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Docs\Standards\802.24\2017-01\"/>
    </mc:Choice>
  </mc:AlternateContent>
  <bookViews>
    <workbookView xWindow="0" yWindow="0" windowWidth="23628" windowHeight="10896"/>
  </bookViews>
  <sheets>
    <sheet name="Wireless Capability Matrix 2017" sheetId="1" r:id="rId1"/>
    <sheet name="Sheet3" sheetId="3" r:id="rId2"/>
    <sheet name="Sheet1" sheetId="4" r:id="rId3"/>
  </sheets>
  <calcPr calcId="171027"/>
</workbook>
</file>

<file path=xl/calcChain.xml><?xml version="1.0" encoding="utf-8"?>
<calcChain xmlns="http://schemas.openxmlformats.org/spreadsheetml/2006/main">
  <c r="V26" i="1" l="1"/>
  <c r="V25" i="1"/>
  <c r="V24" i="1"/>
  <c r="V23" i="1"/>
  <c r="X18" i="1"/>
  <c r="X20" i="1"/>
  <c r="X22" i="1"/>
  <c r="W20" i="1"/>
  <c r="W22" i="1"/>
  <c r="V22" i="1"/>
  <c r="X17" i="1"/>
  <c r="X19" i="1"/>
  <c r="X21" i="1"/>
  <c r="W19" i="1"/>
  <c r="W21" i="1"/>
  <c r="V19" i="1"/>
  <c r="V21" i="1"/>
  <c r="C24" i="1"/>
  <c r="C23" i="1"/>
</calcChain>
</file>

<file path=xl/sharedStrings.xml><?xml version="1.0" encoding="utf-8"?>
<sst xmlns="http://schemas.openxmlformats.org/spreadsheetml/2006/main" count="1663" uniqueCount="738">
  <si>
    <t>Functionality/Characteristic</t>
  </si>
  <si>
    <t>Measurement Unit</t>
  </si>
  <si>
    <t>Group 1:  Smart Grid Communications Network Segments</t>
  </si>
  <si>
    <t xml:space="preserve"> Primary SG Network Segment(s)</t>
  </si>
  <si>
    <t>Select from HAN/FAN/NAN/WAN/etc.</t>
  </si>
  <si>
    <t xml:space="preserve"> Secondary SG Network Segment(s)</t>
  </si>
  <si>
    <t>Group 2: Data/Media Type Supported</t>
  </si>
  <si>
    <t>Voice</t>
  </si>
  <si>
    <t>Yes/No</t>
  </si>
  <si>
    <t>Data</t>
  </si>
  <si>
    <t>Video</t>
  </si>
  <si>
    <t>Group 3: Range Capability (or Coverage Area when applicable)</t>
  </si>
  <si>
    <t>Theoretical Range Limitations  at Frequency</t>
  </si>
  <si>
    <t>km, GHz</t>
  </si>
  <si>
    <t>Conditions for Theoretical Range Estimate</t>
  </si>
  <si>
    <t>PtP, PMP, LoS, non-LoS</t>
  </si>
  <si>
    <t>Group 4: Mobility</t>
  </si>
  <si>
    <t>Maximum relative movement rate</t>
  </si>
  <si>
    <t>km/hr</t>
  </si>
  <si>
    <t>Maximum Doppler</t>
  </si>
  <si>
    <t>Hz</t>
  </si>
  <si>
    <t>Peak over the  air uplink channel data rate</t>
  </si>
  <si>
    <t>Mb/s</t>
  </si>
  <si>
    <t>Peak over the  air downlink  channel data rate</t>
  </si>
  <si>
    <t>Peak uplink channel data rate</t>
  </si>
  <si>
    <t>Peak downlink channel data rate</t>
  </si>
  <si>
    <t>Average uplink channel data rate</t>
  </si>
  <si>
    <t>Average downlink channel data rate</t>
  </si>
  <si>
    <t>Mbps/Hz</t>
  </si>
  <si>
    <t>Average uplink cell spectral efficiency</t>
  </si>
  <si>
    <t>Average downlink cell spectral efficiency</t>
  </si>
  <si>
    <t>Group 6: Spectrum Utilization</t>
  </si>
  <si>
    <t>Public radio standard operating in unlicensed bands</t>
  </si>
  <si>
    <t>GHz DL/UL</t>
  </si>
  <si>
    <t>Public radio standard operating in licensed bands</t>
  </si>
  <si>
    <t>Private radio standard operating in licensed bands</t>
  </si>
  <si>
    <t>Duplex method</t>
  </si>
  <si>
    <t>TDD/FDD/H-FDD</t>
  </si>
  <si>
    <t>If TDD supported – provide details</t>
  </si>
  <si>
    <t>Channel Bandwidths Supported</t>
  </si>
  <si>
    <t>Channel separation</t>
  </si>
  <si>
    <t>Number of non-overlapping channels in band of operation</t>
  </si>
  <si>
    <t>Integer value</t>
  </si>
  <si>
    <t>Is Universal Frequency Reuse Supported</t>
  </si>
  <si>
    <t>Group 7: Data Frames, Packetization and Broadcast Support</t>
  </si>
  <si>
    <t>Frame duration</t>
  </si>
  <si>
    <t>ms</t>
  </si>
  <si>
    <t>Maximum packet size</t>
  </si>
  <si>
    <t>bytes</t>
  </si>
  <si>
    <t>Segmentation support</t>
  </si>
  <si>
    <t>Is Unicast, Multicast, Broadcast supported?</t>
  </si>
  <si>
    <t>Group 8: Link Quality Optimization</t>
  </si>
  <si>
    <t>Diversity technique</t>
  </si>
  <si>
    <t>antenna, polarization, space, time</t>
  </si>
  <si>
    <t>Beam steering</t>
  </si>
  <si>
    <t>Retransmission</t>
  </si>
  <si>
    <t>ARQ/HARQ/-</t>
  </si>
  <si>
    <t>Forward Error Correction technique</t>
  </si>
  <si>
    <t>Yes/No (if Yes, please detail)</t>
  </si>
  <si>
    <t>Interference management</t>
  </si>
  <si>
    <t>Group 9: Radio Performance Measurement &amp; Management</t>
  </si>
  <si>
    <t>RF frequency of operation</t>
  </si>
  <si>
    <t>GHz</t>
  </si>
  <si>
    <t>Configurable Retries?</t>
  </si>
  <si>
    <t>Provision for RSSI</t>
  </si>
  <si>
    <t>Group 10: Power Management</t>
  </si>
  <si>
    <t>Mechanisms to reduce power consumption</t>
  </si>
  <si>
    <t>Low power state support</t>
  </si>
  <si>
    <t>Group 11: Connection Topologies</t>
  </si>
  <si>
    <t>Point-to-point (Single-Hop)</t>
  </si>
  <si>
    <t>Point-to-Multipoint  (Star)</t>
  </si>
  <si>
    <t>Multi-Hop or Multi-Link</t>
  </si>
  <si>
    <t>Statically configured or self-configuring Multi-Hop</t>
  </si>
  <si>
    <t>Dynamic and Self-Configuring Multi-Hop Network</t>
  </si>
  <si>
    <t>Group 12: Connection Management</t>
  </si>
  <si>
    <t>Handover</t>
  </si>
  <si>
    <t>Media Access Method (if applicable)</t>
  </si>
  <si>
    <t>Specify (e.g., CSMA/CD, Token, etc.)</t>
  </si>
  <si>
    <t>Multiple Access Method</t>
  </si>
  <si>
    <t>Specify (e.g., CDMA, OFDMA, etc.)</t>
  </si>
  <si>
    <t>Discovery</t>
  </si>
  <si>
    <t>Association</t>
  </si>
  <si>
    <t>Group 13: QoS and Traffic Prioritization</t>
  </si>
  <si>
    <t>Radio queue priority</t>
  </si>
  <si>
    <t>Pass-thru Data Tagging</t>
  </si>
  <si>
    <t>Traffic priority</t>
  </si>
  <si>
    <t>Group 14: Location Based Technologies</t>
  </si>
  <si>
    <t>Location awareness (x,y,z coordinates)</t>
  </si>
  <si>
    <t>Ranging  (distance reporting)</t>
  </si>
  <si>
    <t>Group 15: Security and Security Management</t>
  </si>
  <si>
    <t>Encryption</t>
  </si>
  <si>
    <t>Algorithms supported, AES Key length, etc</t>
  </si>
  <si>
    <t>Authentication</t>
  </si>
  <si>
    <t>Replay protection</t>
  </si>
  <si>
    <t>Key exchange</t>
  </si>
  <si>
    <t>Protocols supported</t>
  </si>
  <si>
    <t>Rogue node detection</t>
  </si>
  <si>
    <t>Group 16: Unique Device Identification</t>
  </si>
  <si>
    <t>MAC address</t>
  </si>
  <si>
    <t>SIM card</t>
  </si>
  <si>
    <t>Other identity</t>
  </si>
  <si>
    <t>Specify</t>
  </si>
  <si>
    <t>Group 17: Technology Specification Source</t>
  </si>
  <si>
    <t>Base Standard SDO</t>
  </si>
  <si>
    <t>SDO name</t>
  </si>
  <si>
    <t>Profiling and Application Organizations</t>
  </si>
  <si>
    <t>Association / Forum Name</t>
  </si>
  <si>
    <t>Integer value (e.g., 19)</t>
  </si>
  <si>
    <t>Integer value (e.g., 3)</t>
  </si>
  <si>
    <t>MHz</t>
  </si>
  <si>
    <t>km</t>
  </si>
  <si>
    <t>Omni or Azimuth in degrees and Front-to-Back Ratio in dB</t>
  </si>
  <si>
    <t>m</t>
  </si>
  <si>
    <t>dBi</t>
  </si>
  <si>
    <t>dBm</t>
  </si>
  <si>
    <t>Integer value (e.g., 2x2)</t>
  </si>
  <si>
    <t>Integer value (e.g., 1x2, 2x2, etc.)</t>
  </si>
  <si>
    <t>dB</t>
  </si>
  <si>
    <t>FDD/H-FDD/TDD</t>
  </si>
  <si>
    <t>Ratio (e.g., 2 to 1)</t>
  </si>
  <si>
    <t>Integer value (e.g., 10 users per sector)</t>
  </si>
  <si>
    <r>
      <t>PL = A</t>
    </r>
    <r>
      <rPr>
        <vertAlign val="subscript"/>
        <sz val="11"/>
        <color indexed="8"/>
        <rFont val="Calibri"/>
        <family val="2"/>
      </rPr>
      <t>dB</t>
    </r>
    <r>
      <rPr>
        <sz val="11"/>
        <color theme="1"/>
        <rFont val="Calibri"/>
        <family val="2"/>
        <scheme val="minor"/>
      </rPr>
      <t xml:space="preserve"> + 10nLOG</t>
    </r>
    <r>
      <rPr>
        <vertAlign val="subscript"/>
        <sz val="11"/>
        <color indexed="8"/>
        <rFont val="Calibri"/>
        <family val="2"/>
      </rPr>
      <t>10</t>
    </r>
    <r>
      <rPr>
        <sz val="11"/>
        <color theme="1"/>
        <rFont val="Calibri"/>
        <family val="2"/>
        <scheme val="minor"/>
      </rPr>
      <t>(d);  where d is in km or COST231, WINNER II, etc.</t>
    </r>
  </si>
  <si>
    <t>Indoor or Outdoor-urban/Outdoor-suburban, Urban-Micro-cell, etc.</t>
  </si>
  <si>
    <t>FTP “Best Effort”, VoIP, mixed, etc</t>
  </si>
  <si>
    <t>% Ped A, % Ped B, % Veh A, % Stationary, etc.</t>
  </si>
  <si>
    <t>Typical wireless Functionality NOT directly specified by a standard that is needed in quantifying operating metrics</t>
  </si>
  <si>
    <t>Base Station Tx Peak Power</t>
  </si>
  <si>
    <t>Subscriber Station/User Terminal Tx Peak Power</t>
  </si>
  <si>
    <t>Base Station Antenna Gain</t>
  </si>
  <si>
    <t>Subscriber Station/User Terminal Antenna gain</t>
  </si>
  <si>
    <t>Thermal Noise Floor</t>
  </si>
  <si>
    <t>dBm/Hz</t>
  </si>
  <si>
    <t>Base station cluster size</t>
  </si>
  <si>
    <t>Sectors per base station</t>
  </si>
  <si>
    <t>Frequency</t>
  </si>
  <si>
    <t>Channel Bandwidth</t>
  </si>
  <si>
    <t>BS to BS spacing</t>
  </si>
  <si>
    <t>BS Antenna pattern</t>
  </si>
  <si>
    <t xml:space="preserve">Base Station Antenna Height </t>
  </si>
  <si>
    <t xml:space="preserve">Mobile Terminal Height </t>
  </si>
  <si>
    <t xml:space="preserve">BS Antenna Gain </t>
  </si>
  <si>
    <t xml:space="preserve">MS Antenna Gain </t>
  </si>
  <si>
    <t xml:space="preserve">BS Maximum Tx Power </t>
  </si>
  <si>
    <t>Mobile Terminal Maximum Tx Power</t>
  </si>
  <si>
    <t xml:space="preserve">Number of BS (Tx)x(Rx) Antennas </t>
  </si>
  <si>
    <t xml:space="preserve">Number of MS (Tx)x(Rx) Antenna </t>
  </si>
  <si>
    <t>BS Noise Figure</t>
  </si>
  <si>
    <t>MS Noise Figure</t>
  </si>
  <si>
    <t>Frequency reuse factor</t>
  </si>
  <si>
    <t>Duplex</t>
  </si>
  <si>
    <t>If TDD what is UL to DL channel bandwidth ratio</t>
  </si>
  <si>
    <t>Active Users per sector or per base station</t>
  </si>
  <si>
    <t>Path Loss model (specify model or provide values for A in dB and n)</t>
  </si>
  <si>
    <t>Environment or terrain type</t>
  </si>
  <si>
    <t>Log Normal Shadowing Std Dev</t>
  </si>
  <si>
    <t>Penetration Loss (if applicable)</t>
  </si>
  <si>
    <t>Other Link Margins (if applicable) i.e. fast fading, interference, etc.</t>
  </si>
  <si>
    <t>Traffic type</t>
  </si>
  <si>
    <t>Multipath channel model and distribution</t>
  </si>
  <si>
    <t>Number of paths</t>
  </si>
  <si>
    <t>Group 5: Channel/Sector Data Rates and Average Spectral Efficiency (Layer 2, or note other Layer if applicable for average data rate and average spectral efficiency)</t>
  </si>
  <si>
    <t>Appendum to Group 5: Provide the characteristics of the evaluation methodology and the parameter assumptions for the simulations used to arrive at the average channel data rate and average spectral efficiency values in Group 5</t>
  </si>
  <si>
    <t>Note: If these parameters are not applicable to your specific technology, please provide a set of assumptions corresponding to your technology that were used in your simulation</t>
  </si>
  <si>
    <t>Yes</t>
  </si>
  <si>
    <t>120 km radius for extended range cells</t>
  </si>
  <si>
    <t>100 km radius</t>
  </si>
  <si>
    <t>WAN</t>
  </si>
  <si>
    <t>812.5 Kbit/s</t>
  </si>
  <si>
    <t>1.024 Mbps</t>
  </si>
  <si>
    <t>11 Mbps for Rel 7</t>
  </si>
  <si>
    <t>75 Mbps (1x4 MIMO)</t>
  </si>
  <si>
    <t>2.048 Mbps</t>
  </si>
  <si>
    <t>28 Mbps for Rel 7</t>
  </si>
  <si>
    <t>300 Mbps (4x4 MIMO)</t>
  </si>
  <si>
    <t>69.6 x 8 slots = 556.8 Kbit/s</t>
  </si>
  <si>
    <t>0.960 Mbps</t>
  </si>
  <si>
    <t>~9 Mbps (~15% overhead wrt PHY)</t>
  </si>
  <si>
    <t>~63.75 Mbps (~15% overhead wrt PHY)</t>
  </si>
  <si>
    <t>1.920 Mbps</t>
  </si>
  <si>
    <t>~24 Mbps (~15% overhead wrt PHY)</t>
  </si>
  <si>
    <t>~255 Mbps (~15% overhead wrt PHY)</t>
  </si>
  <si>
    <t>Can be operated, but not currently specified.</t>
  </si>
  <si>
    <t>Multiple bands per 3GPP 45.005</t>
  </si>
  <si>
    <t>Multiple bands as per 3GPP 25.101</t>
  </si>
  <si>
    <t>Multiple bands as per 3GPP 36.101 and 36.104</t>
  </si>
  <si>
    <t>FDD</t>
  </si>
  <si>
    <t>FDD and TDD</t>
  </si>
  <si>
    <t>208 kHz @ 99%</t>
  </si>
  <si>
    <t>5 MHz for FDD</t>
  </si>
  <si>
    <t>1.4, 3, 5, 10, 15, 20 MHz</t>
  </si>
  <si>
    <t>200 kHz channel spacing</t>
  </si>
  <si>
    <t>Nominal Channel spacing = (BWChannel(1) + BWChannel(2))/2, where BWChannel(1) and BWChannel(2) are the channel bandwidths of the two respective carriers</t>
  </si>
  <si>
    <t>See 3GPP 45.005</t>
  </si>
  <si>
    <t>See 3GPP 25.101</t>
  </si>
  <si>
    <t>See 3GPP 36.101 and 36.104</t>
  </si>
  <si>
    <t>0.4096 bit/s/Hz</t>
  </si>
  <si>
    <t>0.2048 bit/s/Hz</t>
  </si>
  <si>
    <t>2.2 bit/s/Hz</t>
  </si>
  <si>
    <t>5.6 bit/s/Hz</t>
  </si>
  <si>
    <t>3.75 bit/s/Hz</t>
  </si>
  <si>
    <t>15 bit/s/Hz</t>
  </si>
  <si>
    <t xml:space="preserve">Yes </t>
  </si>
  <si>
    <t>Yes, Soft HO</t>
  </si>
  <si>
    <t>Random followed by connection oriented</t>
  </si>
  <si>
    <t>TDMA</t>
  </si>
  <si>
    <t>CDMA</t>
  </si>
  <si>
    <t>OFDMA</t>
  </si>
  <si>
    <t>Sync and Broadcast channel</t>
  </si>
  <si>
    <t>Temporary Block Flow (TBF)</t>
  </si>
  <si>
    <t>Through various RNTIs</t>
  </si>
  <si>
    <t>Through HRNTI and ERNTI assigned to UEs</t>
  </si>
  <si>
    <t>Through CRNTI</t>
  </si>
  <si>
    <t>ATIS (3GPP Organizational Partner)</t>
  </si>
  <si>
    <t>3GPP-defined priorities</t>
  </si>
  <si>
    <t>Scheduler in base station</t>
  </si>
  <si>
    <t>Yes at the Node B scheduler</t>
  </si>
  <si>
    <t>Yes at the eNode B scheduler</t>
  </si>
  <si>
    <t>120/26 ms</t>
  </si>
  <si>
    <t>10 ms (2 ms TTI)</t>
  </si>
  <si>
    <t>10 ms (1 ms TTI)</t>
  </si>
  <si>
    <t>1560 octets at RLC interface</t>
  </si>
  <si>
    <t>No fixed size for FDD (depends on modulation level and number of channelization codes); TDD (3.84 Mbps) = 12750 bytes (see 3GPP 25.321)</t>
  </si>
  <si>
    <t>42192 bits per stream on DL; 22996 bits for UL</t>
  </si>
  <si>
    <t>8188 bytes for DL/UL</t>
  </si>
  <si>
    <t>bit/s/Hz</t>
  </si>
  <si>
    <t>350 km/h</t>
  </si>
  <si>
    <t>1000 with channel tracking equalizer</t>
  </si>
  <si>
    <t>No</t>
  </si>
  <si>
    <t>Yes, e.g., ARQ, HARQ -Incremental Redundancy</t>
  </si>
  <si>
    <t>Yes, e.g., ARQ/HARQ</t>
  </si>
  <si>
    <t>Punctured convolutional coding</t>
  </si>
  <si>
    <t>Convolutional and Turbo</t>
  </si>
  <si>
    <t>Turbo; Tail Biting Convolution on BCH</t>
  </si>
  <si>
    <t>Yes, e.g., Single Antenna Interference Cancellation (SAIC)</t>
  </si>
  <si>
    <t>Yes for both DL and UL</t>
  </si>
  <si>
    <t>Specified in 3GPP 25.101</t>
  </si>
  <si>
    <t>Specified in 3GPP 36.101</t>
  </si>
  <si>
    <t>LTE reports Reference Signal Received Power (RSRP) for LTE neighbor cells and RSSI (77 levels between -100 dBm and -25 dBm) for HSPA and EDGE neighbor cells. See 3GPP TS 36.133.</t>
  </si>
  <si>
    <t>Yes, configurable</t>
  </si>
  <si>
    <t>Yes, 64 levels between -110 dBm+scale and -48 dBm+scale</t>
  </si>
  <si>
    <t>Yes, 77 levels between -100 dBm and -25 dBm</t>
  </si>
  <si>
    <t>Yes, e.g., DTX, DRX</t>
  </si>
  <si>
    <t>Yes, e.g., Longer DTX/DRX cycles in all states</t>
  </si>
  <si>
    <t>Yes, aGPS and UTDOA methods as per 3GPP spec</t>
  </si>
  <si>
    <t>Yes, aGPS and OTDOA methods as per 3GPP spec</t>
  </si>
  <si>
    <t>812.5/200 = 4.0625 bit/s/Hz</t>
  </si>
  <si>
    <t>Per ITU-R M.1225</t>
  </si>
  <si>
    <t>Aggregate average of 406 kbit/s for Pedestrian A
Aggregate average of 390 kbit/s for Vehicular A50 for the 384 kbit/s packet data service
Aggregate average of 235 Kbit/s for Vehicular A120 for the 144 kbit/s packet data service high speed vehicular environment</t>
  </si>
  <si>
    <t>1.3 Mbps in a single carrier using dual Rx Rake receiver. BE throughput in 57 cell layout (3GPP mix = 30% PA3, 30% PB3, 20% VA30, 20% VA120). 2.0 Mbps with UL IC enabled.</t>
  </si>
  <si>
    <t>5 Mbps in a single carrier. BE throughput in 57 cell layout (3GPP mix = 30% PA3, 30% PB3, 20% VA30, 20% VA120)</t>
  </si>
  <si>
    <t xml:space="preserve">
0.4 bps/Hz (UL IC)</t>
  </si>
  <si>
    <t>FAN/NAN</t>
  </si>
  <si>
    <t>120 km radius with extended timing advance</t>
  </si>
  <si>
    <t>PMP</t>
  </si>
  <si>
    <t>antenna, space, time</t>
  </si>
  <si>
    <t>CDMA/TDMA</t>
  </si>
  <si>
    <t>Yes, IMEI</t>
  </si>
  <si>
    <t>IMEI, IMSI</t>
  </si>
  <si>
    <t>NA</t>
  </si>
  <si>
    <t>2 GHz</t>
  </si>
  <si>
    <t>200 KHz</t>
  </si>
  <si>
    <t>3 Sector</t>
  </si>
  <si>
    <t>27m for the Vehicular Model</t>
  </si>
  <si>
    <t>1.5m</t>
  </si>
  <si>
    <t>Tx Antenna Gain: 
13 dBi for Vehicular
10 for Pedestrian
2 dBi for Indoor</t>
  </si>
  <si>
    <t>0 dBi</t>
  </si>
  <si>
    <t>30 dBm for Vehicular
20 dBm for Pedestrian</t>
  </si>
  <si>
    <t>24 dBm for Vehicular
14 dBm for Pedestrian</t>
  </si>
  <si>
    <t>5 MHz</t>
  </si>
  <si>
    <t>2x2</t>
  </si>
  <si>
    <t>5 dB</t>
  </si>
  <si>
    <t>FDD/TDD</t>
  </si>
  <si>
    <t>1 to 1</t>
  </si>
  <si>
    <t>For Vehicular: 3500 users per km2
For Pedestrian 9000 users per km2</t>
  </si>
  <si>
    <t>Vehicular A and Pedestrian A Per ITU-R M.1225</t>
  </si>
  <si>
    <t>Pedestrian and Vehicular Per ITU-R M.1225</t>
  </si>
  <si>
    <t xml:space="preserve">10 dB </t>
  </si>
  <si>
    <t>12 dB with a standard deviation of 8 dB</t>
  </si>
  <si>
    <t>mixed</t>
  </si>
  <si>
    <t>Ped A,  Veh A</t>
  </si>
  <si>
    <t>-174 dBm/Hz</t>
  </si>
  <si>
    <t>Base Coverage Urban (Macro): 2 GHz
Urban Micro: 2.5 GHz
High Speed (Rural): 800 MHz</t>
  </si>
  <si>
    <t xml:space="preserve">Urban micro-cell 10 m, below rooftop
Urban macro-cell 25 m, above rooftop
Rural macro-cell  35 m, above rooftop
</t>
  </si>
  <si>
    <t>1-10 m</t>
  </si>
  <si>
    <t>Urban micro cell 200m
Urban macro-cell 500m
Rural macro-cell 1732m</t>
  </si>
  <si>
    <t>17 dBi</t>
  </si>
  <si>
    <t>Urban micro cell 44 dBm
Urban macro-cell 49 dBm
Rural macro-cell 49 dBm</t>
  </si>
  <si>
    <t>24 dBm</t>
  </si>
  <si>
    <t>4x2</t>
  </si>
  <si>
    <t>7 dB</t>
  </si>
  <si>
    <t>3 to 2</t>
  </si>
  <si>
    <t>10 users per cell</t>
  </si>
  <si>
    <t>As per ITU-R M.2135</t>
  </si>
  <si>
    <t>Per ITU-R M.2135
Base Coverage Urban (Macro)
Urban Micro
High Speed (Rural)</t>
  </si>
  <si>
    <t xml:space="preserve">Per ITU-R M.2135 Table A1-2 </t>
  </si>
  <si>
    <t>Per ITU-R M.2135</t>
  </si>
  <si>
    <t xml:space="preserve">Per ITU-R M.2135 Table 8-2 </t>
  </si>
  <si>
    <t>10 MHz</t>
  </si>
  <si>
    <t>Urban Micro: 22 Mb/s 
Base coverage Urban (Urban Macro): 16.7 Mb/s
High Speed (Rural): 20.8 Mb/s</t>
  </si>
  <si>
    <t>Urban Micro: 20.6 Mb/s
Base coverage Urban (Urban Macro): 17.6 Mb/s
High Speed (Rural): 21.4 Mb/s</t>
  </si>
  <si>
    <r>
      <t xml:space="preserve">For a single 5 MHz carrier
384 kbps for Pedestrian (A) @3km/h at 384 kbps
144 kbpsz for </t>
    </r>
    <r>
      <rPr>
        <sz val="11"/>
        <color theme="1"/>
        <rFont val="Calibri"/>
        <family val="2"/>
        <scheme val="minor"/>
      </rPr>
      <t>Vehicular (A) @120km/h at 144 kbps</t>
    </r>
  </si>
  <si>
    <r>
      <t xml:space="preserve">No </t>
    </r>
    <r>
      <rPr>
        <i/>
        <sz val="11"/>
        <rFont val="Calibri"/>
        <family val="2"/>
      </rPr>
      <t>(for Rel 5)</t>
    </r>
  </si>
  <si>
    <t>GSM/EDGE Radio Access Network (GERAN)</t>
  </si>
  <si>
    <t>Universal Terrestrial Radio Access Network (UTRAN) (a.k.a. Wideband CDMA (WCDMA))</t>
  </si>
  <si>
    <t>Evolved High-Speed Packet Access (HSPA+)</t>
  </si>
  <si>
    <t>Evolved Universal Terrestrial Radio Access Network (E-UTRAN) (a.k.a. Long Term Evolution (LTE))</t>
  </si>
  <si>
    <t>ITU-T G.9959 and Z-Wave wireless technologies</t>
  </si>
  <si>
    <t>HAN</t>
  </si>
  <si>
    <t>30m</t>
  </si>
  <si>
    <t>non-LOS</t>
  </si>
  <si>
    <t>20km/hr</t>
  </si>
  <si>
    <t>26.8kbit/s</t>
  </si>
  <si>
    <t>90 - 110 KHz</t>
  </si>
  <si>
    <t>HDD</t>
  </si>
  <si>
    <t>300-400KHz</t>
  </si>
  <si>
    <t>Up to 3 channels</t>
  </si>
  <si>
    <t>4 - 60</t>
  </si>
  <si>
    <t>None</t>
  </si>
  <si>
    <t>ARQ</t>
  </si>
  <si>
    <t>Sub 1GHz, ISM band or similar</t>
  </si>
  <si>
    <t>(Yes)</t>
  </si>
  <si>
    <t>CSMA</t>
  </si>
  <si>
    <t>AES-128 OFB</t>
  </si>
  <si>
    <t>AES-128 CBC MAC</t>
  </si>
  <si>
    <t>3 Levels</t>
  </si>
  <si>
    <t>ITU-T G.9959</t>
  </si>
  <si>
    <t>Z-Wave Alliance</t>
  </si>
  <si>
    <t>See above</t>
  </si>
  <si>
    <t xml:space="preserve">Regional </t>
  </si>
  <si>
    <t>A=30dB, n=3</t>
  </si>
  <si>
    <t>Indoor</t>
  </si>
  <si>
    <t>UDP</t>
  </si>
  <si>
    <t>Typically 0 to +5dBm</t>
  </si>
  <si>
    <t>Typically 2dBi</t>
  </si>
  <si>
    <t>-174dBm/Hz</t>
  </si>
  <si>
    <t>ITU-T G.9959 and Z-Wave wireless technologies Notes</t>
  </si>
  <si>
    <t>Typical max</t>
  </si>
  <si>
    <t>E.g. a device may be moved by an indoor moving operator. The entered value reflects an estimated maximum user scenario. The value does not reflect technical limitations.</t>
  </si>
  <si>
    <t>@100kbit/s baudrate. During transfer of bulk data between nodes</t>
  </si>
  <si>
    <t xml:space="preserve">Event triggered network </t>
  </si>
  <si>
    <t>Assuming peak over the air 100kbit/s baudrate with a OBW of 110kHz.</t>
  </si>
  <si>
    <t>OBW, 90kHz for 9.6kbit/s FSK, 100kHz for 40kbit/s FSK, and 110kHz for 100kbit/s</t>
  </si>
  <si>
    <t>Depending on bit rate (9.6kbit,40kbit, 100kbit)</t>
  </si>
  <si>
    <t>4ms for a 100kbit/s ACK, 60ms for a 9.6kbit/s frame with maxium payload</t>
  </si>
  <si>
    <t>Z-Wave Transport Service / 6LoWPAN fragmentation</t>
  </si>
  <si>
    <t>Option to use LBT</t>
  </si>
  <si>
    <t>In steps of 1.5dB</t>
  </si>
  <si>
    <t>Report of failed link</t>
  </si>
  <si>
    <t>Frequently listning (FL) mode. Periodic wakeup to listen for beams</t>
  </si>
  <si>
    <t>Sleep mode. Mailbox mode. FL mode (see above)</t>
  </si>
  <si>
    <t>Mesh network</t>
  </si>
  <si>
    <t>Up to 4 hops</t>
  </si>
  <si>
    <t>Self-configuring multi-hop</t>
  </si>
  <si>
    <t>Explorer route repair from "lost" node to gateway</t>
  </si>
  <si>
    <t>Last working route learned during Explorer route repair</t>
  </si>
  <si>
    <t>Challenge/response via nonce token (WAS: Channel response)</t>
  </si>
  <si>
    <t>0: Default key in plain text over the air, 1: Manual key in plain text, 3 Encrypted key exchange</t>
  </si>
  <si>
    <t>HomeID (32 bit) and NodeID(8 bit)</t>
  </si>
  <si>
    <t>Indoor 900MHz FSK</t>
  </si>
  <si>
    <t>Acknowledged datagrams</t>
  </si>
  <si>
    <t>Typical number</t>
  </si>
  <si>
    <t>Customer design</t>
  </si>
  <si>
    <t>cdma2000 1x</t>
  </si>
  <si>
    <t>cdma2000 High Rate Packet Data (HRPD/EV-DO)</t>
  </si>
  <si>
    <t>Extended High Rate Packet Data (xHRPD)</t>
  </si>
  <si>
    <t>North America covered under the geosatellite deployment case; 11.4km in terrestrial deployment; 2GHz</t>
  </si>
  <si>
    <t>0.0384 per 12.8kHz channel, up to 96 12.8KHz channels supported in 1.23MHz</t>
  </si>
  <si>
    <t>3.072 per 1.23MHz carrier</t>
  </si>
  <si>
    <t>0.0373 per 12.8kHz channel, up to 96 12.8KHz channels supported in 1.23MHz</t>
  </si>
  <si>
    <t>Depends on satellite parameters</t>
  </si>
  <si>
    <t>0.49 bit/s/Hz (Following 3GPP2 C.R1002-B, Evaluation Methodology)</t>
  </si>
  <si>
    <t>0.8 bit/s/Hz  (Following 3GPP2 C.R1002-B, Evaluation Methodology)</t>
  </si>
  <si>
    <t>1.23 bit/s/Hz (Following 3GPP2 C.R1002-B, Evaluation Methodology)</t>
  </si>
  <si>
    <t>1.23 bit/s/Hz  (Following 3GPP2 C.R1002-B, Evaluation Methodology)</t>
  </si>
  <si>
    <t>Not specified</t>
  </si>
  <si>
    <t>Multiple bands possible (See 3GPP2 C.S0057-E)</t>
  </si>
  <si>
    <t>Can be operated, but may require new band definition in 3GPP2 C.S0057-E</t>
  </si>
  <si>
    <t>1.25 MHz</t>
  </si>
  <si>
    <t>Per 3GPP2 C.S0057-E</t>
  </si>
  <si>
    <t>20 ms for RL/1.67 ms for FL</t>
  </si>
  <si>
    <t xml:space="preserve">1536  RL/480 FL </t>
  </si>
  <si>
    <t xml:space="preserve">4608  RL/1024 FL </t>
  </si>
  <si>
    <t xml:space="preserve">96  RL/640 FL </t>
  </si>
  <si>
    <t>Yes, the air interface supports IP datagrams of any length</t>
  </si>
  <si>
    <t>Yes, all</t>
  </si>
  <si>
    <t>HARQ</t>
  </si>
  <si>
    <t>Yes, Convolutional code and Turbo code</t>
  </si>
  <si>
    <t>Yes, Tailbiting Convolutional code and Turbo code</t>
  </si>
  <si>
    <t>Yes, Multiple techniques such as receiver interference cancellation, power control, etc</t>
  </si>
  <si>
    <t>Yes. Reported to base station and measured at base station</t>
  </si>
  <si>
    <t>Yes. Multiple techniqes such as quick paging, etc</t>
  </si>
  <si>
    <t>Yes. Multiple techniqes such as idle state, slotted mode, etc</t>
  </si>
  <si>
    <t>Yes, Cellular</t>
  </si>
  <si>
    <t>Yes, Hard/Softer/Soft handoff</t>
  </si>
  <si>
    <t>Yes, Hard/Soft/Softer handoff</t>
  </si>
  <si>
    <t>Use access process to get an assignment</t>
  </si>
  <si>
    <t>CDMA (RL)/TDMA (FL)</t>
  </si>
  <si>
    <t>FDMA (RL)/TDMA (FL)</t>
  </si>
  <si>
    <t>Yes, mobile continuously searchs for the strongest base station</t>
  </si>
  <si>
    <t>Yes, mobile registers with a group of base stations, and associates with the  strongest base station when transmitting/receiving data</t>
  </si>
  <si>
    <t>Yes, 3GPP2-defined priorities</t>
  </si>
  <si>
    <t>Yes at scheduler</t>
  </si>
  <si>
    <t>Yes, aGPS and AFLT</t>
  </si>
  <si>
    <t xml:space="preserve">Yes. aGPS and AFLT </t>
  </si>
  <si>
    <t>Yes, based on round trip delay measurement</t>
  </si>
  <si>
    <t>Yes (optional)</t>
  </si>
  <si>
    <t>TIA</t>
  </si>
  <si>
    <t>3GPP2/CDG</t>
  </si>
  <si>
    <t>120 degree, 20dB Front-to-Back Ratio</t>
  </si>
  <si>
    <t>1x2</t>
  </si>
  <si>
    <t>PL=-76.5+35*LOG10(d)</t>
  </si>
  <si>
    <t>Indoor urban</t>
  </si>
  <si>
    <t>Best Effort</t>
  </si>
  <si>
    <t>30% PedA 3km/h, 30% PedB 10km/h, 20% VehA 30km/h 10% PedA 120km/h, 10% Rician 0.8km/h</t>
  </si>
  <si>
    <t>depends on channel model</t>
  </si>
  <si>
    <t xml:space="preserve">WiMAX
IEEE 802.16e
</t>
  </si>
  <si>
    <t>WiMAX
IEEE 802.16e - Details and References</t>
  </si>
  <si>
    <t>WAN, FAN, or NAN</t>
  </si>
  <si>
    <t>43 concurrent VoIP sessions/MHz for AMR 12.2 Voice CODEC</t>
  </si>
  <si>
    <t>Optimized for range up to 5 km in typical PMP environment, functional up to 100 km</t>
  </si>
  <si>
    <t>Ref [2], Table 13</t>
  </si>
  <si>
    <t>PtP, LoS for maximum range potential</t>
  </si>
  <si>
    <t>120 km/hr</t>
  </si>
  <si>
    <t>278 Hz</t>
  </si>
  <si>
    <t>40 Mbps
60 Mbps</t>
  </si>
  <si>
    <t>16QAM &amp; 1 SS Tx Antenna (10MHz BW)
Optional 64QAM &amp; 1 SS Tx Antenna (10MHz BW)</t>
  </si>
  <si>
    <t>60 Mbps                                          
120 Mbps</t>
  </si>
  <si>
    <t xml:space="preserve">With 1 Tx BS Antenna (10 MHz BW)
With 2 Tx BS Antennas (10 MHz BW)
</t>
  </si>
  <si>
    <t>34.6 Mbps/User      
69.2 Mbps/Channel     
69.2 Mbps/Channel
69.2 Mbps/Channel</t>
  </si>
  <si>
    <t xml:space="preserve">With (1x2) SIMO, 10 MHz BW                                
Per channel with UL MU-MIMO
</t>
  </si>
  <si>
    <t xml:space="preserve">70.7 Mbps/Channel                                 
</t>
  </si>
  <si>
    <t xml:space="preserve">With (2x2) MIMO &amp; 10 MHz BW
</t>
  </si>
  <si>
    <t>10.8 Mbps</t>
  </si>
  <si>
    <t xml:space="preserve">With (1x2) SIMO &amp; 10 MHz BW
</t>
  </si>
  <si>
    <t>17.3 Mbps</t>
  </si>
  <si>
    <t xml:space="preserve">With (2x2) MIMO &amp; 10 MHz BW
</t>
  </si>
  <si>
    <t>1.08 bps/Hz</t>
  </si>
  <si>
    <t>1.73 bps/Hz</t>
  </si>
  <si>
    <t>With (1x2) SIMO and Freq Reuse =1</t>
  </si>
  <si>
    <t>With (2x2) MIMO and Freq Reuse =1</t>
  </si>
  <si>
    <t>Permitted in any unlicensed band below 6 GHz with interference mitigation</t>
  </si>
  <si>
    <t>IEEE Std 802.16h addresses unlicensed operation</t>
  </si>
  <si>
    <t xml:space="preserve">Various, including:
0.450-0.470 GHz
0.698-0.960 GHz
1.710-2.025 GHz
2.110-2.200 GHz
2.300-2.400 GHz 
2.500-2.690 GHz
3.400-3.600 GHz
</t>
  </si>
  <si>
    <t>Ref [2], Section 5.4</t>
  </si>
  <si>
    <t>Possible, e.g. 1800-1830 MHz in Canada</t>
  </si>
  <si>
    <t>TDD, FDD, or H-FDD</t>
  </si>
  <si>
    <t>Adaptive TDD is supported</t>
  </si>
  <si>
    <t>Current solutions favor DL direction (Typ 3:1 to 1:1)</t>
  </si>
  <si>
    <t>3.5, 5, 7, 8.75, 10, 20 MHz</t>
  </si>
  <si>
    <t>Ref [1]</t>
  </si>
  <si>
    <t>Dependent on spectrum and available bandwidth</t>
  </si>
  <si>
    <t xml:space="preserve">5 ms Frame </t>
  </si>
  <si>
    <t>2042 bytes</t>
  </si>
  <si>
    <t>Rx antenna diversity, Space Time Block Codes, Spatial Multiplexing</t>
  </si>
  <si>
    <t>ARQ and HARQ</t>
  </si>
  <si>
    <t>Ref [1], Section 6.3.1 &amp; Section 8.4.16</t>
  </si>
  <si>
    <t>Reed Solomon Convolutional Coding, Convolutional Turbo Coding ([1], Section 8.3.3.2) BTC and LDPC optional.</t>
  </si>
  <si>
    <t>Flexible freq reuse, Dynamic channel selection,Vendor specific (MLD)</t>
  </si>
  <si>
    <t>Any available licensed  or unlicensed band below 6 GHz</t>
  </si>
  <si>
    <t>[1]</t>
  </si>
  <si>
    <t>Yes, up to  4 Retries</t>
  </si>
  <si>
    <t>Yes, RSSI and other measurements are reported</t>
  </si>
  <si>
    <t>[1] Section 8.4.12.2.</t>
  </si>
  <si>
    <t>Near zero PER after ARQ and HARQ in most propagation environments.</t>
  </si>
  <si>
    <t>Sleep mode ([1], Section 6.3.20); Idle mode ([1], Section 6.3.2.3), Tx power control ([1], Section 8.1.7)</t>
  </si>
  <si>
    <t>Sleep mode ([1], Section 6.3.20); Idle mode ([1], Section 6.3.2.3)</t>
  </si>
  <si>
    <t>IEEE Std 802.16j-2009 adds relay functionality.</t>
  </si>
  <si>
    <t>Coordinated contention followed by connection oriented QoS is support throught the use of 5 service disciplines</t>
  </si>
  <si>
    <t>Autonomous</t>
  </si>
  <si>
    <t>Through CID/SFID</t>
  </si>
  <si>
    <t>QoS differentiation (5 classes supported)</t>
  </si>
  <si>
    <t>Optional</t>
  </si>
  <si>
    <t>AES128 - CCM and CTR</t>
  </si>
  <si>
    <r>
      <t>RSA and EAP</t>
    </r>
    <r>
      <rPr>
        <sz val="11"/>
        <color theme="1"/>
        <rFont val="Calibri"/>
        <family val="2"/>
        <scheme val="minor"/>
      </rPr>
      <t xml:space="preserve"> based authentication
</t>
    </r>
  </si>
  <si>
    <t>Each encrypted packet contains packet number for receiver to detect and drop replays</t>
  </si>
  <si>
    <t>PKMv2 ([1], Section 7.2.2)</t>
  </si>
  <si>
    <t xml:space="preserve">CMAC / HMAC key derivation for integrity protection for control messages.  Additionally ICV of AES-CCM for integity protection of MPDUs. </t>
  </si>
  <si>
    <t>Yes, Optional feature</t>
  </si>
  <si>
    <t>X.509 certificates</t>
  </si>
  <si>
    <t>IEEE 802.16 Working Group</t>
  </si>
  <si>
    <t>WiMAX Forum</t>
  </si>
  <si>
    <t>See Ref [11, 12]</t>
  </si>
  <si>
    <t>2.5 GHz</t>
  </si>
  <si>
    <t>0.5 km</t>
  </si>
  <si>
    <t>70 Degree Azimuth, 20 dB Front to Back Ratio</t>
  </si>
  <si>
    <t>30 m</t>
  </si>
  <si>
    <t>2 m</t>
  </si>
  <si>
    <t>15 dBi</t>
  </si>
  <si>
    <t>-1 dBi</t>
  </si>
  <si>
    <t>43 dBm (20 Watts)</t>
  </si>
  <si>
    <t>23 dBm (200 mw)</t>
  </si>
  <si>
    <t>4 dB</t>
  </si>
  <si>
    <t>n/a</t>
  </si>
  <si>
    <t>10 per sector (30 per BS)</t>
  </si>
  <si>
    <r>
      <t>ITU-R M.2135-1                 [ A</t>
    </r>
    <r>
      <rPr>
        <vertAlign val="subscript"/>
        <sz val="11"/>
        <color indexed="8"/>
        <rFont val="Calibri"/>
        <family val="2"/>
      </rPr>
      <t>dB</t>
    </r>
    <r>
      <rPr>
        <sz val="11"/>
        <color theme="1"/>
        <rFont val="Calibri"/>
        <family val="2"/>
        <scheme val="minor"/>
      </rPr>
      <t xml:space="preserve"> = 130.62, n = 3.76]</t>
    </r>
  </si>
  <si>
    <t>Ref [11, 12]</t>
  </si>
  <si>
    <t>Urban Macrocell</t>
  </si>
  <si>
    <t>8 dB</t>
  </si>
  <si>
    <t>20 dB</t>
  </si>
  <si>
    <t>2 dB</t>
  </si>
  <si>
    <t>Full Buffer Best Effort</t>
  </si>
  <si>
    <t>SCM with 3 km/hr</t>
  </si>
  <si>
    <t>Composite Rx Sensitivity –88.4 dBm to –100.4 dBm</t>
  </si>
  <si>
    <t>Power Class Profiles 1-4 (Typically up to 43 dBm per Tx antenna)</t>
  </si>
  <si>
    <t>Ref [6], Section 8</t>
  </si>
  <si>
    <t>+23 dBm for typical mobile Handset and up to +30 dBm for a fixed ODU</t>
  </si>
  <si>
    <t>Higher Tx powers available for backhaul applications</t>
  </si>
  <si>
    <t>+12 dBi to +17 dBi</t>
  </si>
  <si>
    <t>Vendor and freq specific</t>
  </si>
  <si>
    <t>-1 dBi to +15 dBi</t>
  </si>
  <si>
    <t>Depends on freq, terminal type, and application</t>
  </si>
  <si>
    <t>MSS in L/S-Band</t>
  </si>
  <si>
    <t>MSS L/S band details</t>
  </si>
  <si>
    <t>FSS/MSS in Ku/Ka-band</t>
  </si>
  <si>
    <t>FSS/MSS in Ku/Ka-band details</t>
  </si>
  <si>
    <t>Global coverage</t>
  </si>
  <si>
    <t>LOS</t>
  </si>
  <si>
    <t>LoS (with interruptions)</t>
  </si>
  <si>
    <t>2 kHz @ 1.5 GHz;
2.7 kHz @ 2 GHz;
for Iridium: +/-37.5 KHz
For Globalstar: +/- 161.8 kHz</t>
  </si>
  <si>
    <t>35 kHz @ 30 GHz</t>
  </si>
  <si>
    <t>Typ. 590 kb/s</t>
  </si>
  <si>
    <t>e.g. GMR-1 3G;
system dependent</t>
  </si>
  <si>
    <t xml:space="preserve">Typ. 2-6 Mb/s </t>
  </si>
  <si>
    <t>System dependent;
RSM-A 16 Mbps</t>
  </si>
  <si>
    <t>Typ. 380 kb/s</t>
  </si>
  <si>
    <t>Typ. &gt; 10 Mb/s;
up to 80 Mbps</t>
  </si>
  <si>
    <t>System dependent;
RSM-A 440 Mbps</t>
  </si>
  <si>
    <t>some overhead for CRS, MAC/RLC protocol</t>
  </si>
  <si>
    <t xml:space="preserve">e.g. BGAN, GMR-1 3G </t>
  </si>
  <si>
    <t>IP efficiency typ. 95%</t>
  </si>
  <si>
    <t>e.g. BGAN, GMR-1 3G</t>
  </si>
  <si>
    <t>Typ. &gt; 10 Mb/s</t>
  </si>
  <si>
    <t>Depends on satellite design, application and terminal</t>
  </si>
  <si>
    <t>Depends on application and terminal</t>
  </si>
  <si>
    <t>Typ 1.2; max 2.4 b/s/Hz</t>
  </si>
  <si>
    <t>QPSK, 16 QAM,  16 APSK,
 32 APSK</t>
  </si>
  <si>
    <t>Typ. 1.1; max 2.4 b/s/Hz</t>
  </si>
  <si>
    <t>E.g., QPSK 3/4; 8PSK 6/7</t>
  </si>
  <si>
    <t>Typ 1.3 – 2.2 b/s/Hz;
up to 3 in some applications</t>
  </si>
  <si>
    <t>E.g. DVB-S2 QPSK 4/5, 8PSK 8/9</t>
  </si>
  <si>
    <t>typical reuse of 4 or 7;
Globalstar uses reuse of 1</t>
  </si>
  <si>
    <t>N/A</t>
  </si>
  <si>
    <t>E.g., GMR-1 3G, BGAN
L-Band:
D/L 1525.0-1559.0 MHz;
U/L 1626.5-1660.5 MHz;
extended L-band:
D/L 1518.0-1525.0 MHz;
U/L 1668.0-1675.0 MHz
S-band:
D/L 2170.0-2200.0 MHz;
U/L 1980.0-2020.0 MHz</t>
  </si>
  <si>
    <t>Some systems; e.g., DVB-S, DVB-RCS, IPoS,
C-band (6/4 GHz)
Ku-Band (11/14 GHz)
Ka-band (20/30 GHz)
RSM-A operates Ka-Band only</t>
  </si>
  <si>
    <t>Iridium TDD:
1616 and 1626 MHz
Globalstar:
D/L 2483.5-2500.0 MHz;
U/L 1610.0-1626.5 MHz</t>
  </si>
  <si>
    <t>Same bands as for public standards</t>
  </si>
  <si>
    <t>Many proproetary systems</t>
  </si>
  <si>
    <t>Iridium: TDD</t>
  </si>
  <si>
    <t>Iridium</t>
  </si>
  <si>
    <t>Typ. 156-200 kHz; up to 312.5 kHz</t>
  </si>
  <si>
    <t>44 kHz for Iridium;
1.23 MHz for Globalstar</t>
  </si>
  <si>
    <t>C, Ku Ka systems
DL: typ. 1.5 to 54 MHz;
UL: from 80 kHz to 2.56 MHz
RSM-A
DL:500 MHz;
62.5/96 to 62.5/3 MHz</t>
  </si>
  <si>
    <t>Typ. 1.2 times symbol rate</t>
  </si>
  <si>
    <t>Typ. 5 – 40 ms</t>
  </si>
  <si>
    <t>BGAN, GMR-1 3G</t>
  </si>
  <si>
    <t>Typ. 25 — 150 ms</t>
  </si>
  <si>
    <t>360 bytes</t>
  </si>
  <si>
    <t>GMR-1 3G</t>
  </si>
  <si>
    <t>500 bytes</t>
  </si>
  <si>
    <t>System dependent</t>
  </si>
  <si>
    <t>e.g. Globalstar has satellite diversity; Terrastar uses polarisation diversity.</t>
  </si>
  <si>
    <t>E.g., time diversity by LL-FEC in DVB-RCS</t>
  </si>
  <si>
    <t>usually only for mobile</t>
  </si>
  <si>
    <t>Usually only for mobile</t>
  </si>
  <si>
    <t>Higher layers</t>
  </si>
  <si>
    <t>E.g. TCP</t>
  </si>
  <si>
    <t>Convolutional, Turbo, LDCP codes</t>
  </si>
  <si>
    <t>Turbo code</t>
  </si>
  <si>
    <t>EIRP control</t>
  </si>
  <si>
    <t>L/S-band</t>
  </si>
  <si>
    <t>C, Ku, Ka bands</t>
  </si>
  <si>
    <t>Random access not commonly used other than for logon</t>
  </si>
  <si>
    <t>Also for antenna alignment in transportable terminals</t>
  </si>
  <si>
    <t>System dependent, generally yes</t>
  </si>
  <si>
    <t>Some signal quality information usually available</t>
  </si>
  <si>
    <t>Standby mode</t>
  </si>
  <si>
    <t>Terminal dependent; e.g., switching off BUC</t>
  </si>
  <si>
    <t>Generally supported by systems</t>
  </si>
  <si>
    <t>Terminal dependent</t>
  </si>
  <si>
    <t>Mesh connectivity supported by some systems</t>
  </si>
  <si>
    <t>Supported for mobility</t>
  </si>
  <si>
    <t>Demand Assigned, Slotted Aloha</t>
  </si>
  <si>
    <t>Demand assigned</t>
  </si>
  <si>
    <t>TDM Outbound; TDMA inbound</t>
  </si>
  <si>
    <t>Globalstar: CDMA inbound</t>
  </si>
  <si>
    <t>Details system dependent; all systems support some form of QoS</t>
  </si>
  <si>
    <t>part of QoS</t>
  </si>
  <si>
    <t>GPS interface</t>
  </si>
  <si>
    <t>Typically GPS interface for mobile terminals</t>
  </si>
  <si>
    <t>3GPP 33.105</t>
  </si>
  <si>
    <t>BGAN and GMR-1 3G</t>
  </si>
  <si>
    <t>System Dependent</t>
  </si>
  <si>
    <t>Many support AES-256 encryption</t>
  </si>
  <si>
    <t>3GPP identities used</t>
  </si>
  <si>
    <t>TIA, ETSI</t>
  </si>
  <si>
    <t>DVB, ETSI</t>
  </si>
  <si>
    <t>E.g., SatLabs</t>
  </si>
  <si>
    <t>Stated results are generic</t>
  </si>
  <si>
    <t>Average uplink spectral efficiency</t>
  </si>
  <si>
    <t>Average downlink spectral efficiency</t>
  </si>
  <si>
    <t>Provision for Packet Error Rate Reporting</t>
  </si>
  <si>
    <t>Rx Sensitivity</t>
  </si>
  <si>
    <t>[1] IEEE Std 802.16-2009, IEEE Standard for Local and Metropolitan Area Networks - Part 16: Air Interface for Broadband Wireless Access Systems, May 2009 &lt;http://standards.ieee.org/getieee802/download/802.16-2009.pdf&gt;</t>
  </si>
  <si>
    <t>[4] Mobile WiMAX – Part I: A Technical Overview and Performance Evaluation, WiMAX Forum, 2006 &lt;http://www.wimaxforum.org/resources/documents/marketing/whitepapers/mobile-wimax-–-part-i-technical-overview-and-performance&gt;</t>
  </si>
  <si>
    <t>[5] DRAFT-T32-001-R015v01-O, WiMAX Forum™ Network Architecture: Architecture Tenets, Reference Model and Reference Points – Base Specification, September 2009 &lt;http://wimaxforum.org/resources/documents/technical/T32&gt;</t>
  </si>
  <si>
    <t>[6] WiMAX Forum Mobile System Profile Specification Release 1.5 Common Part, August 2009 &lt;http://wimaxforum.org/resources/documents/technical/T23&gt;</t>
  </si>
  <si>
    <t>[7] ITU-R 5D/542 (IEEE L802.16-09/010Xr5), Submission of a candidate IMT-Advanced RIT based on IEEE 802.16, October 2009. http://ieee802.org/16/liaison/index.html#09_010X</t>
  </si>
  <si>
    <t>[12] Report  ITU-R  M.2135-1, Guidelines for evaluation of radio interface technologies for IMT-Advanced (12/2009)</t>
  </si>
  <si>
    <t>[13] IEEE 802.16n-10/0048r2: 802.16n GRIDMAN system requirements document (SRD) and System Architecture Reference Model</t>
  </si>
  <si>
    <t>[14] IEEE 802.16p-10/0004r2:  802.16p M2M system requirements document(SRD)</t>
  </si>
  <si>
    <t xml:space="preserve">Note: these values are for PEAK and not Avergae
For 384 kbit/s Packet Data Service:
0.9495 Mbit/s/MHz/cell for Pedestrian A
1.176 Mbit/s/MHz/cell for Vehicular  A50
1.038 Mbit/s/MHz/cell for Vehicular A120
0.9318 Mbit/s/MHz/cell for Pedestrian B
0.820 Mbit/s/MHz/cell for Vehicular B50
0.7682 Mbit/s/MHz/cell for Vehicular B120
</t>
  </si>
  <si>
    <t>Note: these values are for PEAK and not Avergae
For a single 5 MHz carrier, each sector:
0.449 bit/s/Hz for Pedestrian (A) @3km/h at 384 kbps
0.202 bit/s/Hz for Vehicular (A) @120km/h at 144 kbps</t>
  </si>
  <si>
    <t>Note: these values are for PEAK and not Avergae
For overhead L=2
Urban Micro:  2.20
Base coverage Urban (Urban Macro): 1.67 UL
High Speed (Rural): 2.08 UL</t>
  </si>
  <si>
    <t xml:space="preserve">Note: these values are for PEAK and not Avergae
For overhead L=2
Urban Micro:  2.06
Base coverage Urban (Urban Macro): 1.76
High Speed (Rural): 2.14
</t>
  </si>
  <si>
    <t>Note: these values are for PEAK and not Avergae
For a single 5 MHz carrier, each sector:
0.668 bit/s/Hz for Pedestrian (A) @3km/h at 384 kbps
0.290 bit/s/Hz for Vehicular (A) @120km/h at 144 kbps</t>
  </si>
  <si>
    <t>Note: these values are for PEAK and not Avergae
1bps/Hz in 5 MHz (3GPP mix)</t>
  </si>
  <si>
    <t>Connection oriented QoS support ([1], Section 6.3.20</t>
  </si>
  <si>
    <t>Ref [4], Section 5.2</t>
  </si>
  <si>
    <t>802.11ah</t>
  </si>
  <si>
    <t>802.11n</t>
  </si>
  <si>
    <t>802.11ac</t>
  </si>
  <si>
    <t>Specific Operating Model + Outdoor Model</t>
  </si>
  <si>
    <t>Family Description + Indoor Model</t>
  </si>
  <si>
    <t>HAN/FAN</t>
  </si>
  <si>
    <t>HAN/FAN/NAN</t>
  </si>
  <si>
    <t>NAN</t>
  </si>
  <si>
    <t>1.5km 2.4 GHz</t>
  </si>
  <si>
    <t>2km 0.9 GHz</t>
  </si>
  <si>
    <t>1km, 2.4GHz</t>
  </si>
  <si>
    <t>1km, 5GHz</t>
  </si>
  <si>
    <t>LoS</t>
  </si>
  <si>
    <t>200 km/hr</t>
  </si>
  <si>
    <t>TDD</t>
  </si>
  <si>
    <t>alternate Tx &amp; Rx on a selected channel</t>
  </si>
  <si>
    <t>1,2,4,8,16</t>
  </si>
  <si>
    <t>20,40</t>
  </si>
  <si>
    <t>20,40,80,160</t>
  </si>
  <si>
    <t>1/3/6/13/26 channels for 16/8/4/2/1MHz channel BW</t>
  </si>
  <si>
    <t>13 channels for  2 MHz channel BW</t>
  </si>
  <si>
    <t>Variable, up to 27ms</t>
  </si>
  <si>
    <t>Antenna</t>
  </si>
  <si>
    <t>Space time</t>
  </si>
  <si>
    <t>Yes, Convolutonal and LDPC(optional)</t>
  </si>
  <si>
    <t>Yes, Listen before talk</t>
  </si>
  <si>
    <t>Yes, Listen before talk, frequency channel selection</t>
  </si>
  <si>
    <t>Yes, LDPC</t>
  </si>
  <si>
    <t>Self configuring</t>
  </si>
  <si>
    <t>CSMA/CA</t>
  </si>
  <si>
    <t>CSMA/TDMA</t>
  </si>
  <si>
    <t>AES, 128,256</t>
  </si>
  <si>
    <t>IEEE 802.11</t>
  </si>
  <si>
    <t>WFA</t>
  </si>
  <si>
    <t>Omni</t>
  </si>
  <si>
    <t>TDD/Simplex</t>
  </si>
  <si>
    <t>TGah Indoor Path Loss Model  PL =121.5+ 35log10(d)</t>
  </si>
  <si>
    <t>TGah Outdoor  Path Loss Model  PL =8.1+ 37.6log10(d)</t>
  </si>
  <si>
    <t>Indoor or Outdoor-urban/Outdoor-suburban, Urban-Micro-cell</t>
  </si>
  <si>
    <t xml:space="preserve">Indoor </t>
  </si>
  <si>
    <t xml:space="preserve"> Outdoor-urban/Outdoor-suburban, Urban-Micro-cell</t>
  </si>
  <si>
    <t>Per TGah Indoor Path Loss Model</t>
  </si>
  <si>
    <t>Per TGah outdoor Path Loss Model</t>
  </si>
  <si>
    <t>FTP, IP, Best effort, VoIP</t>
  </si>
  <si>
    <t>Full Buffer, Best Effort</t>
  </si>
  <si>
    <t>Stationary</t>
  </si>
  <si>
    <t>Per TGn D (D-NLOS) model</t>
  </si>
  <si>
    <t xml:space="preserve">Per Tgn D (D-NLOS) channel model </t>
  </si>
  <si>
    <r>
      <t>-174dBm/Hz @20</t>
    </r>
    <r>
      <rPr>
        <vertAlign val="superscript"/>
        <sz val="11"/>
        <color indexed="8"/>
        <rFont val="Calibri"/>
        <family val="2"/>
      </rPr>
      <t>O</t>
    </r>
    <r>
      <rPr>
        <sz val="11"/>
        <color theme="1"/>
        <rFont val="Calibri"/>
        <family val="2"/>
        <scheme val="minor"/>
      </rPr>
      <t>C</t>
    </r>
  </si>
  <si>
    <r>
      <t xml:space="preserve">1.25 to 20 MHz </t>
    </r>
    <r>
      <rPr>
        <sz val="11"/>
        <color indexed="10"/>
        <rFont val="Calibri"/>
        <family val="2"/>
      </rPr>
      <t>(1 to 16 carriers)</t>
    </r>
  </si>
  <si>
    <r>
      <t xml:space="preserve">160dB pathloss </t>
    </r>
    <r>
      <rPr>
        <strike/>
        <sz val="11"/>
        <color indexed="8"/>
        <rFont val="Calibri"/>
        <family val="2"/>
      </rPr>
      <t xml:space="preserve">(5.7km at 2 GHz) (follow 3GPP2 C.R1002-B, Evaluation Methodology)
</t>
    </r>
    <r>
      <rPr>
        <sz val="11"/>
        <color indexed="10"/>
        <rFont val="Calibri"/>
        <family val="2"/>
      </rPr>
      <t>(For Urban deployment, a typical max range is 5.7km at 2 GHz following 3GPP2 C.R.1002-B Evaluation Methodology.
For special deployments, range as large as 144km can be achieved with optimized parameter settings.)</t>
    </r>
  </si>
  <si>
    <r>
      <t xml:space="preserve">160dB pathloss </t>
    </r>
    <r>
      <rPr>
        <strike/>
        <sz val="11"/>
        <color indexed="8"/>
        <rFont val="Calibri"/>
        <family val="2"/>
      </rPr>
      <t>(5.7km at 2 GHz) (follow 3GPP2 C.R1002-B, Evaluation Methodology)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indexed="10"/>
        <rFont val="Calibri"/>
        <family val="2"/>
      </rPr>
      <t>(For Urban deployment, a typical max range is 5.7km at 2 GHz following 3GPP2 C.R.1002-B Evaluation Methodology.
For special deployments, range as large as 144km can be achieved with optimized parameter settings.)</t>
    </r>
  </si>
  <si>
    <r>
      <t xml:space="preserve">1.8 </t>
    </r>
    <r>
      <rPr>
        <sz val="11"/>
        <color indexed="10"/>
        <rFont val="Calibri"/>
        <family val="2"/>
      </rPr>
      <t>(1.23 Mcps carrier)</t>
    </r>
  </si>
  <si>
    <r>
      <t xml:space="preserve">1.84 per </t>
    </r>
    <r>
      <rPr>
        <sz val="11"/>
        <color indexed="10"/>
        <rFont val="Calibri"/>
        <family val="2"/>
      </rPr>
      <t>1.23 Mcps</t>
    </r>
    <r>
      <rPr>
        <sz val="11"/>
        <color theme="1"/>
        <rFont val="Calibri"/>
        <family val="2"/>
        <scheme val="minor"/>
      </rPr>
      <t xml:space="preserve"> carrier</t>
    </r>
    <r>
      <rPr>
        <sz val="11"/>
        <color indexed="10"/>
        <rFont val="Calibri"/>
        <family val="2"/>
      </rPr>
      <t>, with up to 16 carriers possible</t>
    </r>
  </si>
  <si>
    <r>
      <t xml:space="preserve">3.1 </t>
    </r>
    <r>
      <rPr>
        <sz val="11"/>
        <color indexed="10"/>
        <rFont val="Calibri"/>
        <family val="2"/>
      </rPr>
      <t>(1.23 Mcps carrier)</t>
    </r>
  </si>
  <si>
    <r>
      <t xml:space="preserve">4.9 per </t>
    </r>
    <r>
      <rPr>
        <sz val="11"/>
        <color indexed="10"/>
        <rFont val="Calibri"/>
        <family val="2"/>
      </rPr>
      <t>1.23 Mcps</t>
    </r>
    <r>
      <rPr>
        <sz val="11"/>
        <color theme="1"/>
        <rFont val="Calibri"/>
        <family val="2"/>
        <scheme val="minor"/>
      </rPr>
      <t xml:space="preserve"> carrier</t>
    </r>
    <r>
      <rPr>
        <sz val="11"/>
        <color indexed="10"/>
        <rFont val="Calibri"/>
        <family val="2"/>
      </rPr>
      <t>, with up to 16 carriers possible</t>
    </r>
  </si>
  <si>
    <r>
      <t>1.8</t>
    </r>
    <r>
      <rPr>
        <sz val="11"/>
        <color indexed="10"/>
        <rFont val="Calibri"/>
        <family val="2"/>
      </rPr>
      <t xml:space="preserve"> (1.23 Mcps carrier)</t>
    </r>
  </si>
  <si>
    <r>
      <t xml:space="preserve">1.84 per </t>
    </r>
    <r>
      <rPr>
        <sz val="11"/>
        <color indexed="10"/>
        <rFont val="Calibri"/>
        <family val="2"/>
      </rPr>
      <t>1.23 Mcps</t>
    </r>
    <r>
      <rPr>
        <sz val="11"/>
        <color theme="1"/>
        <rFont val="Calibri"/>
        <family val="2"/>
        <scheme val="minor"/>
      </rPr>
      <t xml:space="preserve">  carrier</t>
    </r>
    <r>
      <rPr>
        <sz val="11"/>
        <color indexed="10"/>
        <rFont val="Calibri"/>
        <family val="2"/>
      </rPr>
      <t>, with up to 16 carriers possible</t>
    </r>
  </si>
  <si>
    <r>
      <t>3.1</t>
    </r>
    <r>
      <rPr>
        <sz val="11"/>
        <color indexed="10"/>
        <rFont val="Calibri"/>
        <family val="2"/>
      </rPr>
      <t xml:space="preserve"> (1.23 Mcps carrier)</t>
    </r>
  </si>
  <si>
    <r>
      <rPr>
        <strike/>
        <sz val="11"/>
        <color indexed="8"/>
        <rFont val="Calibri"/>
        <family val="2"/>
      </rPr>
      <t>6.67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indexed="10"/>
        <rFont val="Calibri"/>
        <family val="2"/>
      </rPr>
      <t>20</t>
    </r>
    <r>
      <rPr>
        <sz val="11"/>
        <color theme="1"/>
        <rFont val="Calibri"/>
        <family val="2"/>
        <scheme val="minor"/>
      </rPr>
      <t xml:space="preserve"> ms for RL/1.25 ms for FL</t>
    </r>
  </si>
  <si>
    <r>
      <t xml:space="preserve">1.51 Mb/s </t>
    </r>
    <r>
      <rPr>
        <sz val="11"/>
        <color indexed="10"/>
        <rFont val="Calibri"/>
        <family val="2"/>
      </rPr>
      <t>(1.23 Mcps carrier)</t>
    </r>
    <r>
      <rPr>
        <sz val="11"/>
        <color theme="1"/>
        <rFont val="Calibri"/>
        <family val="2"/>
        <scheme val="minor"/>
      </rPr>
      <t xml:space="preserve">  (Following 3GPP2 C.R1002-B, Evaluation Methodology)</t>
    </r>
  </si>
  <si>
    <r>
      <t xml:space="preserve">1.51 Mb/s </t>
    </r>
    <r>
      <rPr>
        <sz val="11"/>
        <color indexed="10"/>
        <rFont val="Calibri"/>
        <family val="2"/>
      </rPr>
      <t>per 1.23  Mcps carrier, with up to 16 carriers possible</t>
    </r>
    <r>
      <rPr>
        <sz val="11"/>
        <color theme="1"/>
        <rFont val="Calibri"/>
        <family val="2"/>
        <scheme val="minor"/>
      </rPr>
      <t xml:space="preserve"> (Following 3GPP2 C.R1002-B, Evaluation Methodology)</t>
    </r>
  </si>
  <si>
    <r>
      <t xml:space="preserve">0.6 Mb/s </t>
    </r>
    <r>
      <rPr>
        <sz val="11"/>
        <color indexed="10"/>
        <rFont val="Calibri"/>
        <family val="2"/>
      </rPr>
      <t>(1.23 Mcps carrier)</t>
    </r>
    <r>
      <rPr>
        <sz val="11"/>
        <color theme="1"/>
        <rFont val="Calibri"/>
        <family val="2"/>
        <scheme val="minor"/>
      </rPr>
      <t xml:space="preserve">  (Following 3GPP2 C.R1002-B, Evaluation Methodology)</t>
    </r>
  </si>
  <si>
    <r>
      <t xml:space="preserve">0.98 Mb/s  </t>
    </r>
    <r>
      <rPr>
        <sz val="11"/>
        <color indexed="10"/>
        <rFont val="Calibri"/>
        <family val="2"/>
      </rPr>
      <t>per 1.23  Mcps carrier, with up to 16 carriers possible</t>
    </r>
    <r>
      <rPr>
        <sz val="11"/>
        <color theme="1"/>
        <rFont val="Calibri"/>
        <family val="2"/>
        <scheme val="minor"/>
      </rPr>
      <t xml:space="preserve"> (Following 3GPP2 C.R1002-B, Evaluation Methodology)</t>
    </r>
  </si>
  <si>
    <r>
      <t>No</t>
    </r>
    <r>
      <rPr>
        <sz val="11"/>
        <color indexed="10"/>
        <rFont val="Calibri"/>
        <family val="2"/>
      </rPr>
      <t xml:space="preserve"> (Point-to-point supported at IP layer)</t>
    </r>
  </si>
  <si>
    <r>
      <t xml:space="preserve">No  </t>
    </r>
    <r>
      <rPr>
        <sz val="11"/>
        <color indexed="10"/>
        <rFont val="Calibri"/>
        <family val="2"/>
      </rPr>
      <t>(Point-to-point supported at IP layer)</t>
    </r>
  </si>
  <si>
    <r>
      <t xml:space="preserve">Yes, mobile registers with a group of base stations, and associates with the  strongest base station when transmitting/receiving data. </t>
    </r>
    <r>
      <rPr>
        <sz val="11"/>
        <color indexed="10"/>
        <rFont val="Calibri"/>
        <family val="2"/>
      </rPr>
      <t>Mobile registers and potentially receives a MAC ID.</t>
    </r>
  </si>
  <si>
    <t>A5/3, A5/4, GEA3</t>
  </si>
  <si>
    <t>KASUMI</t>
  </si>
  <si>
    <t>KASUMI and SNOW 3G</t>
  </si>
  <si>
    <t>SNOW 3G/AES</t>
  </si>
  <si>
    <t>Cellular Message Encryption Algorithm (CMEA) ; AES</t>
  </si>
  <si>
    <t>AES</t>
  </si>
  <si>
    <t>Yes, mutual</t>
  </si>
  <si>
    <t>Yes; CAVE &amp; AKA</t>
  </si>
  <si>
    <t>Yes; CHAP &amp; AKA</t>
  </si>
  <si>
    <t>MILENAGE</t>
  </si>
  <si>
    <t xml:space="preserve">MILENAGE </t>
  </si>
  <si>
    <t>AKA</t>
  </si>
  <si>
    <t>Yes, base station can be authenticated</t>
  </si>
  <si>
    <r>
      <t xml:space="preserve">Yes, mobile registers with a group of base stations, and associates with the  strongest base station when transmitting/receiving data. </t>
    </r>
    <r>
      <rPr>
        <sz val="11"/>
        <color indexed="10"/>
        <rFont val="Calibri"/>
        <family val="2"/>
      </rPr>
      <t>Mobile registers and  receives a MAC ID.</t>
    </r>
  </si>
  <si>
    <r>
      <t xml:space="preserve"> -105.4 </t>
    </r>
    <r>
      <rPr>
        <sz val="11"/>
        <color indexed="10"/>
        <rFont val="Calibri"/>
        <family val="2"/>
      </rPr>
      <t>(Assumes 9.6 kbps data rate and minimum required performance)</t>
    </r>
  </si>
  <si>
    <r>
      <t xml:space="preserve"> -104 </t>
    </r>
    <r>
      <rPr>
        <sz val="11"/>
        <color indexed="10"/>
        <rFont val="Calibri"/>
        <family val="2"/>
      </rPr>
      <t>(Assumes 307.2 kbps data rate and minimum required performance)</t>
    </r>
  </si>
  <si>
    <r>
      <t xml:space="preserve">CAVE, </t>
    </r>
    <r>
      <rPr>
        <strike/>
        <sz val="11"/>
        <color indexed="8"/>
        <rFont val="Calibri"/>
        <family val="2"/>
      </rPr>
      <t>SHA-1 &amp; SHA-2 for AKA</t>
    </r>
    <r>
      <rPr>
        <strike/>
        <sz val="11"/>
        <color indexed="10"/>
        <rFont val="Calibri"/>
        <family val="2"/>
      </rPr>
      <t xml:space="preserve"> </t>
    </r>
    <r>
      <rPr>
        <sz val="11"/>
        <color indexed="10"/>
        <rFont val="Calibri"/>
        <family val="2"/>
      </rPr>
      <t>AKA</t>
    </r>
  </si>
  <si>
    <r>
      <rPr>
        <strike/>
        <sz val="11"/>
        <color indexed="8"/>
        <rFont val="Calibri"/>
        <family val="2"/>
      </rPr>
      <t>SHA-1, SHA-2 &amp; MILENAGE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indexed="10"/>
        <rFont val="Calibri"/>
        <family val="2"/>
      </rPr>
      <t>Diffie-Hellman(D-H), AKA</t>
    </r>
  </si>
  <si>
    <r>
      <t>No, use 60 bit MEID instead</t>
    </r>
    <r>
      <rPr>
        <sz val="11"/>
        <color indexed="10"/>
        <rFont val="Calibri"/>
        <family val="2"/>
      </rPr>
      <t xml:space="preserve"> Yes, MEID</t>
    </r>
  </si>
  <si>
    <r>
      <t>MEID</t>
    </r>
    <r>
      <rPr>
        <sz val="11"/>
        <color indexed="10"/>
        <rFont val="Calibri"/>
        <family val="2"/>
      </rPr>
      <t>, MIN/IMSI</t>
    </r>
  </si>
  <si>
    <r>
      <t>MEID</t>
    </r>
    <r>
      <rPr>
        <sz val="11"/>
        <color indexed="10"/>
        <rFont val="Calibri"/>
        <family val="2"/>
      </rPr>
      <t>, IMSI/NAI</t>
    </r>
  </si>
  <si>
    <t>FAN</t>
  </si>
  <si>
    <t>IEEE 802.15.4</t>
  </si>
  <si>
    <t>802.15.4 and approved amendments</t>
  </si>
  <si>
    <t xml:space="preserve">OFDM - 2k, 0.9GHz
MR-FSK - 5k, 0.9GHz
DSSS - 0.1k, 2.4 GHz
</t>
  </si>
  <si>
    <t>space, time</t>
  </si>
  <si>
    <t>Yes, convolutonal</t>
  </si>
  <si>
    <t xml:space="preserve">Yes, listen before talk, frequency channel selection, frequency hopping spread spectrum, frequency agility. </t>
  </si>
  <si>
    <t>0.169-2.4</t>
  </si>
  <si>
    <t>Yes, a variety of sleep modes are provided.</t>
  </si>
  <si>
    <t>Yes, coordinated, uncoordinated, low duty cycle.</t>
  </si>
  <si>
    <t>Yes, both dynamic and self-configuring</t>
  </si>
  <si>
    <t>Yes, automatic and host controlled</t>
  </si>
  <si>
    <t>CSMA/TDMA/FDMA (in hopping systems)</t>
  </si>
  <si>
    <t>Yes, passive and active scanning</t>
  </si>
  <si>
    <t>AES, 128</t>
  </si>
  <si>
    <t>Wi-SUN alliance, Zigbee alliance</t>
  </si>
  <si>
    <t>Simulation methodogy is not applicable to non-cellular type networks such as 802.15.4.</t>
  </si>
  <si>
    <t xml:space="preserve">WiMAX 
Narrow Channel
IEEE 802.16s (draft)
</t>
  </si>
  <si>
    <t>WiMAX 
Narrow Channel
IEEE 802.16s (draft)
Details and References</t>
  </si>
  <si>
    <t>802.16n-2013 - IEEE Standard for Air Interface for Broadband Wireless Access Systems--Amendment 2: Higher Reliability Networks</t>
  </si>
  <si>
    <t>802.16p-2012 - IEEE Standard for Air Interface for Broadband Wireless Access Systems--Amendment 1: Enhancements to Support Machine-to-Machine Applications</t>
  </si>
  <si>
    <t>Notes and References for WiMAX - IEEE 802.16e,n,p</t>
  </si>
  <si>
    <t>4g, 4m, 4t, 4u</t>
  </si>
  <si>
    <t>SUN/TVWS FSK - 0.4
SUN OFDM - 0.8
SUN OQPSK - 0.5
TVWS OFDM - 6.25
TVWS NBOFDM - 1.64
DSSS - 2.0</t>
  </si>
  <si>
    <t xml:space="preserve">SUN/TVWS FSK - 0.4
SUN OFDM - 0.8
SUN OQPSK - 0.5
TVWS OFDM - 6.25
TVWS NBOFDM - 1.64
DSSS - 2.0
</t>
  </si>
  <si>
    <t>0.169, 0.450-0.510, 0.863-0.870, 0.902-0.928, 0.95-0.958, 2.4
WS: .054 - .862</t>
  </si>
  <si>
    <t>0.22, 0.4-1, 0.779-0.787, .901, 1.427</t>
  </si>
  <si>
    <t>OFDM - Ranges from 0.2 to 1.25, 
SUN/TVWS FSK - Ranges from 0.012 to 0.6
DSSS - 5 MHz</t>
  </si>
  <si>
    <t>OFDM - Ranges from 0.2 to 1.25, 
SUN/TVWS FSK - Ranges from 0.012 to 0.5
DSSS - 5 MHz</t>
  </si>
  <si>
    <t>OFDM - Ranges from 130 to 416, 
SUN/TVWS FSK - Ranges from 1 to 7279 (depending on band of operation)
DSSS - 16</t>
  </si>
  <si>
    <t xml:space="preserve">OFDM - Ranges from 15ms to 120ms, 
SUN/TVWS FSK - Ranges from 1.3 ms to 488 ms
</t>
  </si>
  <si>
    <t>OFDM - 1.5
SUN/TVWS FSK - 0.5
DSSS - 0.05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</si>
</sst>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vertAlign val="subscript"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Calibri"/>
      <family val="2"/>
    </font>
    <font>
      <i/>
      <sz val="11"/>
      <name val="Calibri"/>
      <family val="2"/>
    </font>
    <font>
      <vertAlign val="superscript"/>
      <sz val="11"/>
      <color indexed="8"/>
      <name val="Calibri"/>
      <family val="2"/>
    </font>
    <font>
      <strike/>
      <sz val="11"/>
      <color indexed="8"/>
      <name val="Calibri"/>
      <family val="2"/>
    </font>
    <font>
      <strike/>
      <sz val="11"/>
      <color indexed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3F3F3F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56">
    <xf numFmtId="0" fontId="0" fillId="0" borderId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11" fillId="3" borderId="0" applyNumberFormat="0" applyBorder="0" applyAlignment="0" applyProtection="0"/>
    <xf numFmtId="0" fontId="15" fillId="20" borderId="1" applyNumberFormat="0" applyAlignment="0" applyProtection="0"/>
    <xf numFmtId="0" fontId="17" fillId="21" borderId="2" applyNumberFormat="0" applyAlignment="0" applyProtection="0"/>
    <xf numFmtId="0" fontId="1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6" applyNumberFormat="0" applyFill="0" applyAlignment="0" applyProtection="0"/>
    <xf numFmtId="0" fontId="12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4" fillId="20" borderId="8" applyNumberFormat="0" applyAlignment="0" applyProtection="0"/>
    <xf numFmtId="0" fontId="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74">
    <xf numFmtId="0" fontId="0" fillId="0" borderId="0" xfId="0"/>
    <xf numFmtId="0" fontId="2" fillId="24" borderId="0" xfId="0" applyFont="1" applyFill="1" applyBorder="1" applyAlignment="1">
      <alignment horizontal="center"/>
    </xf>
    <xf numFmtId="0" fontId="0" fillId="0" borderId="0" xfId="0" applyBorder="1"/>
    <xf numFmtId="0" fontId="0" fillId="24" borderId="0" xfId="0" applyFont="1" applyFill="1" applyBorder="1"/>
    <xf numFmtId="0" fontId="0" fillId="24" borderId="0" xfId="0" applyFill="1" applyBorder="1"/>
    <xf numFmtId="0" fontId="0" fillId="0" borderId="0" xfId="0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25" borderId="0" xfId="0" applyFill="1" applyBorder="1"/>
    <xf numFmtId="0" fontId="0" fillId="26" borderId="0" xfId="0" applyFont="1" applyFill="1" applyBorder="1" applyAlignment="1">
      <alignment vertical="top" wrapText="1"/>
    </xf>
    <xf numFmtId="0" fontId="0" fillId="25" borderId="0" xfId="0" applyFont="1" applyFill="1" applyBorder="1" applyAlignment="1">
      <alignment vertical="top" wrapText="1"/>
    </xf>
    <xf numFmtId="0" fontId="28" fillId="0" borderId="0" xfId="0" applyFont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25" borderId="0" xfId="0" applyFont="1" applyFill="1" applyBorder="1" applyAlignment="1">
      <alignment horizontal="left" vertical="top" wrapText="1"/>
    </xf>
    <xf numFmtId="0" fontId="0" fillId="25" borderId="0" xfId="0" applyFill="1" applyBorder="1" applyAlignment="1">
      <alignment vertical="top" wrapText="1"/>
    </xf>
    <xf numFmtId="0" fontId="0" fillId="25" borderId="0" xfId="0" applyFill="1" applyBorder="1" applyAlignment="1">
      <alignment horizontal="left" vertical="top" wrapText="1"/>
    </xf>
    <xf numFmtId="0" fontId="0" fillId="25" borderId="0" xfId="0" applyFill="1" applyBorder="1" applyAlignment="1">
      <alignment horizontal="left" vertical="top"/>
    </xf>
    <xf numFmtId="0" fontId="2" fillId="26" borderId="10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0" fillId="25" borderId="12" xfId="0" applyFont="1" applyFill="1" applyBorder="1" applyAlignment="1">
      <alignment vertical="center"/>
    </xf>
    <xf numFmtId="0" fontId="0" fillId="25" borderId="13" xfId="0" applyFill="1" applyBorder="1"/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3" xfId="0" quotePrefix="1" applyBorder="1" applyAlignment="1">
      <alignment horizontal="left" vertical="top" wrapText="1"/>
    </xf>
    <xf numFmtId="0" fontId="0" fillId="25" borderId="12" xfId="0" applyFont="1" applyFill="1" applyBorder="1" applyAlignment="1">
      <alignment horizontal="left" vertical="top" wrapText="1"/>
    </xf>
    <xf numFmtId="0" fontId="0" fillId="25" borderId="13" xfId="0" applyFill="1" applyBorder="1" applyAlignment="1">
      <alignment horizontal="left" vertical="top" wrapText="1"/>
    </xf>
    <xf numFmtId="17" fontId="0" fillId="0" borderId="12" xfId="0" quotePrefix="1" applyNumberFormat="1" applyBorder="1" applyAlignment="1">
      <alignment horizontal="left" vertical="top" wrapText="1"/>
    </xf>
    <xf numFmtId="0" fontId="0" fillId="26" borderId="12" xfId="0" applyFont="1" applyFill="1" applyBorder="1" applyAlignment="1">
      <alignment wrapText="1"/>
    </xf>
    <xf numFmtId="0" fontId="0" fillId="26" borderId="13" xfId="0" applyFont="1" applyFill="1" applyBorder="1" applyAlignment="1">
      <alignment wrapText="1"/>
    </xf>
    <xf numFmtId="0" fontId="0" fillId="25" borderId="12" xfId="0" applyFill="1" applyBorder="1" applyAlignment="1">
      <alignment horizontal="left" vertical="top"/>
    </xf>
    <xf numFmtId="0" fontId="0" fillId="25" borderId="13" xfId="0" applyFill="1" applyBorder="1" applyAlignment="1">
      <alignment horizontal="left" vertical="top"/>
    </xf>
    <xf numFmtId="0" fontId="0" fillId="26" borderId="12" xfId="0" applyFill="1" applyBorder="1"/>
    <xf numFmtId="0" fontId="0" fillId="26" borderId="13" xfId="0" applyFill="1" applyBorder="1"/>
    <xf numFmtId="0" fontId="0" fillId="0" borderId="12" xfId="0" quotePrefix="1" applyBorder="1" applyAlignment="1">
      <alignment horizontal="left" vertical="top" wrapText="1"/>
    </xf>
    <xf numFmtId="0" fontId="0" fillId="0" borderId="12" xfId="0" quotePrefix="1" applyFill="1" applyBorder="1" applyAlignment="1">
      <alignment horizontal="left" vertical="top" wrapText="1"/>
    </xf>
    <xf numFmtId="0" fontId="0" fillId="0" borderId="12" xfId="0" applyBorder="1"/>
    <xf numFmtId="0" fontId="0" fillId="0" borderId="13" xfId="0" applyBorder="1"/>
    <xf numFmtId="0" fontId="28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25" borderId="13" xfId="0" applyFont="1" applyFill="1" applyBorder="1" applyAlignment="1">
      <alignment vertical="center"/>
    </xf>
    <xf numFmtId="0" fontId="0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0" fillId="25" borderId="12" xfId="0" applyFont="1" applyFill="1" applyBorder="1" applyAlignment="1">
      <alignment vertical="top"/>
    </xf>
    <xf numFmtId="0" fontId="1" fillId="25" borderId="13" xfId="0" applyFont="1" applyFill="1" applyBorder="1" applyAlignment="1">
      <alignment horizontal="left" vertical="top" wrapText="1"/>
    </xf>
    <xf numFmtId="0" fontId="0" fillId="26" borderId="12" xfId="0" applyFont="1" applyFill="1" applyBorder="1" applyAlignment="1">
      <alignment vertical="center"/>
    </xf>
    <xf numFmtId="0" fontId="0" fillId="0" borderId="12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/>
    </xf>
    <xf numFmtId="0" fontId="2" fillId="26" borderId="14" xfId="0" applyFont="1" applyFill="1" applyBorder="1" applyAlignment="1">
      <alignment horizontal="center" vertical="center" wrapText="1"/>
    </xf>
    <xf numFmtId="0" fontId="1" fillId="25" borderId="15" xfId="0" applyFont="1" applyFill="1" applyBorder="1" applyAlignment="1">
      <alignment vertical="center"/>
    </xf>
    <xf numFmtId="0" fontId="0" fillId="0" borderId="15" xfId="0" applyFont="1" applyBorder="1" applyAlignment="1">
      <alignment horizontal="left" vertical="top" wrapText="1"/>
    </xf>
    <xf numFmtId="0" fontId="30" fillId="25" borderId="15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30" fillId="0" borderId="15" xfId="0" applyFont="1" applyBorder="1" applyAlignment="1">
      <alignment horizontal="left" vertical="top" wrapText="1"/>
    </xf>
    <xf numFmtId="0" fontId="28" fillId="0" borderId="15" xfId="0" applyFont="1" applyFill="1" applyBorder="1" applyAlignment="1">
      <alignment horizontal="left" vertical="top" wrapText="1"/>
    </xf>
    <xf numFmtId="0" fontId="0" fillId="26" borderId="15" xfId="0" applyFont="1" applyFill="1" applyBorder="1" applyAlignment="1">
      <alignment wrapText="1"/>
    </xf>
    <xf numFmtId="0" fontId="0" fillId="25" borderId="15" xfId="0" applyFont="1" applyFill="1" applyBorder="1" applyAlignment="1">
      <alignment horizontal="left" vertical="top" wrapText="1"/>
    </xf>
    <xf numFmtId="0" fontId="0" fillId="26" borderId="15" xfId="0" applyFill="1" applyBorder="1"/>
    <xf numFmtId="0" fontId="0" fillId="0" borderId="15" xfId="0" quotePrefix="1" applyFont="1" applyBorder="1" applyAlignment="1">
      <alignment horizontal="left" vertical="top" wrapText="1"/>
    </xf>
    <xf numFmtId="0" fontId="0" fillId="0" borderId="15" xfId="0" applyBorder="1"/>
    <xf numFmtId="0" fontId="0" fillId="25" borderId="15" xfId="0" applyFill="1" applyBorder="1"/>
    <xf numFmtId="49" fontId="28" fillId="0" borderId="15" xfId="0" applyNumberFormat="1" applyFont="1" applyFill="1" applyBorder="1" applyAlignment="1">
      <alignment horizontal="left" vertical="top" wrapText="1"/>
    </xf>
    <xf numFmtId="0" fontId="30" fillId="0" borderId="15" xfId="0" applyFont="1" applyFill="1" applyBorder="1" applyAlignment="1">
      <alignment horizontal="left" vertical="top" wrapText="1"/>
    </xf>
    <xf numFmtId="0" fontId="0" fillId="25" borderId="15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25" borderId="15" xfId="0" applyFont="1" applyFill="1" applyBorder="1" applyAlignment="1">
      <alignment horizontal="left" vertical="top" wrapText="1"/>
    </xf>
    <xf numFmtId="0" fontId="0" fillId="25" borderId="15" xfId="0" applyFill="1" applyBorder="1" applyAlignment="1">
      <alignment horizontal="left" vertical="top" wrapText="1"/>
    </xf>
    <xf numFmtId="0" fontId="0" fillId="26" borderId="15" xfId="0" applyFill="1" applyBorder="1" applyAlignment="1">
      <alignment wrapText="1"/>
    </xf>
    <xf numFmtId="0" fontId="0" fillId="0" borderId="15" xfId="0" applyBorder="1" applyAlignment="1">
      <alignment wrapText="1"/>
    </xf>
    <xf numFmtId="0" fontId="0" fillId="25" borderId="15" xfId="0" applyFill="1" applyBorder="1" applyAlignment="1">
      <alignment wrapText="1"/>
    </xf>
    <xf numFmtId="0" fontId="0" fillId="25" borderId="12" xfId="0" applyFill="1" applyBorder="1"/>
    <xf numFmtId="0" fontId="0" fillId="25" borderId="12" xfId="0" applyFill="1" applyBorder="1" applyAlignment="1">
      <alignment vertical="top" wrapText="1"/>
    </xf>
    <xf numFmtId="0" fontId="0" fillId="25" borderId="13" xfId="0" applyFill="1" applyBorder="1" applyAlignment="1">
      <alignment vertical="top" wrapText="1"/>
    </xf>
    <xf numFmtId="0" fontId="0" fillId="25" borderId="12" xfId="0" applyFont="1" applyFill="1" applyBorder="1" applyAlignment="1">
      <alignment vertical="top" wrapText="1"/>
    </xf>
    <xf numFmtId="0" fontId="28" fillId="0" borderId="12" xfId="0" applyFont="1" applyBorder="1" applyAlignment="1">
      <alignment horizontal="left" vertical="top" wrapText="1"/>
    </xf>
    <xf numFmtId="0" fontId="28" fillId="0" borderId="13" xfId="0" applyFont="1" applyBorder="1" applyAlignment="1">
      <alignment horizontal="left" vertical="top" wrapText="1"/>
    </xf>
    <xf numFmtId="0" fontId="28" fillId="0" borderId="12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25" borderId="12" xfId="0" applyFont="1" applyFill="1" applyBorder="1" applyAlignment="1">
      <alignment horizontal="left" vertical="top" wrapText="1"/>
    </xf>
    <xf numFmtId="49" fontId="0" fillId="0" borderId="12" xfId="0" applyNumberFormat="1" applyFont="1" applyFill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0" fillId="26" borderId="12" xfId="0" applyFont="1" applyFill="1" applyBorder="1" applyAlignment="1">
      <alignment vertical="top" wrapText="1"/>
    </xf>
    <xf numFmtId="0" fontId="0" fillId="0" borderId="12" xfId="0" quotePrefix="1" applyFont="1" applyBorder="1" applyAlignment="1">
      <alignment horizontal="left" vertical="top" wrapText="1"/>
    </xf>
    <xf numFmtId="0" fontId="2" fillId="26" borderId="16" xfId="0" applyFont="1" applyFill="1" applyBorder="1" applyAlignment="1">
      <alignment horizontal="center" vertical="center" wrapText="1"/>
    </xf>
    <xf numFmtId="0" fontId="0" fillId="25" borderId="13" xfId="0" applyFont="1" applyFill="1" applyBorder="1" applyAlignment="1">
      <alignment vertical="center"/>
    </xf>
    <xf numFmtId="0" fontId="0" fillId="0" borderId="13" xfId="0" applyFont="1" applyBorder="1" applyAlignment="1">
      <alignment horizontal="left" vertical="top" wrapText="1"/>
    </xf>
    <xf numFmtId="0" fontId="0" fillId="25" borderId="13" xfId="0" applyFont="1" applyFill="1" applyBorder="1" applyAlignment="1">
      <alignment vertical="top"/>
    </xf>
    <xf numFmtId="0" fontId="31" fillId="0" borderId="13" xfId="0" applyFont="1" applyBorder="1" applyAlignment="1">
      <alignment horizontal="left" vertical="top" wrapText="1"/>
    </xf>
    <xf numFmtId="16" fontId="0" fillId="0" borderId="12" xfId="0" applyNumberFormat="1" applyBorder="1" applyAlignment="1">
      <alignment horizontal="left" vertical="top" wrapText="1"/>
    </xf>
    <xf numFmtId="0" fontId="0" fillId="25" borderId="13" xfId="0" applyFont="1" applyFill="1" applyBorder="1" applyAlignment="1">
      <alignment horizontal="left" vertical="top" wrapText="1"/>
    </xf>
    <xf numFmtId="0" fontId="0" fillId="26" borderId="12" xfId="0" applyFont="1" applyFill="1" applyBorder="1" applyAlignment="1">
      <alignment horizontal="left" vertical="center" wrapText="1"/>
    </xf>
    <xf numFmtId="0" fontId="0" fillId="26" borderId="13" xfId="0" applyFont="1" applyFill="1" applyBorder="1" applyAlignment="1">
      <alignment horizontal="left" vertical="center" wrapText="1"/>
    </xf>
    <xf numFmtId="0" fontId="0" fillId="25" borderId="12" xfId="0" applyFill="1" applyBorder="1" applyAlignment="1">
      <alignment horizontal="left" vertical="top" wrapText="1"/>
    </xf>
    <xf numFmtId="0" fontId="0" fillId="26" borderId="12" xfId="0" applyFill="1" applyBorder="1" applyAlignment="1">
      <alignment horizontal="left"/>
    </xf>
    <xf numFmtId="0" fontId="0" fillId="26" borderId="13" xfId="0" applyFill="1" applyBorder="1" applyAlignment="1">
      <alignment horizontal="left"/>
    </xf>
    <xf numFmtId="0" fontId="0" fillId="25" borderId="12" xfId="0" applyFont="1" applyFill="1" applyBorder="1" applyAlignment="1">
      <alignment vertical="center" wrapText="1"/>
    </xf>
    <xf numFmtId="0" fontId="0" fillId="25" borderId="13" xfId="0" applyFont="1" applyFill="1" applyBorder="1" applyAlignment="1">
      <alignment vertical="center" wrapText="1"/>
    </xf>
    <xf numFmtId="0" fontId="0" fillId="0" borderId="12" xfId="0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2" fillId="26" borderId="12" xfId="0" applyFont="1" applyFill="1" applyBorder="1" applyAlignment="1">
      <alignment horizontal="left" vertical="center"/>
    </xf>
    <xf numFmtId="0" fontId="2" fillId="26" borderId="13" xfId="0" applyFont="1" applyFill="1" applyBorder="1" applyAlignment="1">
      <alignment horizontal="center" vertical="center" wrapText="1"/>
    </xf>
    <xf numFmtId="0" fontId="2" fillId="26" borderId="12" xfId="0" applyFont="1" applyFill="1" applyBorder="1" applyAlignment="1">
      <alignment horizontal="center" vertical="center" wrapText="1"/>
    </xf>
    <xf numFmtId="0" fontId="2" fillId="26" borderId="15" xfId="0" applyFont="1" applyFill="1" applyBorder="1" applyAlignment="1">
      <alignment horizontal="center" vertical="center" wrapText="1"/>
    </xf>
    <xf numFmtId="0" fontId="2" fillId="26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/>
    </xf>
    <xf numFmtId="0" fontId="0" fillId="24" borderId="0" xfId="0" applyFont="1" applyFill="1" applyBorder="1" applyAlignment="1">
      <alignment horizontal="left" vertical="top"/>
    </xf>
    <xf numFmtId="0" fontId="0" fillId="27" borderId="0" xfId="0" applyFont="1" applyFill="1" applyBorder="1" applyAlignment="1">
      <alignment horizontal="left" vertical="top"/>
    </xf>
    <xf numFmtId="0" fontId="0" fillId="24" borderId="0" xfId="0" applyFill="1" applyBorder="1" applyAlignment="1">
      <alignment horizontal="left" vertical="top"/>
    </xf>
    <xf numFmtId="0" fontId="0" fillId="0" borderId="0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0" fillId="25" borderId="15" xfId="0" applyFill="1" applyBorder="1" applyAlignment="1">
      <alignment horizontal="left" vertical="top"/>
    </xf>
    <xf numFmtId="0" fontId="0" fillId="24" borderId="15" xfId="0" applyFont="1" applyFill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24" borderId="15" xfId="0" applyFill="1" applyBorder="1" applyAlignment="1">
      <alignment horizontal="left" vertical="top"/>
    </xf>
    <xf numFmtId="0" fontId="0" fillId="0" borderId="15" xfId="0" quotePrefix="1" applyBorder="1" applyAlignment="1">
      <alignment horizontal="left" vertical="top" wrapText="1"/>
    </xf>
    <xf numFmtId="0" fontId="0" fillId="27" borderId="15" xfId="0" applyFont="1" applyFill="1" applyBorder="1" applyAlignment="1">
      <alignment horizontal="left" vertical="top" wrapText="1"/>
    </xf>
    <xf numFmtId="0" fontId="0" fillId="27" borderId="15" xfId="0" applyFon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1" fontId="0" fillId="0" borderId="15" xfId="0" applyNumberFormat="1" applyBorder="1" applyAlignment="1">
      <alignment horizontal="left" vertical="top"/>
    </xf>
    <xf numFmtId="0" fontId="0" fillId="27" borderId="15" xfId="0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28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28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32" fillId="0" borderId="15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27" borderId="15" xfId="0" applyFill="1" applyBorder="1" applyAlignment="1">
      <alignment horizontal="left" vertical="top" wrapText="1"/>
    </xf>
    <xf numFmtId="0" fontId="2" fillId="26" borderId="15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 wrapText="1" readingOrder="1"/>
    </xf>
    <xf numFmtId="0" fontId="27" fillId="0" borderId="0" xfId="46" applyBorder="1" applyAlignment="1" applyProtection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0" fontId="33" fillId="0" borderId="0" xfId="0" applyFont="1" applyBorder="1" applyAlignment="1">
      <alignment horizontal="center"/>
    </xf>
    <xf numFmtId="0" fontId="0" fillId="0" borderId="0" xfId="0" applyNumberFormat="1" applyFont="1" applyFill="1" applyBorder="1" applyAlignment="1" applyProtection="1">
      <alignment horizontal="left" vertical="top" wrapText="1"/>
    </xf>
    <xf numFmtId="0" fontId="2" fillId="26" borderId="10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0" fillId="25" borderId="12" xfId="0" applyFill="1" applyBorder="1" applyAlignment="1">
      <alignment vertical="center" wrapText="1"/>
    </xf>
    <xf numFmtId="0" fontId="0" fillId="25" borderId="13" xfId="0" applyFill="1" applyBorder="1" applyAlignment="1">
      <alignment vertical="center" wrapText="1"/>
    </xf>
    <xf numFmtId="0" fontId="1" fillId="25" borderId="12" xfId="0" applyFont="1" applyFill="1" applyBorder="1" applyAlignment="1">
      <alignment vertical="center" wrapText="1"/>
    </xf>
    <xf numFmtId="0" fontId="1" fillId="25" borderId="13" xfId="0" applyFont="1" applyFill="1" applyBorder="1" applyAlignment="1">
      <alignment vertical="center" wrapText="1"/>
    </xf>
    <xf numFmtId="0" fontId="0" fillId="25" borderId="12" xfId="0" applyFill="1" applyBorder="1" applyAlignment="1">
      <alignment horizontal="left" vertical="top" wrapText="1"/>
    </xf>
    <xf numFmtId="0" fontId="0" fillId="25" borderId="13" xfId="0" applyFill="1" applyBorder="1" applyAlignment="1">
      <alignment horizontal="left" vertical="top" wrapText="1"/>
    </xf>
    <xf numFmtId="0" fontId="0" fillId="0" borderId="0" xfId="0" applyNumberFormat="1" applyFill="1" applyBorder="1" applyAlignment="1" applyProtection="1">
      <alignment horizontal="left" vertical="top" wrapText="1"/>
    </xf>
  </cellXfs>
  <cellStyles count="56">
    <cellStyle name="20% - Accent1 2" xfId="1"/>
    <cellStyle name="20% - Accent1 2 2" xfId="2"/>
    <cellStyle name="20% - Accent2 2" xfId="3"/>
    <cellStyle name="20% - Accent2 2 2" xfId="4"/>
    <cellStyle name="20% - Accent3 2" xfId="5"/>
    <cellStyle name="20% - Accent3 2 2" xfId="6"/>
    <cellStyle name="20% - Accent4 2" xfId="7"/>
    <cellStyle name="20% - Accent4 2 2" xfId="8"/>
    <cellStyle name="20% - Accent5 2" xfId="9"/>
    <cellStyle name="20% - Accent5 2 2" xfId="10"/>
    <cellStyle name="20% - Accent6 2" xfId="11"/>
    <cellStyle name="20% - Accent6 2 2" xfId="12"/>
    <cellStyle name="40% - Accent1 2" xfId="13"/>
    <cellStyle name="40% - Accent1 2 2" xfId="14"/>
    <cellStyle name="40% - Accent2 2" xfId="15"/>
    <cellStyle name="40% - Accent2 2 2" xfId="16"/>
    <cellStyle name="40% - Accent3 2" xfId="17"/>
    <cellStyle name="40% - Accent3 2 2" xfId="18"/>
    <cellStyle name="40% - Accent4 2" xfId="19"/>
    <cellStyle name="40% - Accent4 2 2" xfId="20"/>
    <cellStyle name="40% - Accent5 2" xfId="21"/>
    <cellStyle name="40% - Accent5 2 2" xfId="22"/>
    <cellStyle name="40% - Accent6 2" xfId="23"/>
    <cellStyle name="40% - Accent6 2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Hyperlink" xfId="46" builtinId="8"/>
    <cellStyle name="Input 2" xfId="47"/>
    <cellStyle name="Linked Cell 2" xfId="48"/>
    <cellStyle name="Neutral 2" xfId="49"/>
    <cellStyle name="Normal" xfId="0" builtinId="0"/>
    <cellStyle name="Normal 2" xfId="50"/>
    <cellStyle name="Note 2" xfId="51"/>
    <cellStyle name="Output 2" xfId="52"/>
    <cellStyle name="Title 2" xfId="53"/>
    <cellStyle name="Total 2" xfId="54"/>
    <cellStyle name="Warning Text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1771650</xdr:colOff>
      <xdr:row>0</xdr:row>
      <xdr:rowOff>676275</xdr:rowOff>
    </xdr:from>
    <xdr:to>
      <xdr:col>0</xdr:col>
      <xdr:colOff>3514725</xdr:colOff>
      <xdr:row>0</xdr:row>
      <xdr:rowOff>847725</xdr:rowOff>
    </xdr:to>
    <xdr:sp macro="" textlink="">
      <xdr:nvSpPr>
        <xdr:cNvPr id="7" name="Right Arrow 6"/>
        <xdr:cNvSpPr/>
      </xdr:nvSpPr>
      <xdr:spPr>
        <a:xfrm>
          <a:off x="1771650" y="676275"/>
          <a:ext cx="1743075" cy="171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1314450</xdr:colOff>
      <xdr:row>1</xdr:row>
      <xdr:rowOff>104775</xdr:rowOff>
    </xdr:from>
    <xdr:to>
      <xdr:col>1</xdr:col>
      <xdr:colOff>1362075</xdr:colOff>
      <xdr:row>1</xdr:row>
      <xdr:rowOff>428625</xdr:rowOff>
    </xdr:to>
    <xdr:sp macro="" textlink="">
      <xdr:nvSpPr>
        <xdr:cNvPr id="8" name="Down Arrow 7"/>
        <xdr:cNvSpPr/>
      </xdr:nvSpPr>
      <xdr:spPr>
        <a:xfrm>
          <a:off x="5124450" y="1162050"/>
          <a:ext cx="47625" cy="323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findstds/standard/802.16p-2012.html" TargetMode="External"/><Relationship Id="rId2" Type="http://schemas.openxmlformats.org/officeDocument/2006/relationships/hyperlink" Target="http://www.ieee802.org/16/gridman/docs/80216n-10_0048r2.pdf" TargetMode="External"/><Relationship Id="rId1" Type="http://schemas.openxmlformats.org/officeDocument/2006/relationships/hyperlink" Target="http://www.ieee802.org/16/m2m/docs/80216p-10_0004r2.doc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tandards.ieee.org/findstds/standard/802.16n-201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4"/>
  <sheetViews>
    <sheetView tabSelected="1" zoomScale="110" zoomScaleNormal="110" workbookViewId="0">
      <pane xSplit="2" ySplit="2" topLeftCell="X122" activePane="bottomRight" state="frozen"/>
      <selection pane="topRight" activeCell="C1" sqref="C1"/>
      <selection pane="bottomLeft" activeCell="A3" sqref="A3"/>
      <selection pane="bottomRight" activeCell="Y126" sqref="Y126"/>
    </sheetView>
  </sheetViews>
  <sheetFormatPr defaultColWidth="8.88671875" defaultRowHeight="14.4" x14ac:dyDescent="0.3"/>
  <cols>
    <col min="1" max="1" width="46.88671875" style="37" customWidth="1"/>
    <col min="2" max="2" width="20.6640625" style="49" customWidth="1"/>
    <col min="3" max="3" width="20.6640625" style="37" customWidth="1"/>
    <col min="4" max="4" width="20.6640625" style="38" customWidth="1"/>
    <col min="5" max="8" width="20.6640625" style="61" customWidth="1"/>
    <col min="9" max="11" width="20.6640625" style="71" customWidth="1"/>
    <col min="12" max="12" width="20.6640625" style="37" customWidth="1"/>
    <col min="13" max="13" width="20.6640625" style="2" customWidth="1"/>
    <col min="14" max="14" width="20.6640625" style="37" customWidth="1"/>
    <col min="15" max="15" width="20.6640625" style="2" customWidth="1"/>
    <col min="16" max="16" width="20.6640625" style="100" customWidth="1"/>
    <col min="17" max="17" width="20.6640625" style="49" customWidth="1"/>
    <col min="18" max="18" width="20.6640625" style="100" customWidth="1"/>
    <col min="19" max="19" width="20.6640625" style="49" customWidth="1"/>
    <col min="20" max="20" width="20.6640625" style="61" customWidth="1"/>
    <col min="21" max="21" width="20.6640625" style="2" customWidth="1"/>
    <col min="22" max="25" width="20.6640625" style="61" customWidth="1"/>
    <col min="26" max="16384" width="8.88671875" style="2"/>
  </cols>
  <sheetData>
    <row r="1" spans="1:26" s="1" customFormat="1" ht="83.4" customHeight="1" x14ac:dyDescent="0.25">
      <c r="A1" s="165" t="s">
        <v>0</v>
      </c>
      <c r="B1" s="166"/>
      <c r="C1" s="17" t="s">
        <v>306</v>
      </c>
      <c r="D1" s="18" t="s">
        <v>335</v>
      </c>
      <c r="E1" s="50" t="s">
        <v>302</v>
      </c>
      <c r="F1" s="50" t="s">
        <v>303</v>
      </c>
      <c r="G1" s="50" t="s">
        <v>304</v>
      </c>
      <c r="H1" s="50" t="s">
        <v>305</v>
      </c>
      <c r="I1" s="50" t="s">
        <v>362</v>
      </c>
      <c r="J1" s="50" t="s">
        <v>363</v>
      </c>
      <c r="K1" s="50" t="s">
        <v>364</v>
      </c>
      <c r="L1" s="17" t="s">
        <v>415</v>
      </c>
      <c r="M1" s="86" t="s">
        <v>416</v>
      </c>
      <c r="N1" s="17" t="s">
        <v>723</v>
      </c>
      <c r="O1" s="86" t="s">
        <v>724</v>
      </c>
      <c r="P1" s="17" t="s">
        <v>511</v>
      </c>
      <c r="Q1" s="18" t="s">
        <v>512</v>
      </c>
      <c r="R1" s="17" t="s">
        <v>513</v>
      </c>
      <c r="S1" s="18" t="s">
        <v>514</v>
      </c>
      <c r="T1" s="50">
        <v>802.11</v>
      </c>
      <c r="U1" s="165" t="s">
        <v>618</v>
      </c>
      <c r="V1" s="166"/>
      <c r="W1" s="50" t="s">
        <v>619</v>
      </c>
      <c r="X1" s="50" t="s">
        <v>620</v>
      </c>
      <c r="Y1" s="157" t="s">
        <v>708</v>
      </c>
      <c r="Z1" s="1">
        <v>802.22</v>
      </c>
    </row>
    <row r="2" spans="1:26" s="1" customFormat="1" ht="39.6" x14ac:dyDescent="0.25">
      <c r="A2" s="102"/>
      <c r="B2" s="103" t="s">
        <v>1</v>
      </c>
      <c r="C2" s="104"/>
      <c r="D2" s="103"/>
      <c r="E2" s="105"/>
      <c r="F2" s="105"/>
      <c r="G2" s="105"/>
      <c r="H2" s="105"/>
      <c r="I2" s="105"/>
      <c r="J2" s="105"/>
      <c r="K2" s="105"/>
      <c r="L2" s="104"/>
      <c r="M2" s="106"/>
      <c r="N2" s="104"/>
      <c r="O2" s="106"/>
      <c r="P2" s="104"/>
      <c r="Q2" s="103"/>
      <c r="R2" s="104"/>
      <c r="S2" s="103"/>
      <c r="T2" s="105"/>
      <c r="U2" s="106" t="s">
        <v>622</v>
      </c>
      <c r="V2" s="105" t="s">
        <v>621</v>
      </c>
      <c r="W2" s="105"/>
      <c r="X2" s="105"/>
      <c r="Y2" s="105" t="s">
        <v>728</v>
      </c>
    </row>
    <row r="3" spans="1:26" s="8" customFormat="1" x14ac:dyDescent="0.3">
      <c r="A3" s="19" t="s">
        <v>2</v>
      </c>
      <c r="B3" s="41"/>
      <c r="C3" s="19"/>
      <c r="D3" s="20"/>
      <c r="E3" s="51"/>
      <c r="F3" s="62"/>
      <c r="G3" s="62"/>
      <c r="H3" s="62"/>
      <c r="I3" s="65"/>
      <c r="J3" s="72"/>
      <c r="K3" s="72"/>
      <c r="L3" s="73"/>
      <c r="N3" s="73"/>
      <c r="P3" s="19"/>
      <c r="Q3" s="87"/>
      <c r="R3" s="19"/>
      <c r="S3" s="87"/>
      <c r="T3" s="62"/>
      <c r="V3" s="62"/>
      <c r="W3" s="62"/>
      <c r="X3" s="62"/>
      <c r="Y3" s="62"/>
    </row>
    <row r="4" spans="1:26" s="5" customFormat="1" ht="43.2" x14ac:dyDescent="0.3">
      <c r="A4" s="42" t="s">
        <v>3</v>
      </c>
      <c r="B4" s="43" t="s">
        <v>4</v>
      </c>
      <c r="C4" s="21" t="s">
        <v>307</v>
      </c>
      <c r="D4" s="22"/>
      <c r="E4" s="52" t="s">
        <v>166</v>
      </c>
      <c r="F4" s="52" t="s">
        <v>166</v>
      </c>
      <c r="G4" s="52" t="s">
        <v>166</v>
      </c>
      <c r="H4" s="54" t="s">
        <v>166</v>
      </c>
      <c r="I4" s="66" t="s">
        <v>166</v>
      </c>
      <c r="J4" s="66" t="s">
        <v>166</v>
      </c>
      <c r="K4" s="66" t="s">
        <v>166</v>
      </c>
      <c r="L4" s="21" t="s">
        <v>417</v>
      </c>
      <c r="N4" s="21"/>
      <c r="P4" s="21" t="s">
        <v>166</v>
      </c>
      <c r="Q4" s="22"/>
      <c r="R4" s="21" t="s">
        <v>166</v>
      </c>
      <c r="S4" s="22"/>
      <c r="T4" s="112" t="s">
        <v>623</v>
      </c>
      <c r="U4" s="107" t="s">
        <v>624</v>
      </c>
      <c r="V4" s="115" t="s">
        <v>624</v>
      </c>
      <c r="W4" s="112" t="s">
        <v>623</v>
      </c>
      <c r="X4" s="112" t="s">
        <v>623</v>
      </c>
      <c r="Y4" s="152" t="s">
        <v>624</v>
      </c>
    </row>
    <row r="5" spans="1:26" s="5" customFormat="1" ht="43.2" x14ac:dyDescent="0.3">
      <c r="A5" s="42" t="s">
        <v>5</v>
      </c>
      <c r="B5" s="43" t="s">
        <v>4</v>
      </c>
      <c r="C5" s="21" t="s">
        <v>258</v>
      </c>
      <c r="D5" s="22"/>
      <c r="E5" s="52" t="s">
        <v>251</v>
      </c>
      <c r="F5" s="52" t="s">
        <v>251</v>
      </c>
      <c r="G5" s="52" t="s">
        <v>251</v>
      </c>
      <c r="H5" s="52" t="s">
        <v>251</v>
      </c>
      <c r="I5" s="66"/>
      <c r="J5" s="66"/>
      <c r="K5" s="66"/>
      <c r="L5" s="21"/>
      <c r="N5" s="21"/>
      <c r="P5" s="42"/>
      <c r="Q5" s="88"/>
      <c r="R5" s="42"/>
      <c r="S5" s="88"/>
      <c r="T5" s="112" t="s">
        <v>625</v>
      </c>
      <c r="U5" s="107"/>
      <c r="V5" s="115"/>
      <c r="W5" s="112" t="s">
        <v>625</v>
      </c>
      <c r="X5" s="112" t="s">
        <v>625</v>
      </c>
      <c r="Y5" s="152" t="s">
        <v>706</v>
      </c>
    </row>
    <row r="6" spans="1:26" s="8" customFormat="1" x14ac:dyDescent="0.3">
      <c r="A6" s="19" t="s">
        <v>6</v>
      </c>
      <c r="B6" s="41"/>
      <c r="C6" s="19"/>
      <c r="D6" s="20"/>
      <c r="E6" s="53"/>
      <c r="F6" s="58"/>
      <c r="G6" s="58"/>
      <c r="H6" s="58"/>
      <c r="I6" s="65"/>
      <c r="J6" s="72"/>
      <c r="K6" s="72"/>
      <c r="L6" s="74"/>
      <c r="M6" s="14"/>
      <c r="N6" s="74"/>
      <c r="O6" s="14"/>
      <c r="P6" s="19"/>
      <c r="Q6" s="87"/>
      <c r="R6" s="19"/>
      <c r="S6" s="87"/>
      <c r="T6" s="113"/>
      <c r="U6" s="16"/>
      <c r="V6" s="113"/>
      <c r="W6" s="113"/>
      <c r="X6" s="113"/>
      <c r="Y6" s="113"/>
    </row>
    <row r="7" spans="1:26" s="5" customFormat="1" ht="43.2" x14ac:dyDescent="0.3">
      <c r="A7" s="42" t="s">
        <v>7</v>
      </c>
      <c r="B7" s="43" t="s">
        <v>8</v>
      </c>
      <c r="C7" s="21" t="s">
        <v>227</v>
      </c>
      <c r="D7" s="22"/>
      <c r="E7" s="52" t="s">
        <v>163</v>
      </c>
      <c r="F7" s="52" t="s">
        <v>163</v>
      </c>
      <c r="G7" s="52" t="s">
        <v>163</v>
      </c>
      <c r="H7" s="54" t="s">
        <v>163</v>
      </c>
      <c r="I7" s="66" t="s">
        <v>163</v>
      </c>
      <c r="J7" s="66" t="s">
        <v>163</v>
      </c>
      <c r="K7" s="66" t="s">
        <v>163</v>
      </c>
      <c r="L7" s="21" t="s">
        <v>163</v>
      </c>
      <c r="M7" s="5" t="s">
        <v>418</v>
      </c>
      <c r="N7" s="21"/>
      <c r="P7" s="21" t="s">
        <v>163</v>
      </c>
      <c r="Q7" s="22"/>
      <c r="R7" s="21" t="s">
        <v>163</v>
      </c>
      <c r="S7" s="22"/>
      <c r="T7" s="112" t="s">
        <v>163</v>
      </c>
      <c r="U7" s="107" t="s">
        <v>163</v>
      </c>
      <c r="V7" s="115" t="s">
        <v>163</v>
      </c>
      <c r="W7" s="112" t="s">
        <v>163</v>
      </c>
      <c r="X7" s="112" t="s">
        <v>163</v>
      </c>
      <c r="Y7" s="152" t="s">
        <v>227</v>
      </c>
    </row>
    <row r="8" spans="1:26" s="5" customFormat="1" x14ac:dyDescent="0.3">
      <c r="A8" s="42" t="s">
        <v>9</v>
      </c>
      <c r="B8" s="43" t="s">
        <v>8</v>
      </c>
      <c r="C8" s="21" t="s">
        <v>163</v>
      </c>
      <c r="D8" s="22"/>
      <c r="E8" s="52" t="s">
        <v>163</v>
      </c>
      <c r="F8" s="52" t="s">
        <v>163</v>
      </c>
      <c r="G8" s="52" t="s">
        <v>163</v>
      </c>
      <c r="H8" s="54" t="s">
        <v>163</v>
      </c>
      <c r="I8" s="66" t="s">
        <v>163</v>
      </c>
      <c r="J8" s="66" t="s">
        <v>163</v>
      </c>
      <c r="K8" s="66" t="s">
        <v>163</v>
      </c>
      <c r="L8" s="21" t="s">
        <v>163</v>
      </c>
      <c r="N8" s="21"/>
      <c r="P8" s="21" t="s">
        <v>163</v>
      </c>
      <c r="Q8" s="22"/>
      <c r="R8" s="21" t="s">
        <v>163</v>
      </c>
      <c r="S8" s="22"/>
      <c r="T8" s="112" t="s">
        <v>163</v>
      </c>
      <c r="U8" s="107" t="s">
        <v>163</v>
      </c>
      <c r="V8" s="115" t="s">
        <v>163</v>
      </c>
      <c r="W8" s="112" t="s">
        <v>163</v>
      </c>
      <c r="X8" s="112" t="s">
        <v>163</v>
      </c>
      <c r="Y8" s="153" t="s">
        <v>163</v>
      </c>
    </row>
    <row r="9" spans="1:26" s="5" customFormat="1" x14ac:dyDescent="0.3">
      <c r="A9" s="42" t="s">
        <v>10</v>
      </c>
      <c r="B9" s="43" t="s">
        <v>8</v>
      </c>
      <c r="C9" s="23" t="s">
        <v>227</v>
      </c>
      <c r="D9" s="22"/>
      <c r="E9" s="52" t="s">
        <v>163</v>
      </c>
      <c r="F9" s="52" t="s">
        <v>163</v>
      </c>
      <c r="G9" s="52" t="s">
        <v>163</v>
      </c>
      <c r="H9" s="54" t="s">
        <v>163</v>
      </c>
      <c r="I9" s="66" t="s">
        <v>163</v>
      </c>
      <c r="J9" s="66" t="s">
        <v>163</v>
      </c>
      <c r="K9" s="66" t="s">
        <v>163</v>
      </c>
      <c r="L9" s="47" t="s">
        <v>163</v>
      </c>
      <c r="M9" s="7"/>
      <c r="N9" s="47"/>
      <c r="O9" s="7"/>
      <c r="P9" s="21" t="s">
        <v>163</v>
      </c>
      <c r="Q9" s="22"/>
      <c r="R9" s="21" t="s">
        <v>163</v>
      </c>
      <c r="S9" s="22"/>
      <c r="T9" s="112" t="s">
        <v>163</v>
      </c>
      <c r="U9" s="107" t="s">
        <v>163</v>
      </c>
      <c r="V9" s="115" t="s">
        <v>163</v>
      </c>
      <c r="W9" s="112" t="s">
        <v>163</v>
      </c>
      <c r="X9" s="112" t="s">
        <v>163</v>
      </c>
      <c r="Y9" s="152" t="s">
        <v>227</v>
      </c>
    </row>
    <row r="10" spans="1:26" s="8" customFormat="1" x14ac:dyDescent="0.3">
      <c r="A10" s="44" t="s">
        <v>11</v>
      </c>
      <c r="B10" s="41"/>
      <c r="C10" s="19"/>
      <c r="D10" s="20"/>
      <c r="E10" s="53"/>
      <c r="F10" s="58"/>
      <c r="G10" s="58"/>
      <c r="H10" s="58"/>
      <c r="I10" s="65"/>
      <c r="J10" s="72"/>
      <c r="K10" s="72"/>
      <c r="L10" s="76"/>
      <c r="M10" s="10"/>
      <c r="N10" s="76"/>
      <c r="O10" s="10"/>
      <c r="P10" s="44"/>
      <c r="Q10" s="89"/>
      <c r="R10" s="44"/>
      <c r="S10" s="89"/>
      <c r="T10" s="113"/>
      <c r="U10" s="16"/>
      <c r="V10" s="113"/>
      <c r="W10" s="113"/>
      <c r="X10" s="113"/>
      <c r="Y10" s="113"/>
    </row>
    <row r="11" spans="1:26" s="5" customFormat="1" ht="305.25" customHeight="1" x14ac:dyDescent="0.3">
      <c r="A11" s="42" t="s">
        <v>12</v>
      </c>
      <c r="B11" s="43" t="s">
        <v>13</v>
      </c>
      <c r="C11" s="21" t="s">
        <v>308</v>
      </c>
      <c r="D11" s="22" t="s">
        <v>336</v>
      </c>
      <c r="E11" s="52" t="s">
        <v>252</v>
      </c>
      <c r="F11" s="52" t="s">
        <v>164</v>
      </c>
      <c r="G11" s="52" t="s">
        <v>164</v>
      </c>
      <c r="H11" s="52" t="s">
        <v>165</v>
      </c>
      <c r="I11" s="67" t="s">
        <v>668</v>
      </c>
      <c r="J11" s="67" t="s">
        <v>669</v>
      </c>
      <c r="K11" s="67" t="s">
        <v>365</v>
      </c>
      <c r="L11" s="23" t="s">
        <v>419</v>
      </c>
      <c r="M11" s="12" t="s">
        <v>420</v>
      </c>
      <c r="N11" s="23"/>
      <c r="O11" s="12"/>
      <c r="P11" s="21" t="s">
        <v>515</v>
      </c>
      <c r="Q11" s="22"/>
      <c r="R11" s="21" t="s">
        <v>515</v>
      </c>
      <c r="S11" s="22"/>
      <c r="T11" s="112" t="s">
        <v>626</v>
      </c>
      <c r="U11" s="107" t="s">
        <v>627</v>
      </c>
      <c r="V11" s="115" t="s">
        <v>627</v>
      </c>
      <c r="W11" s="120" t="s">
        <v>628</v>
      </c>
      <c r="X11" s="120" t="s">
        <v>629</v>
      </c>
      <c r="Y11" s="147" t="s">
        <v>709</v>
      </c>
    </row>
    <row r="12" spans="1:26" s="5" customFormat="1" ht="48.75" customHeight="1" x14ac:dyDescent="0.3">
      <c r="A12" s="42" t="s">
        <v>14</v>
      </c>
      <c r="B12" s="43" t="s">
        <v>15</v>
      </c>
      <c r="C12" s="23" t="s">
        <v>309</v>
      </c>
      <c r="D12" s="24"/>
      <c r="E12" s="54" t="s">
        <v>253</v>
      </c>
      <c r="F12" s="54" t="s">
        <v>253</v>
      </c>
      <c r="G12" s="54" t="s">
        <v>253</v>
      </c>
      <c r="H12" s="54" t="s">
        <v>253</v>
      </c>
      <c r="I12" s="67" t="s">
        <v>253</v>
      </c>
      <c r="J12" s="67" t="s">
        <v>253</v>
      </c>
      <c r="K12" s="67" t="s">
        <v>253</v>
      </c>
      <c r="L12" s="23" t="s">
        <v>421</v>
      </c>
      <c r="M12" s="6"/>
      <c r="N12" s="23"/>
      <c r="O12" s="12"/>
      <c r="P12" s="21" t="s">
        <v>516</v>
      </c>
      <c r="Q12" s="22"/>
      <c r="R12" s="21" t="s">
        <v>517</v>
      </c>
      <c r="S12" s="22"/>
      <c r="T12" s="112" t="s">
        <v>630</v>
      </c>
      <c r="U12" s="107" t="s">
        <v>630</v>
      </c>
      <c r="V12" s="115" t="s">
        <v>630</v>
      </c>
      <c r="W12" s="112" t="s">
        <v>630</v>
      </c>
      <c r="X12" s="112" t="s">
        <v>630</v>
      </c>
      <c r="Y12" s="153" t="s">
        <v>630</v>
      </c>
    </row>
    <row r="13" spans="1:26" s="8" customFormat="1" x14ac:dyDescent="0.3">
      <c r="A13" s="44" t="s">
        <v>16</v>
      </c>
      <c r="B13" s="41"/>
      <c r="C13" s="19"/>
      <c r="D13" s="20"/>
      <c r="E13" s="53"/>
      <c r="F13" s="58"/>
      <c r="G13" s="58"/>
      <c r="H13" s="58"/>
      <c r="I13" s="65"/>
      <c r="J13" s="72"/>
      <c r="K13" s="72"/>
      <c r="L13" s="76"/>
      <c r="M13" s="10"/>
      <c r="N13" s="76"/>
      <c r="O13" s="10"/>
      <c r="P13" s="44"/>
      <c r="Q13" s="89"/>
      <c r="R13" s="44"/>
      <c r="S13" s="89"/>
      <c r="T13" s="113"/>
      <c r="U13" s="16"/>
      <c r="V13" s="113"/>
      <c r="W13" s="113"/>
      <c r="X13" s="113"/>
      <c r="Y13" s="113"/>
    </row>
    <row r="14" spans="1:26" s="5" customFormat="1" ht="115.2" x14ac:dyDescent="0.3">
      <c r="A14" s="42" t="s">
        <v>17</v>
      </c>
      <c r="B14" s="43" t="s">
        <v>18</v>
      </c>
      <c r="C14" s="23" t="s">
        <v>310</v>
      </c>
      <c r="D14" s="22" t="s">
        <v>337</v>
      </c>
      <c r="E14" s="52" t="s">
        <v>225</v>
      </c>
      <c r="F14" s="52" t="s">
        <v>225</v>
      </c>
      <c r="G14" s="52" t="s">
        <v>225</v>
      </c>
      <c r="H14" s="52" t="s">
        <v>225</v>
      </c>
      <c r="I14" s="66">
        <v>500</v>
      </c>
      <c r="J14" s="66">
        <v>500</v>
      </c>
      <c r="K14" s="66">
        <v>500</v>
      </c>
      <c r="L14" s="77" t="s">
        <v>422</v>
      </c>
      <c r="M14" s="11"/>
      <c r="N14" s="80"/>
      <c r="O14" s="11"/>
      <c r="P14" s="42">
        <v>1200</v>
      </c>
      <c r="Q14" s="88"/>
      <c r="R14" s="42">
        <v>1200</v>
      </c>
      <c r="S14" s="88"/>
      <c r="T14" s="112" t="s">
        <v>631</v>
      </c>
      <c r="U14" s="107" t="s">
        <v>631</v>
      </c>
      <c r="V14" s="115" t="s">
        <v>631</v>
      </c>
      <c r="W14" s="112" t="s">
        <v>631</v>
      </c>
      <c r="X14" s="112" t="s">
        <v>631</v>
      </c>
      <c r="Y14" s="152" t="s">
        <v>541</v>
      </c>
    </row>
    <row r="15" spans="1:26" s="5" customFormat="1" ht="96.75" customHeight="1" x14ac:dyDescent="0.3">
      <c r="A15" s="42" t="s">
        <v>19</v>
      </c>
      <c r="B15" s="43" t="s">
        <v>20</v>
      </c>
      <c r="C15" s="21" t="s">
        <v>258</v>
      </c>
      <c r="D15" s="22"/>
      <c r="E15" s="52" t="s">
        <v>226</v>
      </c>
      <c r="F15" s="54">
        <v>648</v>
      </c>
      <c r="G15" s="54">
        <v>648</v>
      </c>
      <c r="H15" s="54">
        <v>648</v>
      </c>
      <c r="I15" s="66">
        <v>926</v>
      </c>
      <c r="J15" s="66">
        <v>926</v>
      </c>
      <c r="K15" s="66">
        <v>926</v>
      </c>
      <c r="L15" s="47" t="s">
        <v>423</v>
      </c>
      <c r="M15" s="7"/>
      <c r="N15" s="80"/>
      <c r="O15" s="7"/>
      <c r="P15" s="21" t="s">
        <v>518</v>
      </c>
      <c r="Q15" s="90"/>
      <c r="R15" s="21" t="s">
        <v>519</v>
      </c>
      <c r="S15" s="22"/>
      <c r="T15" s="112"/>
      <c r="U15" s="107"/>
      <c r="V15" s="115"/>
      <c r="W15" s="112"/>
      <c r="X15" s="112"/>
      <c r="Y15" s="153"/>
    </row>
    <row r="16" spans="1:26" s="8" customFormat="1" ht="30.75" customHeight="1" x14ac:dyDescent="0.3">
      <c r="A16" s="167" t="s">
        <v>160</v>
      </c>
      <c r="B16" s="168"/>
      <c r="C16" s="19"/>
      <c r="D16" s="20"/>
      <c r="E16" s="53"/>
      <c r="F16" s="58"/>
      <c r="G16" s="58"/>
      <c r="H16" s="58"/>
      <c r="I16" s="65"/>
      <c r="J16" s="72"/>
      <c r="K16" s="72"/>
      <c r="L16" s="76"/>
      <c r="M16" s="10"/>
      <c r="N16" s="76"/>
      <c r="O16" s="10"/>
      <c r="P16" s="74"/>
      <c r="Q16" s="75"/>
      <c r="R16" s="74"/>
      <c r="S16" s="75"/>
      <c r="T16" s="113"/>
      <c r="U16" s="16"/>
      <c r="V16" s="113"/>
      <c r="W16" s="113"/>
      <c r="X16" s="113"/>
      <c r="Y16" s="113"/>
    </row>
    <row r="17" spans="1:25" s="5" customFormat="1" ht="96.75" customHeight="1" x14ac:dyDescent="0.3">
      <c r="A17" s="42" t="s">
        <v>21</v>
      </c>
      <c r="B17" s="43" t="s">
        <v>22</v>
      </c>
      <c r="C17" s="23" t="s">
        <v>311</v>
      </c>
      <c r="D17" s="25" t="s">
        <v>338</v>
      </c>
      <c r="E17" s="52" t="s">
        <v>167</v>
      </c>
      <c r="F17" s="52" t="s">
        <v>168</v>
      </c>
      <c r="G17" s="52" t="s">
        <v>169</v>
      </c>
      <c r="H17" s="52" t="s">
        <v>170</v>
      </c>
      <c r="I17" s="67" t="s">
        <v>670</v>
      </c>
      <c r="J17" s="67" t="s">
        <v>671</v>
      </c>
      <c r="K17" s="66" t="s">
        <v>366</v>
      </c>
      <c r="L17" s="77" t="s">
        <v>424</v>
      </c>
      <c r="M17" s="11" t="s">
        <v>425</v>
      </c>
      <c r="N17" s="77"/>
      <c r="O17" s="11"/>
      <c r="P17" s="21" t="s">
        <v>520</v>
      </c>
      <c r="Q17" s="22" t="s">
        <v>521</v>
      </c>
      <c r="R17" s="21" t="s">
        <v>522</v>
      </c>
      <c r="S17" s="22" t="s">
        <v>523</v>
      </c>
      <c r="T17" s="112">
        <v>2</v>
      </c>
      <c r="U17" s="101">
        <v>156</v>
      </c>
      <c r="V17" s="52">
        <v>1.3</v>
      </c>
      <c r="W17" s="112">
        <v>600</v>
      </c>
      <c r="X17" s="121">
        <f>8*866.7</f>
        <v>6933.6</v>
      </c>
      <c r="Y17" s="147" t="s">
        <v>729</v>
      </c>
    </row>
    <row r="18" spans="1:25" s="5" customFormat="1" ht="86.4" x14ac:dyDescent="0.3">
      <c r="A18" s="42" t="s">
        <v>23</v>
      </c>
      <c r="B18" s="43" t="s">
        <v>22</v>
      </c>
      <c r="C18" s="23" t="s">
        <v>311</v>
      </c>
      <c r="D18" s="25" t="s">
        <v>338</v>
      </c>
      <c r="E18" s="52" t="s">
        <v>167</v>
      </c>
      <c r="F18" s="52" t="s">
        <v>171</v>
      </c>
      <c r="G18" s="52" t="s">
        <v>172</v>
      </c>
      <c r="H18" s="52" t="s">
        <v>173</v>
      </c>
      <c r="I18" s="67" t="s">
        <v>672</v>
      </c>
      <c r="J18" s="67" t="s">
        <v>673</v>
      </c>
      <c r="K18" s="66" t="s">
        <v>367</v>
      </c>
      <c r="L18" s="77" t="s">
        <v>426</v>
      </c>
      <c r="M18" s="11" t="s">
        <v>427</v>
      </c>
      <c r="N18" s="77"/>
      <c r="O18" s="11"/>
      <c r="P18" s="21" t="s">
        <v>524</v>
      </c>
      <c r="Q18" s="22" t="s">
        <v>521</v>
      </c>
      <c r="R18" s="21" t="s">
        <v>525</v>
      </c>
      <c r="S18" s="22" t="s">
        <v>526</v>
      </c>
      <c r="T18" s="112">
        <v>2</v>
      </c>
      <c r="U18" s="101">
        <v>156</v>
      </c>
      <c r="V18" s="52">
        <v>1.3</v>
      </c>
      <c r="W18" s="112">
        <v>600</v>
      </c>
      <c r="X18" s="121">
        <f>8*866.7</f>
        <v>6933.6</v>
      </c>
      <c r="Y18" s="147" t="s">
        <v>729</v>
      </c>
    </row>
    <row r="19" spans="1:25" s="5" customFormat="1" ht="100.8" x14ac:dyDescent="0.3">
      <c r="A19" s="42" t="s">
        <v>24</v>
      </c>
      <c r="B19" s="43" t="s">
        <v>22</v>
      </c>
      <c r="C19" s="23" t="s">
        <v>258</v>
      </c>
      <c r="D19" s="22"/>
      <c r="E19" s="52" t="s">
        <v>174</v>
      </c>
      <c r="F19" s="52" t="s">
        <v>175</v>
      </c>
      <c r="G19" s="52" t="s">
        <v>176</v>
      </c>
      <c r="H19" s="52" t="s">
        <v>177</v>
      </c>
      <c r="I19" s="67" t="s">
        <v>674</v>
      </c>
      <c r="J19" s="54" t="s">
        <v>675</v>
      </c>
      <c r="K19" s="66" t="s">
        <v>368</v>
      </c>
      <c r="L19" s="79" t="s">
        <v>428</v>
      </c>
      <c r="M19" s="39" t="s">
        <v>429</v>
      </c>
      <c r="N19" s="77"/>
      <c r="O19" s="11"/>
      <c r="P19" s="21" t="s">
        <v>527</v>
      </c>
      <c r="Q19" s="22" t="s">
        <v>528</v>
      </c>
      <c r="R19" s="21" t="s">
        <v>522</v>
      </c>
      <c r="S19" s="22" t="s">
        <v>529</v>
      </c>
      <c r="T19" s="112">
        <v>1.5</v>
      </c>
      <c r="U19" s="101">
        <v>109</v>
      </c>
      <c r="V19" s="52">
        <f>V18*0.7</f>
        <v>0.90999999999999992</v>
      </c>
      <c r="W19" s="121">
        <f>W17*0.7</f>
        <v>420</v>
      </c>
      <c r="X19" s="121">
        <f>X17*0.7</f>
        <v>4853.5199999999995</v>
      </c>
      <c r="Y19" s="147" t="s">
        <v>730</v>
      </c>
    </row>
    <row r="20" spans="1:25" s="5" customFormat="1" ht="100.8" x14ac:dyDescent="0.3">
      <c r="A20" s="42" t="s">
        <v>25</v>
      </c>
      <c r="B20" s="43" t="s">
        <v>22</v>
      </c>
      <c r="C20" s="23" t="s">
        <v>258</v>
      </c>
      <c r="D20" s="22"/>
      <c r="E20" s="52" t="s">
        <v>174</v>
      </c>
      <c r="F20" s="52" t="s">
        <v>178</v>
      </c>
      <c r="G20" s="52" t="s">
        <v>179</v>
      </c>
      <c r="H20" s="52" t="s">
        <v>180</v>
      </c>
      <c r="I20" s="67" t="s">
        <v>676</v>
      </c>
      <c r="J20" s="54" t="s">
        <v>673</v>
      </c>
      <c r="K20" s="67" t="s">
        <v>367</v>
      </c>
      <c r="L20" s="79" t="s">
        <v>430</v>
      </c>
      <c r="M20" s="11" t="s">
        <v>431</v>
      </c>
      <c r="N20" s="77"/>
      <c r="O20" s="11"/>
      <c r="P20" s="21" t="s">
        <v>527</v>
      </c>
      <c r="Q20" s="22" t="s">
        <v>530</v>
      </c>
      <c r="R20" s="21" t="s">
        <v>531</v>
      </c>
      <c r="S20" s="22" t="s">
        <v>529</v>
      </c>
      <c r="T20" s="112">
        <v>1.5</v>
      </c>
      <c r="U20" s="101">
        <v>109</v>
      </c>
      <c r="V20" s="52">
        <v>0.91</v>
      </c>
      <c r="W20" s="121">
        <f>W18*0.7</f>
        <v>420</v>
      </c>
      <c r="X20" s="121">
        <f>X18*0.7</f>
        <v>4853.5199999999995</v>
      </c>
      <c r="Y20" s="147" t="s">
        <v>730</v>
      </c>
    </row>
    <row r="21" spans="1:25" s="5" customFormat="1" ht="156" customHeight="1" x14ac:dyDescent="0.3">
      <c r="A21" s="42" t="s">
        <v>26</v>
      </c>
      <c r="B21" s="43" t="s">
        <v>22</v>
      </c>
      <c r="C21" s="23" t="s">
        <v>258</v>
      </c>
      <c r="D21" s="22" t="s">
        <v>339</v>
      </c>
      <c r="E21" s="52" t="s">
        <v>247</v>
      </c>
      <c r="F21" s="52" t="s">
        <v>300</v>
      </c>
      <c r="G21" s="54" t="s">
        <v>248</v>
      </c>
      <c r="H21" s="54" t="s">
        <v>298</v>
      </c>
      <c r="I21" s="67" t="s">
        <v>680</v>
      </c>
      <c r="J21" s="67" t="s">
        <v>681</v>
      </c>
      <c r="K21" s="66" t="s">
        <v>369</v>
      </c>
      <c r="L21" s="23" t="s">
        <v>432</v>
      </c>
      <c r="M21" s="7" t="s">
        <v>433</v>
      </c>
      <c r="N21" s="47"/>
      <c r="O21" s="7"/>
      <c r="P21" s="21" t="s">
        <v>532</v>
      </c>
      <c r="Q21" s="88"/>
      <c r="R21" s="21" t="s">
        <v>533</v>
      </c>
      <c r="S21" s="88"/>
      <c r="T21" s="112">
        <v>1.5</v>
      </c>
      <c r="U21" s="101">
        <v>39</v>
      </c>
      <c r="V21" s="52">
        <f t="shared" ref="V21:X22" si="0">V19*0.333</f>
        <v>0.30302999999999997</v>
      </c>
      <c r="W21" s="121">
        <f t="shared" si="0"/>
        <v>139.86000000000001</v>
      </c>
      <c r="X21" s="121">
        <f t="shared" si="0"/>
        <v>1616.22216</v>
      </c>
      <c r="Y21" s="147" t="s">
        <v>729</v>
      </c>
    </row>
    <row r="22" spans="1:25" s="5" customFormat="1" ht="148.94999999999999" customHeight="1" x14ac:dyDescent="0.3">
      <c r="A22" s="42" t="s">
        <v>27</v>
      </c>
      <c r="B22" s="43" t="s">
        <v>22</v>
      </c>
      <c r="C22" s="23" t="s">
        <v>258</v>
      </c>
      <c r="D22" s="22" t="s">
        <v>339</v>
      </c>
      <c r="E22" s="52"/>
      <c r="F22" s="52" t="s">
        <v>300</v>
      </c>
      <c r="G22" s="54" t="s">
        <v>249</v>
      </c>
      <c r="H22" s="54" t="s">
        <v>299</v>
      </c>
      <c r="I22" s="67" t="s">
        <v>678</v>
      </c>
      <c r="J22" s="67" t="s">
        <v>679</v>
      </c>
      <c r="K22" s="66" t="s">
        <v>369</v>
      </c>
      <c r="L22" s="23" t="s">
        <v>434</v>
      </c>
      <c r="M22" s="7" t="s">
        <v>435</v>
      </c>
      <c r="N22" s="47"/>
      <c r="O22" s="7"/>
      <c r="P22" s="21" t="s">
        <v>532</v>
      </c>
      <c r="Q22" s="88"/>
      <c r="R22" s="21" t="s">
        <v>533</v>
      </c>
      <c r="S22" s="88"/>
      <c r="T22" s="112">
        <v>1.5</v>
      </c>
      <c r="U22" s="101">
        <v>39</v>
      </c>
      <c r="V22" s="52">
        <f t="shared" si="0"/>
        <v>0.30303000000000002</v>
      </c>
      <c r="W22" s="121">
        <f t="shared" si="0"/>
        <v>139.86000000000001</v>
      </c>
      <c r="X22" s="121">
        <f t="shared" si="0"/>
        <v>1616.22216</v>
      </c>
      <c r="Y22" s="147" t="s">
        <v>729</v>
      </c>
    </row>
    <row r="23" spans="1:25" s="5" customFormat="1" ht="72" x14ac:dyDescent="0.3">
      <c r="A23" s="42" t="s">
        <v>598</v>
      </c>
      <c r="B23" s="22" t="s">
        <v>224</v>
      </c>
      <c r="C23" s="21">
        <f>26800/110000</f>
        <v>0.24363636363636362</v>
      </c>
      <c r="D23" s="25" t="s">
        <v>340</v>
      </c>
      <c r="E23" s="52" t="s">
        <v>245</v>
      </c>
      <c r="F23" s="52" t="s">
        <v>196</v>
      </c>
      <c r="G23" s="54" t="s">
        <v>197</v>
      </c>
      <c r="H23" s="54" t="s">
        <v>199</v>
      </c>
      <c r="I23" s="66" t="s">
        <v>370</v>
      </c>
      <c r="J23" s="66" t="s">
        <v>371</v>
      </c>
      <c r="K23" s="66" t="s">
        <v>369</v>
      </c>
      <c r="L23" s="23" t="s">
        <v>436</v>
      </c>
      <c r="M23" s="7" t="s">
        <v>433</v>
      </c>
      <c r="N23" s="77"/>
      <c r="P23" s="21" t="s">
        <v>534</v>
      </c>
      <c r="Q23" s="22" t="s">
        <v>535</v>
      </c>
      <c r="R23" s="21" t="s">
        <v>536</v>
      </c>
      <c r="S23" s="22" t="s">
        <v>537</v>
      </c>
      <c r="T23" s="112">
        <v>0.1</v>
      </c>
      <c r="U23" s="101">
        <v>2.4</v>
      </c>
      <c r="V23" s="52">
        <f>1.3/2</f>
        <v>0.65</v>
      </c>
      <c r="W23" s="112">
        <v>4</v>
      </c>
      <c r="X23" s="112">
        <v>4</v>
      </c>
      <c r="Y23" s="147" t="s">
        <v>737</v>
      </c>
    </row>
    <row r="24" spans="1:25" s="5" customFormat="1" ht="72" x14ac:dyDescent="0.3">
      <c r="A24" s="42" t="s">
        <v>599</v>
      </c>
      <c r="B24" s="22" t="s">
        <v>224</v>
      </c>
      <c r="C24" s="21">
        <f>26800/110000</f>
        <v>0.24363636363636362</v>
      </c>
      <c r="D24" s="25" t="s">
        <v>340</v>
      </c>
      <c r="E24" s="52" t="s">
        <v>245</v>
      </c>
      <c r="F24" s="52" t="s">
        <v>195</v>
      </c>
      <c r="G24" s="54" t="s">
        <v>198</v>
      </c>
      <c r="H24" s="54" t="s">
        <v>200</v>
      </c>
      <c r="I24" s="66" t="s">
        <v>372</v>
      </c>
      <c r="J24" s="66" t="s">
        <v>373</v>
      </c>
      <c r="K24" s="66" t="s">
        <v>369</v>
      </c>
      <c r="L24" s="23" t="s">
        <v>437</v>
      </c>
      <c r="M24" s="7" t="s">
        <v>435</v>
      </c>
      <c r="N24" s="77"/>
      <c r="P24" s="21" t="s">
        <v>534</v>
      </c>
      <c r="Q24" s="22" t="s">
        <v>535</v>
      </c>
      <c r="R24" s="21" t="s">
        <v>538</v>
      </c>
      <c r="S24" s="22" t="s">
        <v>539</v>
      </c>
      <c r="T24" s="112">
        <v>0.1</v>
      </c>
      <c r="U24" s="101">
        <v>2.4</v>
      </c>
      <c r="V24" s="52">
        <f>1.3/2</f>
        <v>0.65</v>
      </c>
      <c r="W24" s="112">
        <v>4</v>
      </c>
      <c r="X24" s="112">
        <v>4</v>
      </c>
      <c r="Y24" s="147" t="s">
        <v>737</v>
      </c>
    </row>
    <row r="25" spans="1:25" s="5" customFormat="1" ht="350.25" customHeight="1" x14ac:dyDescent="0.3">
      <c r="A25" s="42" t="s">
        <v>29</v>
      </c>
      <c r="B25" s="43" t="s">
        <v>28</v>
      </c>
      <c r="C25" s="23" t="s">
        <v>258</v>
      </c>
      <c r="D25" s="22"/>
      <c r="E25" s="52" t="s">
        <v>610</v>
      </c>
      <c r="F25" s="52" t="s">
        <v>611</v>
      </c>
      <c r="G25" s="52" t="s">
        <v>250</v>
      </c>
      <c r="H25" s="52" t="s">
        <v>612</v>
      </c>
      <c r="I25" s="66" t="s">
        <v>370</v>
      </c>
      <c r="J25" s="66" t="s">
        <v>371</v>
      </c>
      <c r="K25" s="66" t="s">
        <v>369</v>
      </c>
      <c r="L25" s="23" t="s">
        <v>436</v>
      </c>
      <c r="M25" s="5" t="s">
        <v>438</v>
      </c>
      <c r="N25" s="77"/>
      <c r="P25" s="91" t="s">
        <v>540</v>
      </c>
      <c r="Q25" s="22"/>
      <c r="R25" s="21" t="s">
        <v>541</v>
      </c>
      <c r="S25" s="22"/>
      <c r="T25" s="112">
        <v>0.1</v>
      </c>
      <c r="U25" s="101">
        <v>2.4</v>
      </c>
      <c r="V25" s="52">
        <f>1.3/2</f>
        <v>0.65</v>
      </c>
      <c r="W25" s="112">
        <v>4</v>
      </c>
      <c r="X25" s="112">
        <v>4</v>
      </c>
      <c r="Y25" s="147" t="s">
        <v>541</v>
      </c>
    </row>
    <row r="26" spans="1:25" s="5" customFormat="1" ht="158.4" x14ac:dyDescent="0.3">
      <c r="A26" s="42" t="s">
        <v>30</v>
      </c>
      <c r="B26" s="43" t="s">
        <v>28</v>
      </c>
      <c r="C26" s="23" t="s">
        <v>258</v>
      </c>
      <c r="D26" s="22"/>
      <c r="E26" s="52"/>
      <c r="F26" s="52" t="s">
        <v>614</v>
      </c>
      <c r="G26" s="52" t="s">
        <v>615</v>
      </c>
      <c r="H26" s="52" t="s">
        <v>613</v>
      </c>
      <c r="I26" s="66" t="s">
        <v>372</v>
      </c>
      <c r="J26" s="66" t="s">
        <v>373</v>
      </c>
      <c r="K26" s="66" t="s">
        <v>369</v>
      </c>
      <c r="L26" s="23" t="s">
        <v>437</v>
      </c>
      <c r="M26" s="5" t="s">
        <v>439</v>
      </c>
      <c r="N26" s="77"/>
      <c r="P26" s="91" t="s">
        <v>540</v>
      </c>
      <c r="Q26" s="22"/>
      <c r="R26" s="21" t="s">
        <v>541</v>
      </c>
      <c r="S26" s="22"/>
      <c r="T26" s="112">
        <v>0.1</v>
      </c>
      <c r="U26" s="101">
        <v>2.4</v>
      </c>
      <c r="V26" s="118">
        <f>1.3/2</f>
        <v>0.65</v>
      </c>
      <c r="W26" s="112">
        <v>4</v>
      </c>
      <c r="X26" s="112">
        <v>4</v>
      </c>
      <c r="Y26" s="147" t="s">
        <v>541</v>
      </c>
    </row>
    <row r="27" spans="1:25" s="8" customFormat="1" x14ac:dyDescent="0.3">
      <c r="A27" s="44" t="s">
        <v>31</v>
      </c>
      <c r="B27" s="41"/>
      <c r="C27" s="19"/>
      <c r="D27" s="20"/>
      <c r="E27" s="53"/>
      <c r="F27" s="58"/>
      <c r="G27" s="58"/>
      <c r="H27" s="58"/>
      <c r="I27" s="65"/>
      <c r="J27" s="72"/>
      <c r="K27" s="72"/>
      <c r="L27" s="76"/>
      <c r="M27" s="10"/>
      <c r="N27" s="76"/>
      <c r="O27" s="10"/>
      <c r="P27" s="44"/>
      <c r="Q27" s="89"/>
      <c r="R27" s="44"/>
      <c r="S27" s="89"/>
      <c r="T27" s="113"/>
      <c r="U27" s="16"/>
      <c r="V27" s="113"/>
      <c r="W27" s="113"/>
      <c r="X27" s="113"/>
      <c r="Y27" s="113"/>
    </row>
    <row r="28" spans="1:25" s="5" customFormat="1" ht="57.6" x14ac:dyDescent="0.3">
      <c r="A28" s="42" t="s">
        <v>32</v>
      </c>
      <c r="B28" s="43" t="s">
        <v>33</v>
      </c>
      <c r="C28" s="21" t="s">
        <v>312</v>
      </c>
      <c r="D28" s="22" t="s">
        <v>341</v>
      </c>
      <c r="E28" s="52" t="s">
        <v>181</v>
      </c>
      <c r="F28" s="52" t="s">
        <v>181</v>
      </c>
      <c r="G28" s="52" t="s">
        <v>181</v>
      </c>
      <c r="H28" s="52" t="s">
        <v>181</v>
      </c>
      <c r="I28" s="66" t="s">
        <v>374</v>
      </c>
      <c r="J28" s="66" t="s">
        <v>374</v>
      </c>
      <c r="K28" s="66" t="s">
        <v>374</v>
      </c>
      <c r="L28" s="79" t="s">
        <v>440</v>
      </c>
      <c r="M28" s="39" t="s">
        <v>441</v>
      </c>
      <c r="N28" s="79"/>
      <c r="O28" s="39"/>
      <c r="P28" s="21" t="s">
        <v>541</v>
      </c>
      <c r="Q28" s="88"/>
      <c r="R28" s="21" t="s">
        <v>541</v>
      </c>
      <c r="S28" s="88"/>
      <c r="T28" s="112">
        <v>2.4</v>
      </c>
      <c r="U28" s="107">
        <v>0.9</v>
      </c>
      <c r="V28" s="115">
        <v>0.9</v>
      </c>
      <c r="W28" s="112">
        <v>2.4</v>
      </c>
      <c r="X28" s="112">
        <v>5</v>
      </c>
      <c r="Y28" s="147" t="s">
        <v>731</v>
      </c>
    </row>
    <row r="29" spans="1:25" s="5" customFormat="1" ht="265.5" customHeight="1" x14ac:dyDescent="0.3">
      <c r="A29" s="42" t="s">
        <v>34</v>
      </c>
      <c r="B29" s="22" t="s">
        <v>33</v>
      </c>
      <c r="C29" s="23" t="s">
        <v>258</v>
      </c>
      <c r="D29" s="22"/>
      <c r="E29" s="52" t="s">
        <v>182</v>
      </c>
      <c r="F29" s="52" t="s">
        <v>183</v>
      </c>
      <c r="G29" s="52" t="s">
        <v>183</v>
      </c>
      <c r="H29" s="52" t="s">
        <v>184</v>
      </c>
      <c r="I29" s="66" t="s">
        <v>375</v>
      </c>
      <c r="J29" s="66" t="s">
        <v>375</v>
      </c>
      <c r="K29" s="66" t="s">
        <v>375</v>
      </c>
      <c r="L29" s="77" t="s">
        <v>442</v>
      </c>
      <c r="M29" s="11" t="s">
        <v>443</v>
      </c>
      <c r="N29" s="77"/>
      <c r="O29" s="11"/>
      <c r="P29" s="21" t="s">
        <v>542</v>
      </c>
      <c r="Q29" s="88"/>
      <c r="R29" s="21" t="s">
        <v>543</v>
      </c>
      <c r="S29" s="88"/>
      <c r="T29" s="112">
        <v>2.4</v>
      </c>
      <c r="U29" s="107">
        <v>0.9</v>
      </c>
      <c r="V29" s="115">
        <v>0.9</v>
      </c>
      <c r="W29" s="112">
        <v>2.4</v>
      </c>
      <c r="X29" s="112">
        <v>5</v>
      </c>
      <c r="Y29" s="147" t="s">
        <v>732</v>
      </c>
    </row>
    <row r="30" spans="1:25" s="5" customFormat="1" ht="86.4" x14ac:dyDescent="0.3">
      <c r="A30" s="42" t="s">
        <v>35</v>
      </c>
      <c r="B30" s="22" t="s">
        <v>33</v>
      </c>
      <c r="C30" s="23" t="s">
        <v>258</v>
      </c>
      <c r="D30" s="22"/>
      <c r="E30" s="52" t="s">
        <v>181</v>
      </c>
      <c r="F30" s="52" t="s">
        <v>181</v>
      </c>
      <c r="G30" s="52" t="s">
        <v>181</v>
      </c>
      <c r="H30" s="52" t="s">
        <v>181</v>
      </c>
      <c r="I30" s="66" t="s">
        <v>376</v>
      </c>
      <c r="J30" s="66" t="s">
        <v>376</v>
      </c>
      <c r="K30" s="66" t="s">
        <v>376</v>
      </c>
      <c r="L30" s="47" t="s">
        <v>444</v>
      </c>
      <c r="M30" s="7"/>
      <c r="N30" s="47"/>
      <c r="O30" s="7"/>
      <c r="P30" s="21" t="s">
        <v>544</v>
      </c>
      <c r="Q30" s="90"/>
      <c r="R30" s="21" t="s">
        <v>545</v>
      </c>
      <c r="S30" s="22" t="s">
        <v>546</v>
      </c>
      <c r="T30" s="112"/>
      <c r="U30" s="107"/>
      <c r="V30" s="115"/>
      <c r="W30" s="112"/>
      <c r="X30" s="112"/>
      <c r="Y30" s="152" t="s">
        <v>541</v>
      </c>
    </row>
    <row r="31" spans="1:25" s="5" customFormat="1" x14ac:dyDescent="0.3">
      <c r="A31" s="42" t="s">
        <v>36</v>
      </c>
      <c r="B31" s="43" t="s">
        <v>37</v>
      </c>
      <c r="C31" s="23" t="s">
        <v>313</v>
      </c>
      <c r="D31" s="24"/>
      <c r="E31" s="52" t="s">
        <v>185</v>
      </c>
      <c r="F31" s="52" t="s">
        <v>186</v>
      </c>
      <c r="G31" s="52" t="s">
        <v>186</v>
      </c>
      <c r="H31" s="52" t="s">
        <v>186</v>
      </c>
      <c r="I31" s="66" t="s">
        <v>185</v>
      </c>
      <c r="J31" s="66" t="s">
        <v>185</v>
      </c>
      <c r="K31" s="66" t="s">
        <v>185</v>
      </c>
      <c r="L31" s="47" t="s">
        <v>445</v>
      </c>
      <c r="M31" s="7"/>
      <c r="N31" s="47"/>
      <c r="O31" s="7"/>
      <c r="P31" s="21" t="s">
        <v>185</v>
      </c>
      <c r="Q31" s="22" t="s">
        <v>547</v>
      </c>
      <c r="R31" s="21" t="s">
        <v>185</v>
      </c>
      <c r="S31" s="88"/>
      <c r="T31" s="112" t="s">
        <v>632</v>
      </c>
      <c r="U31" s="107" t="s">
        <v>632</v>
      </c>
      <c r="V31" s="115" t="s">
        <v>632</v>
      </c>
      <c r="W31" s="112" t="s">
        <v>632</v>
      </c>
      <c r="X31" s="112" t="s">
        <v>632</v>
      </c>
      <c r="Y31" s="153" t="s">
        <v>632</v>
      </c>
    </row>
    <row r="32" spans="1:25" s="5" customFormat="1" ht="43.2" x14ac:dyDescent="0.3">
      <c r="A32" s="42" t="s">
        <v>38</v>
      </c>
      <c r="B32" s="43"/>
      <c r="C32" s="23" t="s">
        <v>258</v>
      </c>
      <c r="D32" s="22"/>
      <c r="E32" s="52"/>
      <c r="F32" s="52"/>
      <c r="G32" s="52"/>
      <c r="H32" s="52"/>
      <c r="I32" s="66"/>
      <c r="J32" s="66"/>
      <c r="K32" s="66"/>
      <c r="L32" s="47" t="s">
        <v>446</v>
      </c>
      <c r="M32" s="12" t="s">
        <v>447</v>
      </c>
      <c r="N32" s="47"/>
      <c r="O32" s="12"/>
      <c r="P32" s="42"/>
      <c r="Q32" s="22" t="s">
        <v>548</v>
      </c>
      <c r="R32" s="42"/>
      <c r="S32" s="88"/>
      <c r="T32" s="66" t="s">
        <v>633</v>
      </c>
      <c r="U32" s="101" t="s">
        <v>633</v>
      </c>
      <c r="V32" s="52" t="s">
        <v>633</v>
      </c>
      <c r="W32" s="66" t="s">
        <v>633</v>
      </c>
      <c r="X32" s="66" t="s">
        <v>633</v>
      </c>
      <c r="Y32" s="155" t="s">
        <v>633</v>
      </c>
    </row>
    <row r="33" spans="1:25" s="5" customFormat="1" ht="100.8" x14ac:dyDescent="0.3">
      <c r="A33" s="42" t="s">
        <v>39</v>
      </c>
      <c r="B33" s="22" t="s">
        <v>109</v>
      </c>
      <c r="C33" s="21" t="s">
        <v>314</v>
      </c>
      <c r="D33" s="22" t="s">
        <v>342</v>
      </c>
      <c r="E33" s="52" t="s">
        <v>187</v>
      </c>
      <c r="F33" s="52" t="s">
        <v>188</v>
      </c>
      <c r="G33" s="52" t="s">
        <v>188</v>
      </c>
      <c r="H33" s="52" t="s">
        <v>189</v>
      </c>
      <c r="I33" s="66" t="s">
        <v>377</v>
      </c>
      <c r="J33" s="66" t="s">
        <v>667</v>
      </c>
      <c r="K33" s="66" t="s">
        <v>377</v>
      </c>
      <c r="L33" s="21" t="s">
        <v>448</v>
      </c>
      <c r="M33" s="5" t="s">
        <v>449</v>
      </c>
      <c r="N33" s="23"/>
      <c r="P33" s="21" t="s">
        <v>549</v>
      </c>
      <c r="Q33" s="78" t="s">
        <v>550</v>
      </c>
      <c r="R33" s="21" t="s">
        <v>551</v>
      </c>
      <c r="S33" s="22"/>
      <c r="T33" s="112">
        <v>20</v>
      </c>
      <c r="U33" s="107" t="s">
        <v>634</v>
      </c>
      <c r="V33" s="115">
        <v>2</v>
      </c>
      <c r="W33" s="112" t="s">
        <v>635</v>
      </c>
      <c r="X33" s="112" t="s">
        <v>636</v>
      </c>
      <c r="Y33" s="147" t="s">
        <v>733</v>
      </c>
    </row>
    <row r="34" spans="1:25" s="5" customFormat="1" ht="168.75" customHeight="1" x14ac:dyDescent="0.3">
      <c r="A34" s="42" t="s">
        <v>40</v>
      </c>
      <c r="B34" s="22" t="s">
        <v>109</v>
      </c>
      <c r="C34" s="23" t="s">
        <v>258</v>
      </c>
      <c r="D34" s="22"/>
      <c r="E34" s="52" t="s">
        <v>190</v>
      </c>
      <c r="F34" s="52" t="s">
        <v>188</v>
      </c>
      <c r="G34" s="52" t="s">
        <v>188</v>
      </c>
      <c r="H34" s="52" t="s">
        <v>191</v>
      </c>
      <c r="I34" s="66" t="s">
        <v>377</v>
      </c>
      <c r="J34" s="66" t="s">
        <v>377</v>
      </c>
      <c r="K34" s="66" t="s">
        <v>377</v>
      </c>
      <c r="L34" s="80" t="s">
        <v>191</v>
      </c>
      <c r="M34" s="11"/>
      <c r="N34" s="80"/>
      <c r="O34" s="7"/>
      <c r="P34" s="21" t="s">
        <v>549</v>
      </c>
      <c r="Q34" s="78" t="s">
        <v>550</v>
      </c>
      <c r="R34" s="21" t="s">
        <v>552</v>
      </c>
      <c r="S34" s="88"/>
      <c r="T34" s="112"/>
      <c r="U34" s="107" t="s">
        <v>634</v>
      </c>
      <c r="V34" s="115">
        <v>2</v>
      </c>
      <c r="W34" s="112"/>
      <c r="X34" s="112"/>
      <c r="Y34" s="147" t="s">
        <v>734</v>
      </c>
    </row>
    <row r="35" spans="1:25" s="5" customFormat="1" ht="100.8" x14ac:dyDescent="0.3">
      <c r="A35" s="42" t="s">
        <v>41</v>
      </c>
      <c r="B35" s="43" t="s">
        <v>42</v>
      </c>
      <c r="C35" s="21" t="s">
        <v>315</v>
      </c>
      <c r="D35" s="22"/>
      <c r="E35" s="52" t="s">
        <v>192</v>
      </c>
      <c r="F35" s="52" t="s">
        <v>193</v>
      </c>
      <c r="G35" s="52" t="s">
        <v>193</v>
      </c>
      <c r="H35" s="52" t="s">
        <v>194</v>
      </c>
      <c r="I35" s="67" t="s">
        <v>378</v>
      </c>
      <c r="J35" s="67" t="s">
        <v>378</v>
      </c>
      <c r="K35" s="67" t="s">
        <v>378</v>
      </c>
      <c r="L35" s="47" t="s">
        <v>450</v>
      </c>
      <c r="M35" s="7"/>
      <c r="N35" s="47"/>
      <c r="O35" s="7"/>
      <c r="P35" s="47" t="s">
        <v>450</v>
      </c>
      <c r="Q35" s="88"/>
      <c r="R35" s="47" t="s">
        <v>450</v>
      </c>
      <c r="S35" s="88"/>
      <c r="T35" s="112">
        <v>3</v>
      </c>
      <c r="U35" s="101" t="s">
        <v>637</v>
      </c>
      <c r="V35" s="52" t="s">
        <v>638</v>
      </c>
      <c r="W35" s="112">
        <v>10</v>
      </c>
      <c r="X35" s="112">
        <v>10</v>
      </c>
      <c r="Y35" s="147" t="s">
        <v>735</v>
      </c>
    </row>
    <row r="36" spans="1:25" s="5" customFormat="1" x14ac:dyDescent="0.3">
      <c r="A36" s="42" t="s">
        <v>43</v>
      </c>
      <c r="B36" s="43" t="s">
        <v>8</v>
      </c>
      <c r="C36" s="21" t="s">
        <v>258</v>
      </c>
      <c r="D36" s="22"/>
      <c r="E36" s="52"/>
      <c r="F36" s="52"/>
      <c r="G36" s="52"/>
      <c r="H36" s="52"/>
      <c r="I36" s="67" t="s">
        <v>163</v>
      </c>
      <c r="J36" s="67" t="s">
        <v>163</v>
      </c>
      <c r="K36" s="67" t="s">
        <v>163</v>
      </c>
      <c r="L36" s="47" t="s">
        <v>163</v>
      </c>
      <c r="M36" s="7"/>
      <c r="N36" s="47"/>
      <c r="O36" s="7"/>
      <c r="P36" s="21" t="s">
        <v>227</v>
      </c>
      <c r="Q36" s="88"/>
      <c r="R36" s="21" t="s">
        <v>227</v>
      </c>
      <c r="S36" s="88"/>
      <c r="T36" s="112" t="s">
        <v>163</v>
      </c>
      <c r="U36" s="107" t="s">
        <v>163</v>
      </c>
      <c r="V36" s="115" t="s">
        <v>163</v>
      </c>
      <c r="W36" s="112" t="s">
        <v>163</v>
      </c>
      <c r="X36" s="112" t="s">
        <v>163</v>
      </c>
      <c r="Y36" s="153" t="s">
        <v>163</v>
      </c>
    </row>
    <row r="37" spans="1:25" s="15" customFormat="1" ht="28.8" x14ac:dyDescent="0.3">
      <c r="A37" s="26" t="s">
        <v>44</v>
      </c>
      <c r="B37" s="45"/>
      <c r="C37" s="26"/>
      <c r="D37" s="27"/>
      <c r="E37" s="53"/>
      <c r="F37" s="58"/>
      <c r="G37" s="58"/>
      <c r="H37" s="58"/>
      <c r="I37" s="68"/>
      <c r="J37" s="69"/>
      <c r="K37" s="69"/>
      <c r="L37" s="81"/>
      <c r="M37" s="13"/>
      <c r="N37" s="81"/>
      <c r="O37" s="13"/>
      <c r="P37" s="26"/>
      <c r="Q37" s="92"/>
      <c r="R37" s="26"/>
      <c r="S37" s="92"/>
      <c r="T37" s="69"/>
      <c r="V37" s="69"/>
      <c r="W37" s="69"/>
      <c r="X37" s="69"/>
      <c r="Y37" s="69"/>
    </row>
    <row r="38" spans="1:25" s="5" customFormat="1" ht="86.4" x14ac:dyDescent="0.3">
      <c r="A38" s="42" t="s">
        <v>45</v>
      </c>
      <c r="B38" s="43" t="s">
        <v>46</v>
      </c>
      <c r="C38" s="28" t="s">
        <v>316</v>
      </c>
      <c r="D38" s="22" t="s">
        <v>343</v>
      </c>
      <c r="E38" s="52" t="s">
        <v>217</v>
      </c>
      <c r="F38" s="52" t="s">
        <v>218</v>
      </c>
      <c r="G38" s="52" t="s">
        <v>218</v>
      </c>
      <c r="H38" s="52" t="s">
        <v>219</v>
      </c>
      <c r="I38" s="66" t="s">
        <v>677</v>
      </c>
      <c r="J38" s="66" t="s">
        <v>379</v>
      </c>
      <c r="K38" s="66" t="s">
        <v>379</v>
      </c>
      <c r="L38" s="47" t="s">
        <v>451</v>
      </c>
      <c r="M38" s="7"/>
      <c r="N38" s="80"/>
      <c r="O38" s="7"/>
      <c r="P38" s="21" t="s">
        <v>553</v>
      </c>
      <c r="Q38" s="22" t="s">
        <v>554</v>
      </c>
      <c r="R38" s="21" t="s">
        <v>555</v>
      </c>
      <c r="S38" s="88"/>
      <c r="T38" s="112">
        <v>10</v>
      </c>
      <c r="U38" s="101" t="s">
        <v>639</v>
      </c>
      <c r="V38" s="52" t="s">
        <v>639</v>
      </c>
      <c r="W38" s="112">
        <v>10</v>
      </c>
      <c r="X38" s="112">
        <v>10</v>
      </c>
      <c r="Y38" s="148" t="s">
        <v>736</v>
      </c>
    </row>
    <row r="39" spans="1:25" s="5" customFormat="1" ht="115.2" x14ac:dyDescent="0.3">
      <c r="A39" s="42" t="s">
        <v>47</v>
      </c>
      <c r="B39" s="43" t="s">
        <v>48</v>
      </c>
      <c r="C39" s="21">
        <v>54</v>
      </c>
      <c r="D39" s="22"/>
      <c r="E39" s="52" t="s">
        <v>220</v>
      </c>
      <c r="F39" s="52" t="s">
        <v>221</v>
      </c>
      <c r="G39" s="52" t="s">
        <v>222</v>
      </c>
      <c r="H39" s="52" t="s">
        <v>223</v>
      </c>
      <c r="I39" s="66" t="s">
        <v>380</v>
      </c>
      <c r="J39" s="66" t="s">
        <v>381</v>
      </c>
      <c r="K39" s="66" t="s">
        <v>382</v>
      </c>
      <c r="L39" s="21" t="s">
        <v>452</v>
      </c>
      <c r="M39" s="5" t="s">
        <v>449</v>
      </c>
      <c r="N39" s="23"/>
      <c r="O39" s="12"/>
      <c r="P39" s="21" t="s">
        <v>556</v>
      </c>
      <c r="Q39" s="22" t="s">
        <v>557</v>
      </c>
      <c r="R39" s="21" t="s">
        <v>558</v>
      </c>
      <c r="S39" s="88"/>
      <c r="T39" s="112">
        <v>1500</v>
      </c>
      <c r="U39" s="107">
        <v>1500</v>
      </c>
      <c r="V39" s="115">
        <v>1500</v>
      </c>
      <c r="W39" s="112">
        <v>1500</v>
      </c>
      <c r="X39" s="112">
        <v>1500</v>
      </c>
      <c r="Y39" s="153">
        <v>2052</v>
      </c>
    </row>
    <row r="40" spans="1:25" s="5" customFormat="1" ht="61.5" customHeight="1" x14ac:dyDescent="0.3">
      <c r="A40" s="42" t="s">
        <v>49</v>
      </c>
      <c r="B40" s="43" t="s">
        <v>8</v>
      </c>
      <c r="C40" s="23" t="s">
        <v>163</v>
      </c>
      <c r="D40" s="24" t="s">
        <v>344</v>
      </c>
      <c r="E40" s="52" t="s">
        <v>163</v>
      </c>
      <c r="F40" s="52" t="s">
        <v>163</v>
      </c>
      <c r="G40" s="52" t="s">
        <v>163</v>
      </c>
      <c r="H40" s="52" t="s">
        <v>163</v>
      </c>
      <c r="I40" s="66" t="s">
        <v>383</v>
      </c>
      <c r="J40" s="66" t="s">
        <v>383</v>
      </c>
      <c r="K40" s="66" t="s">
        <v>383</v>
      </c>
      <c r="L40" s="21" t="s">
        <v>163</v>
      </c>
      <c r="M40" s="5" t="s">
        <v>449</v>
      </c>
      <c r="N40" s="21"/>
      <c r="P40" s="21" t="s">
        <v>163</v>
      </c>
      <c r="Q40" s="88"/>
      <c r="R40" s="21" t="s">
        <v>163</v>
      </c>
      <c r="S40" s="88"/>
      <c r="T40" s="112" t="s">
        <v>163</v>
      </c>
      <c r="U40" s="107" t="s">
        <v>163</v>
      </c>
      <c r="V40" s="115" t="s">
        <v>163</v>
      </c>
      <c r="W40" s="112" t="s">
        <v>163</v>
      </c>
      <c r="X40" s="112" t="s">
        <v>163</v>
      </c>
      <c r="Y40" s="152" t="s">
        <v>163</v>
      </c>
    </row>
    <row r="41" spans="1:25" s="5" customFormat="1" x14ac:dyDescent="0.3">
      <c r="A41" s="42" t="s">
        <v>50</v>
      </c>
      <c r="B41" s="43" t="s">
        <v>8</v>
      </c>
      <c r="C41" s="21" t="s">
        <v>163</v>
      </c>
      <c r="D41" s="22"/>
      <c r="E41" s="54" t="s">
        <v>163</v>
      </c>
      <c r="F41" s="54" t="s">
        <v>163</v>
      </c>
      <c r="G41" s="54" t="s">
        <v>163</v>
      </c>
      <c r="H41" s="54" t="s">
        <v>163</v>
      </c>
      <c r="I41" s="66" t="s">
        <v>384</v>
      </c>
      <c r="J41" s="66" t="s">
        <v>384</v>
      </c>
      <c r="K41" s="66" t="s">
        <v>384</v>
      </c>
      <c r="L41" s="21" t="s">
        <v>384</v>
      </c>
      <c r="M41" s="7"/>
      <c r="N41" s="21"/>
      <c r="P41" s="21" t="s">
        <v>163</v>
      </c>
      <c r="Q41" s="88"/>
      <c r="R41" s="21" t="s">
        <v>163</v>
      </c>
      <c r="S41" s="88"/>
      <c r="T41" s="112" t="s">
        <v>163</v>
      </c>
      <c r="U41" s="107" t="s">
        <v>163</v>
      </c>
      <c r="V41" s="115" t="s">
        <v>163</v>
      </c>
      <c r="W41" s="112" t="s">
        <v>163</v>
      </c>
      <c r="X41" s="112" t="s">
        <v>163</v>
      </c>
      <c r="Y41" s="153" t="s">
        <v>163</v>
      </c>
    </row>
    <row r="42" spans="1:25" s="8" customFormat="1" x14ac:dyDescent="0.3">
      <c r="A42" s="44" t="s">
        <v>51</v>
      </c>
      <c r="B42" s="41"/>
      <c r="C42" s="19"/>
      <c r="D42" s="20"/>
      <c r="E42" s="53"/>
      <c r="F42" s="58"/>
      <c r="G42" s="58"/>
      <c r="H42" s="58"/>
      <c r="I42" s="65"/>
      <c r="J42" s="72"/>
      <c r="K42" s="72"/>
      <c r="L42" s="76"/>
      <c r="M42" s="10"/>
      <c r="N42" s="76"/>
      <c r="O42" s="10"/>
      <c r="P42" s="44"/>
      <c r="Q42" s="89"/>
      <c r="R42" s="44"/>
      <c r="S42" s="89"/>
      <c r="T42" s="113"/>
      <c r="U42" s="16"/>
      <c r="V42" s="113"/>
      <c r="W42" s="113"/>
      <c r="X42" s="113"/>
      <c r="Y42" s="113"/>
    </row>
    <row r="43" spans="1:25" s="5" customFormat="1" ht="57.6" x14ac:dyDescent="0.3">
      <c r="A43" s="42" t="s">
        <v>52</v>
      </c>
      <c r="B43" s="43" t="s">
        <v>53</v>
      </c>
      <c r="C43" s="21" t="s">
        <v>317</v>
      </c>
      <c r="D43" s="22"/>
      <c r="E43" s="55" t="s">
        <v>254</v>
      </c>
      <c r="F43" s="55" t="s">
        <v>254</v>
      </c>
      <c r="G43" s="55" t="s">
        <v>254</v>
      </c>
      <c r="H43" s="55" t="s">
        <v>254</v>
      </c>
      <c r="I43" s="66" t="s">
        <v>384</v>
      </c>
      <c r="J43" s="66" t="s">
        <v>384</v>
      </c>
      <c r="K43" s="67" t="s">
        <v>384</v>
      </c>
      <c r="L43" s="77" t="s">
        <v>453</v>
      </c>
      <c r="M43" s="11"/>
      <c r="N43" s="23"/>
      <c r="P43" s="21" t="s">
        <v>559</v>
      </c>
      <c r="Q43" s="22" t="s">
        <v>560</v>
      </c>
      <c r="R43" s="21" t="s">
        <v>559</v>
      </c>
      <c r="S43" s="22" t="s">
        <v>561</v>
      </c>
      <c r="T43" s="112" t="s">
        <v>640</v>
      </c>
      <c r="U43" s="101" t="s">
        <v>641</v>
      </c>
      <c r="V43" s="52" t="s">
        <v>641</v>
      </c>
      <c r="W43" s="112" t="s">
        <v>641</v>
      </c>
      <c r="X43" s="112" t="s">
        <v>641</v>
      </c>
      <c r="Y43" s="147" t="s">
        <v>710</v>
      </c>
    </row>
    <row r="44" spans="1:25" s="5" customFormat="1" x14ac:dyDescent="0.3">
      <c r="A44" s="42" t="s">
        <v>54</v>
      </c>
      <c r="B44" s="43" t="s">
        <v>8</v>
      </c>
      <c r="C44" s="21" t="s">
        <v>227</v>
      </c>
      <c r="D44" s="22"/>
      <c r="E44" s="52" t="s">
        <v>227</v>
      </c>
      <c r="F44" s="54" t="s">
        <v>301</v>
      </c>
      <c r="G44" s="54" t="s">
        <v>163</v>
      </c>
      <c r="H44" s="54" t="s">
        <v>163</v>
      </c>
      <c r="I44" s="66" t="s">
        <v>163</v>
      </c>
      <c r="J44" s="67" t="s">
        <v>227</v>
      </c>
      <c r="K44" s="66" t="s">
        <v>227</v>
      </c>
      <c r="L44" s="47" t="s">
        <v>163</v>
      </c>
      <c r="M44" s="7"/>
      <c r="N44" s="47"/>
      <c r="O44" s="7"/>
      <c r="P44" s="21" t="s">
        <v>559</v>
      </c>
      <c r="Q44" s="22" t="s">
        <v>562</v>
      </c>
      <c r="R44" s="21" t="s">
        <v>559</v>
      </c>
      <c r="S44" s="22" t="s">
        <v>563</v>
      </c>
      <c r="T44" s="112" t="s">
        <v>227</v>
      </c>
      <c r="U44" s="101" t="s">
        <v>163</v>
      </c>
      <c r="V44" s="52" t="s">
        <v>163</v>
      </c>
      <c r="W44" s="112" t="s">
        <v>163</v>
      </c>
      <c r="X44" s="112" t="s">
        <v>163</v>
      </c>
      <c r="Y44" s="147" t="s">
        <v>227</v>
      </c>
    </row>
    <row r="45" spans="1:25" s="5" customFormat="1" ht="45" customHeight="1" x14ac:dyDescent="0.3">
      <c r="A45" s="42" t="s">
        <v>55</v>
      </c>
      <c r="B45" s="43" t="s">
        <v>56</v>
      </c>
      <c r="C45" s="21" t="s">
        <v>318</v>
      </c>
      <c r="D45" s="22"/>
      <c r="E45" s="52" t="s">
        <v>228</v>
      </c>
      <c r="F45" s="54" t="s">
        <v>229</v>
      </c>
      <c r="G45" s="56" t="s">
        <v>229</v>
      </c>
      <c r="H45" s="54" t="s">
        <v>229</v>
      </c>
      <c r="I45" s="66" t="s">
        <v>385</v>
      </c>
      <c r="J45" s="67" t="s">
        <v>385</v>
      </c>
      <c r="K45" s="66" t="s">
        <v>163</v>
      </c>
      <c r="L45" s="77" t="s">
        <v>454</v>
      </c>
      <c r="M45" s="11" t="s">
        <v>455</v>
      </c>
      <c r="N45" s="77"/>
      <c r="O45" s="12"/>
      <c r="P45" s="21" t="s">
        <v>318</v>
      </c>
      <c r="Q45" s="88"/>
      <c r="R45" s="21" t="s">
        <v>564</v>
      </c>
      <c r="S45" s="22" t="s">
        <v>565</v>
      </c>
      <c r="T45" s="112" t="s">
        <v>318</v>
      </c>
      <c r="U45" s="101" t="s">
        <v>318</v>
      </c>
      <c r="V45" s="52" t="s">
        <v>318</v>
      </c>
      <c r="W45" s="112" t="s">
        <v>318</v>
      </c>
      <c r="X45" s="112" t="s">
        <v>318</v>
      </c>
      <c r="Y45" s="146" t="s">
        <v>318</v>
      </c>
    </row>
    <row r="46" spans="1:25" s="5" customFormat="1" ht="86.4" x14ac:dyDescent="0.3">
      <c r="A46" s="42" t="s">
        <v>57</v>
      </c>
      <c r="B46" s="43" t="s">
        <v>58</v>
      </c>
      <c r="C46" s="23" t="s">
        <v>227</v>
      </c>
      <c r="D46" s="22"/>
      <c r="E46" s="52" t="s">
        <v>230</v>
      </c>
      <c r="F46" s="54" t="s">
        <v>231</v>
      </c>
      <c r="G46" s="54" t="s">
        <v>231</v>
      </c>
      <c r="H46" s="54" t="s">
        <v>232</v>
      </c>
      <c r="I46" s="67" t="s">
        <v>386</v>
      </c>
      <c r="J46" s="67" t="s">
        <v>386</v>
      </c>
      <c r="K46" s="67" t="s">
        <v>387</v>
      </c>
      <c r="L46" s="47" t="s">
        <v>163</v>
      </c>
      <c r="M46" s="7" t="s">
        <v>456</v>
      </c>
      <c r="N46" s="77"/>
      <c r="O46" s="6"/>
      <c r="P46" s="77" t="s">
        <v>566</v>
      </c>
      <c r="Q46" s="88"/>
      <c r="R46" s="21" t="s">
        <v>567</v>
      </c>
      <c r="S46" s="88"/>
      <c r="T46" s="112" t="s">
        <v>163</v>
      </c>
      <c r="U46" s="101" t="s">
        <v>642</v>
      </c>
      <c r="V46" s="52" t="s">
        <v>642</v>
      </c>
      <c r="W46" s="112" t="s">
        <v>163</v>
      </c>
      <c r="X46" s="112" t="s">
        <v>163</v>
      </c>
      <c r="Y46" s="147" t="s">
        <v>711</v>
      </c>
    </row>
    <row r="47" spans="1:25" s="5" customFormat="1" ht="90.75" customHeight="1" x14ac:dyDescent="0.3">
      <c r="A47" s="42" t="s">
        <v>59</v>
      </c>
      <c r="B47" s="43" t="s">
        <v>58</v>
      </c>
      <c r="C47" s="23" t="s">
        <v>8</v>
      </c>
      <c r="D47" s="22" t="s">
        <v>345</v>
      </c>
      <c r="E47" s="52" t="s">
        <v>233</v>
      </c>
      <c r="F47" s="54" t="s">
        <v>301</v>
      </c>
      <c r="G47" s="54" t="s">
        <v>234</v>
      </c>
      <c r="H47" s="54" t="s">
        <v>163</v>
      </c>
      <c r="I47" s="67" t="s">
        <v>388</v>
      </c>
      <c r="J47" s="67" t="s">
        <v>388</v>
      </c>
      <c r="K47" s="67" t="s">
        <v>388</v>
      </c>
      <c r="L47" s="77" t="s">
        <v>163</v>
      </c>
      <c r="M47" s="11" t="s">
        <v>457</v>
      </c>
      <c r="N47" s="47"/>
      <c r="O47" s="7"/>
      <c r="P47" s="21" t="s">
        <v>559</v>
      </c>
      <c r="Q47" s="88"/>
      <c r="R47" s="21" t="s">
        <v>568</v>
      </c>
      <c r="S47" s="88"/>
      <c r="T47" s="66" t="s">
        <v>643</v>
      </c>
      <c r="U47" s="101" t="s">
        <v>644</v>
      </c>
      <c r="V47" s="52" t="s">
        <v>644</v>
      </c>
      <c r="W47" s="66" t="s">
        <v>643</v>
      </c>
      <c r="X47" s="66" t="s">
        <v>643</v>
      </c>
      <c r="Y47" s="147" t="s">
        <v>712</v>
      </c>
    </row>
    <row r="48" spans="1:25" s="8" customFormat="1" x14ac:dyDescent="0.3">
      <c r="A48" s="44" t="s">
        <v>60</v>
      </c>
      <c r="B48" s="41"/>
      <c r="C48" s="19"/>
      <c r="D48" s="20"/>
      <c r="E48" s="53"/>
      <c r="F48" s="58"/>
      <c r="G48" s="58"/>
      <c r="H48" s="58"/>
      <c r="I48" s="65"/>
      <c r="J48" s="72"/>
      <c r="K48" s="72"/>
      <c r="L48" s="76"/>
      <c r="M48" s="10"/>
      <c r="N48" s="76"/>
      <c r="O48" s="10"/>
      <c r="P48" s="44"/>
      <c r="Q48" s="89"/>
      <c r="R48" s="44"/>
      <c r="S48" s="89"/>
      <c r="T48" s="113"/>
      <c r="U48" s="16"/>
      <c r="V48" s="113"/>
      <c r="W48" s="113"/>
      <c r="X48" s="113"/>
      <c r="Y48" s="113"/>
    </row>
    <row r="49" spans="1:25" s="5" customFormat="1" ht="43.2" x14ac:dyDescent="0.3">
      <c r="A49" s="42" t="s">
        <v>61</v>
      </c>
      <c r="B49" s="43" t="s">
        <v>62</v>
      </c>
      <c r="C49" s="21" t="s">
        <v>319</v>
      </c>
      <c r="D49" s="22"/>
      <c r="E49" s="52" t="s">
        <v>182</v>
      </c>
      <c r="F49" s="54" t="s">
        <v>235</v>
      </c>
      <c r="G49" s="54" t="s">
        <v>235</v>
      </c>
      <c r="H49" s="54" t="s">
        <v>236</v>
      </c>
      <c r="I49" s="66" t="s">
        <v>378</v>
      </c>
      <c r="J49" s="66" t="s">
        <v>378</v>
      </c>
      <c r="K49" s="66" t="s">
        <v>378</v>
      </c>
      <c r="L49" s="80" t="s">
        <v>458</v>
      </c>
      <c r="M49" s="7" t="s">
        <v>459</v>
      </c>
      <c r="N49" s="80"/>
      <c r="O49" s="7"/>
      <c r="P49" s="21" t="s">
        <v>569</v>
      </c>
      <c r="Q49" s="88"/>
      <c r="R49" s="21" t="s">
        <v>570</v>
      </c>
      <c r="S49" s="88"/>
      <c r="T49" s="112">
        <v>2.4</v>
      </c>
      <c r="U49" s="107">
        <v>0.9</v>
      </c>
      <c r="V49" s="115">
        <v>0.9</v>
      </c>
      <c r="W49" s="112">
        <v>5</v>
      </c>
      <c r="X49" s="112">
        <v>5</v>
      </c>
      <c r="Y49" s="152" t="s">
        <v>713</v>
      </c>
    </row>
    <row r="50" spans="1:25" s="5" customFormat="1" ht="43.2" x14ac:dyDescent="0.3">
      <c r="A50" s="42" t="s">
        <v>63</v>
      </c>
      <c r="B50" s="43" t="s">
        <v>58</v>
      </c>
      <c r="C50" s="23" t="s">
        <v>227</v>
      </c>
      <c r="D50" s="22"/>
      <c r="E50" s="52" t="s">
        <v>238</v>
      </c>
      <c r="F50" s="52" t="s">
        <v>238</v>
      </c>
      <c r="G50" s="52" t="s">
        <v>238</v>
      </c>
      <c r="H50" s="52" t="s">
        <v>238</v>
      </c>
      <c r="I50" s="66" t="s">
        <v>238</v>
      </c>
      <c r="J50" s="66" t="s">
        <v>238</v>
      </c>
      <c r="K50" s="66" t="s">
        <v>238</v>
      </c>
      <c r="L50" s="47" t="s">
        <v>460</v>
      </c>
      <c r="M50" s="7" t="s">
        <v>459</v>
      </c>
      <c r="N50" s="80"/>
      <c r="O50" s="7"/>
      <c r="P50" s="21" t="s">
        <v>163</v>
      </c>
      <c r="Q50" s="88"/>
      <c r="R50" s="21" t="s">
        <v>559</v>
      </c>
      <c r="S50" s="22" t="s">
        <v>571</v>
      </c>
      <c r="T50" s="112" t="s">
        <v>163</v>
      </c>
      <c r="U50" s="107" t="s">
        <v>163</v>
      </c>
      <c r="V50" s="115" t="s">
        <v>163</v>
      </c>
      <c r="W50" s="112" t="s">
        <v>163</v>
      </c>
      <c r="X50" s="112" t="s">
        <v>163</v>
      </c>
      <c r="Y50" s="153" t="s">
        <v>163</v>
      </c>
    </row>
    <row r="51" spans="1:25" s="5" customFormat="1" ht="165.75" customHeight="1" x14ac:dyDescent="0.3">
      <c r="A51" s="42" t="s">
        <v>64</v>
      </c>
      <c r="B51" s="43" t="s">
        <v>58</v>
      </c>
      <c r="C51" s="23" t="s">
        <v>163</v>
      </c>
      <c r="D51" s="22" t="s">
        <v>346</v>
      </c>
      <c r="E51" s="52" t="s">
        <v>239</v>
      </c>
      <c r="F51" s="63" t="s">
        <v>240</v>
      </c>
      <c r="G51" s="63" t="s">
        <v>240</v>
      </c>
      <c r="H51" s="63" t="s">
        <v>237</v>
      </c>
      <c r="I51" s="66" t="s">
        <v>389</v>
      </c>
      <c r="J51" s="66" t="s">
        <v>389</v>
      </c>
      <c r="K51" s="66" t="s">
        <v>389</v>
      </c>
      <c r="L51" s="82" t="s">
        <v>461</v>
      </c>
      <c r="M51" s="7" t="s">
        <v>462</v>
      </c>
      <c r="N51" s="82"/>
      <c r="O51" s="7"/>
      <c r="P51" s="21" t="s">
        <v>163</v>
      </c>
      <c r="Q51" s="22" t="s">
        <v>572</v>
      </c>
      <c r="R51" s="21" t="s">
        <v>573</v>
      </c>
      <c r="S51" s="22" t="s">
        <v>574</v>
      </c>
      <c r="T51" s="112" t="s">
        <v>163</v>
      </c>
      <c r="U51" s="107" t="s">
        <v>163</v>
      </c>
      <c r="V51" s="115" t="s">
        <v>163</v>
      </c>
      <c r="W51" s="112" t="s">
        <v>163</v>
      </c>
      <c r="X51" s="112" t="s">
        <v>163</v>
      </c>
      <c r="Y51" s="152" t="s">
        <v>163</v>
      </c>
    </row>
    <row r="52" spans="1:25" s="5" customFormat="1" ht="57.6" x14ac:dyDescent="0.3">
      <c r="A52" s="21" t="s">
        <v>600</v>
      </c>
      <c r="B52" s="43" t="s">
        <v>58</v>
      </c>
      <c r="C52" s="23" t="s">
        <v>320</v>
      </c>
      <c r="D52" s="22" t="s">
        <v>347</v>
      </c>
      <c r="E52" s="52" t="s">
        <v>163</v>
      </c>
      <c r="F52" s="64" t="s">
        <v>163</v>
      </c>
      <c r="G52" s="64" t="s">
        <v>163</v>
      </c>
      <c r="H52" s="64" t="s">
        <v>163</v>
      </c>
      <c r="I52" s="66" t="s">
        <v>389</v>
      </c>
      <c r="J52" s="66" t="s">
        <v>389</v>
      </c>
      <c r="K52" s="66" t="s">
        <v>389</v>
      </c>
      <c r="L52" s="79"/>
      <c r="M52" s="39" t="s">
        <v>463</v>
      </c>
      <c r="N52" s="80"/>
      <c r="O52" s="39"/>
      <c r="P52" s="21" t="s">
        <v>573</v>
      </c>
      <c r="Q52" s="88"/>
      <c r="R52" s="21" t="s">
        <v>573</v>
      </c>
      <c r="S52" s="22" t="s">
        <v>574</v>
      </c>
      <c r="T52" s="112" t="s">
        <v>163</v>
      </c>
      <c r="U52" s="107" t="s">
        <v>163</v>
      </c>
      <c r="V52" s="115" t="s">
        <v>163</v>
      </c>
      <c r="W52" s="112" t="s">
        <v>645</v>
      </c>
      <c r="X52" s="112" t="s">
        <v>645</v>
      </c>
      <c r="Y52" s="153" t="s">
        <v>163</v>
      </c>
    </row>
    <row r="53" spans="1:25" s="8" customFormat="1" x14ac:dyDescent="0.3">
      <c r="A53" s="44" t="s">
        <v>65</v>
      </c>
      <c r="B53" s="41"/>
      <c r="C53" s="19"/>
      <c r="D53" s="20"/>
      <c r="E53" s="53"/>
      <c r="F53" s="58"/>
      <c r="G53" s="58"/>
      <c r="H53" s="58"/>
      <c r="I53" s="65"/>
      <c r="J53" s="72"/>
      <c r="K53" s="72"/>
      <c r="L53" s="76"/>
      <c r="M53" s="10"/>
      <c r="N53" s="76"/>
      <c r="O53" s="10"/>
      <c r="P53" s="44"/>
      <c r="Q53" s="89"/>
      <c r="R53" s="44"/>
      <c r="S53" s="89"/>
      <c r="T53" s="113"/>
      <c r="U53" s="16"/>
      <c r="V53" s="113"/>
      <c r="W53" s="113"/>
      <c r="X53" s="113"/>
      <c r="Y53" s="113"/>
    </row>
    <row r="54" spans="1:25" s="5" customFormat="1" ht="181.5" customHeight="1" x14ac:dyDescent="0.3">
      <c r="A54" s="42" t="s">
        <v>66</v>
      </c>
      <c r="B54" s="43" t="s">
        <v>58</v>
      </c>
      <c r="C54" s="23" t="s">
        <v>163</v>
      </c>
      <c r="D54" s="22" t="s">
        <v>348</v>
      </c>
      <c r="E54" s="52" t="s">
        <v>241</v>
      </c>
      <c r="F54" s="56" t="s">
        <v>241</v>
      </c>
      <c r="G54" s="56" t="s">
        <v>241</v>
      </c>
      <c r="H54" s="56" t="s">
        <v>241</v>
      </c>
      <c r="I54" s="66" t="s">
        <v>390</v>
      </c>
      <c r="J54" s="66" t="s">
        <v>390</v>
      </c>
      <c r="K54" s="66" t="s">
        <v>390</v>
      </c>
      <c r="L54" s="77" t="s">
        <v>163</v>
      </c>
      <c r="M54" s="11" t="s">
        <v>464</v>
      </c>
      <c r="N54" s="47"/>
      <c r="O54" s="7"/>
      <c r="P54" s="21" t="s">
        <v>575</v>
      </c>
      <c r="Q54" s="88"/>
      <c r="R54" s="21" t="s">
        <v>576</v>
      </c>
      <c r="S54" s="22" t="s">
        <v>577</v>
      </c>
      <c r="T54" s="112" t="s">
        <v>163</v>
      </c>
      <c r="U54" s="107" t="s">
        <v>163</v>
      </c>
      <c r="V54" s="115" t="s">
        <v>163</v>
      </c>
      <c r="W54" s="112" t="s">
        <v>163</v>
      </c>
      <c r="X54" s="112" t="s">
        <v>163</v>
      </c>
      <c r="Y54" s="147" t="s">
        <v>714</v>
      </c>
    </row>
    <row r="55" spans="1:25" s="5" customFormat="1" ht="57.6" x14ac:dyDescent="0.3">
      <c r="A55" s="42" t="s">
        <v>67</v>
      </c>
      <c r="B55" s="43" t="s">
        <v>58</v>
      </c>
      <c r="C55" s="23" t="s">
        <v>163</v>
      </c>
      <c r="D55" s="24" t="s">
        <v>349</v>
      </c>
      <c r="E55" s="52" t="s">
        <v>163</v>
      </c>
      <c r="F55" s="54" t="s">
        <v>163</v>
      </c>
      <c r="G55" s="56" t="s">
        <v>242</v>
      </c>
      <c r="H55" s="54" t="s">
        <v>163</v>
      </c>
      <c r="I55" s="66" t="s">
        <v>391</v>
      </c>
      <c r="J55" s="66" t="s">
        <v>391</v>
      </c>
      <c r="K55" s="66" t="s">
        <v>391</v>
      </c>
      <c r="L55" s="77" t="s">
        <v>163</v>
      </c>
      <c r="M55" s="11" t="s">
        <v>465</v>
      </c>
      <c r="N55" s="47"/>
      <c r="O55" s="7"/>
      <c r="P55" s="21" t="s">
        <v>163</v>
      </c>
      <c r="Q55" s="88"/>
      <c r="R55" s="21" t="s">
        <v>578</v>
      </c>
      <c r="S55" s="22" t="s">
        <v>577</v>
      </c>
      <c r="T55" s="112" t="s">
        <v>163</v>
      </c>
      <c r="U55" s="107" t="s">
        <v>163</v>
      </c>
      <c r="V55" s="115" t="s">
        <v>163</v>
      </c>
      <c r="W55" s="112" t="s">
        <v>163</v>
      </c>
      <c r="X55" s="112" t="s">
        <v>163</v>
      </c>
      <c r="Y55" s="147" t="s">
        <v>715</v>
      </c>
    </row>
    <row r="56" spans="1:25" s="8" customFormat="1" x14ac:dyDescent="0.3">
      <c r="A56" s="44" t="s">
        <v>68</v>
      </c>
      <c r="B56" s="41"/>
      <c r="C56" s="19"/>
      <c r="D56" s="20"/>
      <c r="E56" s="53"/>
      <c r="F56" s="58"/>
      <c r="G56" s="58"/>
      <c r="H56" s="58"/>
      <c r="I56" s="65"/>
      <c r="J56" s="72"/>
      <c r="K56" s="72"/>
      <c r="L56" s="76"/>
      <c r="M56" s="10"/>
      <c r="N56" s="76"/>
      <c r="O56" s="10"/>
      <c r="P56" s="44"/>
      <c r="Q56" s="89"/>
      <c r="R56" s="44"/>
      <c r="S56" s="89"/>
      <c r="T56" s="113"/>
      <c r="U56" s="16"/>
      <c r="V56" s="113"/>
      <c r="W56" s="113"/>
      <c r="X56" s="113"/>
      <c r="Y56" s="113"/>
    </row>
    <row r="57" spans="1:25" s="5" customFormat="1" ht="43.2" x14ac:dyDescent="0.3">
      <c r="A57" s="42" t="s">
        <v>69</v>
      </c>
      <c r="B57" s="43" t="s">
        <v>58</v>
      </c>
      <c r="C57" s="23" t="s">
        <v>163</v>
      </c>
      <c r="D57" s="24" t="s">
        <v>350</v>
      </c>
      <c r="E57" s="52" t="s">
        <v>163</v>
      </c>
      <c r="F57" s="52" t="s">
        <v>163</v>
      </c>
      <c r="G57" s="54" t="s">
        <v>163</v>
      </c>
      <c r="H57" s="54" t="s">
        <v>163</v>
      </c>
      <c r="I57" s="66" t="s">
        <v>682</v>
      </c>
      <c r="J57" s="66" t="s">
        <v>683</v>
      </c>
      <c r="K57" s="66" t="s">
        <v>682</v>
      </c>
      <c r="L57" s="47" t="s">
        <v>163</v>
      </c>
      <c r="M57" s="7"/>
      <c r="N57" s="47"/>
      <c r="O57" s="7"/>
      <c r="P57" s="21" t="s">
        <v>227</v>
      </c>
      <c r="Q57" s="88"/>
      <c r="R57" s="21" t="s">
        <v>559</v>
      </c>
      <c r="S57" s="22" t="s">
        <v>579</v>
      </c>
      <c r="T57" s="112" t="s">
        <v>163</v>
      </c>
      <c r="U57" s="107" t="s">
        <v>163</v>
      </c>
      <c r="V57" s="115" t="s">
        <v>163</v>
      </c>
      <c r="W57" s="112" t="s">
        <v>163</v>
      </c>
      <c r="X57" s="112" t="s">
        <v>163</v>
      </c>
      <c r="Y57" s="153" t="s">
        <v>163</v>
      </c>
    </row>
    <row r="58" spans="1:25" s="5" customFormat="1" ht="28.8" x14ac:dyDescent="0.3">
      <c r="A58" s="42" t="s">
        <v>70</v>
      </c>
      <c r="B58" s="43" t="s">
        <v>58</v>
      </c>
      <c r="C58" s="23" t="s">
        <v>163</v>
      </c>
      <c r="D58" s="24"/>
      <c r="E58" s="52" t="s">
        <v>163</v>
      </c>
      <c r="F58" s="52" t="s">
        <v>163</v>
      </c>
      <c r="G58" s="52" t="s">
        <v>163</v>
      </c>
      <c r="H58" s="52" t="s">
        <v>163</v>
      </c>
      <c r="I58" s="66" t="s">
        <v>392</v>
      </c>
      <c r="J58" s="66" t="s">
        <v>392</v>
      </c>
      <c r="K58" s="66" t="s">
        <v>392</v>
      </c>
      <c r="L58" s="47" t="s">
        <v>163</v>
      </c>
      <c r="M58" s="7"/>
      <c r="N58" s="47"/>
      <c r="O58" s="7"/>
      <c r="P58" s="21" t="s">
        <v>163</v>
      </c>
      <c r="Q58" s="88"/>
      <c r="R58" s="21" t="s">
        <v>163</v>
      </c>
      <c r="S58" s="88"/>
      <c r="T58" s="112" t="s">
        <v>163</v>
      </c>
      <c r="U58" s="107" t="s">
        <v>163</v>
      </c>
      <c r="V58" s="115" t="s">
        <v>163</v>
      </c>
      <c r="W58" s="112" t="s">
        <v>163</v>
      </c>
      <c r="X58" s="112" t="s">
        <v>163</v>
      </c>
      <c r="Y58" s="153" t="s">
        <v>163</v>
      </c>
    </row>
    <row r="59" spans="1:25" s="5" customFormat="1" ht="28.8" x14ac:dyDescent="0.3">
      <c r="A59" s="42" t="s">
        <v>71</v>
      </c>
      <c r="B59" s="43" t="s">
        <v>58</v>
      </c>
      <c r="C59" s="23" t="s">
        <v>163</v>
      </c>
      <c r="D59" s="24" t="s">
        <v>351</v>
      </c>
      <c r="E59" s="52" t="s">
        <v>227</v>
      </c>
      <c r="F59" s="52" t="s">
        <v>227</v>
      </c>
      <c r="G59" s="52" t="s">
        <v>227</v>
      </c>
      <c r="H59" s="52" t="s">
        <v>227</v>
      </c>
      <c r="I59" s="67" t="s">
        <v>227</v>
      </c>
      <c r="J59" s="66" t="s">
        <v>227</v>
      </c>
      <c r="K59" s="67" t="s">
        <v>227</v>
      </c>
      <c r="L59" s="77" t="s">
        <v>227</v>
      </c>
      <c r="M59" s="11" t="s">
        <v>466</v>
      </c>
      <c r="N59" s="21"/>
      <c r="O59" s="7"/>
      <c r="P59" s="21" t="s">
        <v>541</v>
      </c>
      <c r="Q59" s="88"/>
      <c r="R59" s="21" t="s">
        <v>541</v>
      </c>
      <c r="S59" s="88"/>
      <c r="T59" s="112" t="s">
        <v>163</v>
      </c>
      <c r="U59" s="107" t="s">
        <v>163</v>
      </c>
      <c r="V59" s="115" t="s">
        <v>163</v>
      </c>
      <c r="W59" s="112" t="s">
        <v>163</v>
      </c>
      <c r="X59" s="112" t="s">
        <v>163</v>
      </c>
      <c r="Y59" s="153" t="s">
        <v>163</v>
      </c>
    </row>
    <row r="60" spans="1:25" s="5" customFormat="1" ht="28.8" x14ac:dyDescent="0.3">
      <c r="A60" s="42" t="s">
        <v>72</v>
      </c>
      <c r="B60" s="43" t="s">
        <v>58</v>
      </c>
      <c r="C60" s="23" t="s">
        <v>163</v>
      </c>
      <c r="D60" s="24" t="s">
        <v>352</v>
      </c>
      <c r="E60" s="52" t="s">
        <v>227</v>
      </c>
      <c r="F60" s="52" t="s">
        <v>227</v>
      </c>
      <c r="G60" s="52" t="s">
        <v>227</v>
      </c>
      <c r="H60" s="52" t="s">
        <v>227</v>
      </c>
      <c r="I60" s="67" t="s">
        <v>227</v>
      </c>
      <c r="J60" s="66" t="s">
        <v>227</v>
      </c>
      <c r="K60" s="67" t="s">
        <v>227</v>
      </c>
      <c r="L60" s="79" t="s">
        <v>227</v>
      </c>
      <c r="M60" s="39" t="s">
        <v>466</v>
      </c>
      <c r="N60" s="23"/>
      <c r="O60" s="6"/>
      <c r="P60" s="21" t="s">
        <v>541</v>
      </c>
      <c r="Q60" s="88"/>
      <c r="R60" s="21" t="s">
        <v>541</v>
      </c>
      <c r="S60" s="88"/>
      <c r="T60" s="112"/>
      <c r="U60" s="107"/>
      <c r="V60" s="115"/>
      <c r="W60" s="112"/>
      <c r="X60" s="112"/>
      <c r="Y60" s="152" t="s">
        <v>163</v>
      </c>
    </row>
    <row r="61" spans="1:25" s="5" customFormat="1" ht="28.8" x14ac:dyDescent="0.3">
      <c r="A61" s="42" t="s">
        <v>73</v>
      </c>
      <c r="B61" s="43" t="s">
        <v>58</v>
      </c>
      <c r="C61" s="23" t="s">
        <v>163</v>
      </c>
      <c r="D61" s="22"/>
      <c r="E61" s="52" t="s">
        <v>227</v>
      </c>
      <c r="F61" s="52" t="s">
        <v>227</v>
      </c>
      <c r="G61" s="52" t="s">
        <v>227</v>
      </c>
      <c r="H61" s="52" t="s">
        <v>227</v>
      </c>
      <c r="I61" s="67" t="s">
        <v>227</v>
      </c>
      <c r="J61" s="66" t="s">
        <v>227</v>
      </c>
      <c r="K61" s="67" t="s">
        <v>227</v>
      </c>
      <c r="L61" s="23" t="s">
        <v>227</v>
      </c>
      <c r="M61" s="6"/>
      <c r="N61" s="23"/>
      <c r="O61" s="12"/>
      <c r="P61" s="21" t="s">
        <v>541</v>
      </c>
      <c r="Q61" s="88"/>
      <c r="R61" s="21" t="s">
        <v>541</v>
      </c>
      <c r="S61" s="88"/>
      <c r="T61" s="112" t="s">
        <v>646</v>
      </c>
      <c r="U61" s="107" t="s">
        <v>646</v>
      </c>
      <c r="V61" s="115" t="s">
        <v>646</v>
      </c>
      <c r="W61" s="112" t="s">
        <v>646</v>
      </c>
      <c r="X61" s="112" t="s">
        <v>646</v>
      </c>
      <c r="Y61" s="147" t="s">
        <v>716</v>
      </c>
    </row>
    <row r="62" spans="1:25" s="8" customFormat="1" x14ac:dyDescent="0.3">
      <c r="A62" s="44" t="s">
        <v>74</v>
      </c>
      <c r="B62" s="41"/>
      <c r="C62" s="19"/>
      <c r="D62" s="20"/>
      <c r="E62" s="53"/>
      <c r="F62" s="58"/>
      <c r="G62" s="58"/>
      <c r="H62" s="58"/>
      <c r="I62" s="65"/>
      <c r="J62" s="72"/>
      <c r="K62" s="72"/>
      <c r="L62" s="76"/>
      <c r="M62" s="10"/>
      <c r="N62" s="76"/>
      <c r="O62" s="10"/>
      <c r="P62" s="44"/>
      <c r="Q62" s="89"/>
      <c r="R62" s="44"/>
      <c r="S62" s="89"/>
      <c r="T62" s="113"/>
      <c r="U62" s="16"/>
      <c r="V62" s="113"/>
      <c r="W62" s="113"/>
      <c r="X62" s="113"/>
      <c r="Y62" s="113"/>
    </row>
    <row r="63" spans="1:25" s="5" customFormat="1" ht="28.8" x14ac:dyDescent="0.3">
      <c r="A63" s="42" t="s">
        <v>75</v>
      </c>
      <c r="B63" s="43" t="s">
        <v>58</v>
      </c>
      <c r="C63" s="23" t="s">
        <v>258</v>
      </c>
      <c r="D63" s="22"/>
      <c r="E63" s="52" t="s">
        <v>201</v>
      </c>
      <c r="F63" s="52" t="s">
        <v>202</v>
      </c>
      <c r="G63" s="52" t="s">
        <v>163</v>
      </c>
      <c r="H63" s="54" t="s">
        <v>202</v>
      </c>
      <c r="I63" s="66" t="s">
        <v>393</v>
      </c>
      <c r="J63" s="66" t="s">
        <v>394</v>
      </c>
      <c r="K63" s="67" t="s">
        <v>227</v>
      </c>
      <c r="L63" s="77" t="s">
        <v>163</v>
      </c>
      <c r="M63" s="11"/>
      <c r="N63" s="77"/>
      <c r="O63" s="7"/>
      <c r="P63" s="21" t="s">
        <v>163</v>
      </c>
      <c r="Q63" s="88"/>
      <c r="R63" s="21" t="s">
        <v>559</v>
      </c>
      <c r="S63" s="22" t="s">
        <v>580</v>
      </c>
      <c r="T63" s="112" t="s">
        <v>163</v>
      </c>
      <c r="U63" s="107" t="s">
        <v>163</v>
      </c>
      <c r="V63" s="115" t="s">
        <v>163</v>
      </c>
      <c r="W63" s="112" t="s">
        <v>163</v>
      </c>
      <c r="X63" s="112" t="s">
        <v>163</v>
      </c>
      <c r="Y63" s="147" t="s">
        <v>717</v>
      </c>
    </row>
    <row r="64" spans="1:25" s="5" customFormat="1" ht="72" x14ac:dyDescent="0.3">
      <c r="A64" s="42" t="s">
        <v>76</v>
      </c>
      <c r="B64" s="43" t="s">
        <v>77</v>
      </c>
      <c r="C64" s="23" t="s">
        <v>321</v>
      </c>
      <c r="D64" s="22"/>
      <c r="E64" s="52" t="s">
        <v>203</v>
      </c>
      <c r="F64" s="52" t="s">
        <v>203</v>
      </c>
      <c r="G64" s="52" t="s">
        <v>203</v>
      </c>
      <c r="H64" s="52" t="s">
        <v>203</v>
      </c>
      <c r="I64" s="66" t="s">
        <v>395</v>
      </c>
      <c r="J64" s="66" t="s">
        <v>395</v>
      </c>
      <c r="K64" s="66" t="s">
        <v>395</v>
      </c>
      <c r="L64" s="80" t="s">
        <v>467</v>
      </c>
      <c r="M64" s="7" t="s">
        <v>449</v>
      </c>
      <c r="N64" s="80"/>
      <c r="O64" s="7"/>
      <c r="P64" s="21" t="s">
        <v>581</v>
      </c>
      <c r="Q64" s="88"/>
      <c r="R64" s="21" t="s">
        <v>582</v>
      </c>
      <c r="S64" s="88"/>
      <c r="T64" s="112" t="s">
        <v>647</v>
      </c>
      <c r="U64" s="107" t="s">
        <v>647</v>
      </c>
      <c r="V64" s="115" t="s">
        <v>647</v>
      </c>
      <c r="W64" s="112" t="s">
        <v>647</v>
      </c>
      <c r="X64" s="112" t="s">
        <v>647</v>
      </c>
      <c r="Y64" s="147" t="s">
        <v>647</v>
      </c>
    </row>
    <row r="65" spans="1:25" s="5" customFormat="1" ht="48.75" customHeight="1" x14ac:dyDescent="0.3">
      <c r="A65" s="42" t="s">
        <v>78</v>
      </c>
      <c r="B65" s="43" t="s">
        <v>79</v>
      </c>
      <c r="C65" s="23" t="s">
        <v>205</v>
      </c>
      <c r="D65" s="24"/>
      <c r="E65" s="52" t="s">
        <v>204</v>
      </c>
      <c r="F65" s="52" t="s">
        <v>205</v>
      </c>
      <c r="G65" s="54" t="s">
        <v>255</v>
      </c>
      <c r="H65" s="54" t="s">
        <v>206</v>
      </c>
      <c r="I65" s="66" t="s">
        <v>205</v>
      </c>
      <c r="J65" s="66" t="s">
        <v>396</v>
      </c>
      <c r="K65" s="67" t="s">
        <v>397</v>
      </c>
      <c r="L65" s="47" t="s">
        <v>206</v>
      </c>
      <c r="M65" s="7"/>
      <c r="N65" s="47"/>
      <c r="O65" s="7"/>
      <c r="P65" s="21" t="s">
        <v>583</v>
      </c>
      <c r="Q65" s="22" t="s">
        <v>584</v>
      </c>
      <c r="R65" s="21" t="s">
        <v>583</v>
      </c>
      <c r="S65" s="88"/>
      <c r="T65" s="112" t="s">
        <v>321</v>
      </c>
      <c r="U65" s="107" t="s">
        <v>648</v>
      </c>
      <c r="V65" s="115" t="s">
        <v>648</v>
      </c>
      <c r="W65" s="112" t="s">
        <v>321</v>
      </c>
      <c r="X65" s="112" t="s">
        <v>321</v>
      </c>
      <c r="Y65" s="156" t="s">
        <v>718</v>
      </c>
    </row>
    <row r="66" spans="1:25" s="5" customFormat="1" ht="78.75" customHeight="1" x14ac:dyDescent="0.3">
      <c r="A66" s="42" t="s">
        <v>80</v>
      </c>
      <c r="B66" s="43" t="s">
        <v>58</v>
      </c>
      <c r="C66" s="23" t="s">
        <v>163</v>
      </c>
      <c r="D66" s="24" t="s">
        <v>353</v>
      </c>
      <c r="E66" s="52" t="s">
        <v>207</v>
      </c>
      <c r="F66" s="52" t="s">
        <v>207</v>
      </c>
      <c r="G66" s="52" t="s">
        <v>207</v>
      </c>
      <c r="H66" s="52" t="s">
        <v>207</v>
      </c>
      <c r="I66" s="67" t="s">
        <v>398</v>
      </c>
      <c r="J66" s="67" t="s">
        <v>398</v>
      </c>
      <c r="K66" s="67" t="s">
        <v>398</v>
      </c>
      <c r="L66" s="47" t="s">
        <v>468</v>
      </c>
      <c r="M66" s="7"/>
      <c r="N66" s="47"/>
      <c r="O66" s="7"/>
      <c r="P66" s="21" t="s">
        <v>541</v>
      </c>
      <c r="Q66" s="88"/>
      <c r="R66" s="21" t="s">
        <v>541</v>
      </c>
      <c r="S66" s="88"/>
      <c r="T66" s="112" t="s">
        <v>163</v>
      </c>
      <c r="U66" s="107" t="s">
        <v>163</v>
      </c>
      <c r="V66" s="115" t="s">
        <v>163</v>
      </c>
      <c r="W66" s="112" t="s">
        <v>163</v>
      </c>
      <c r="X66" s="112" t="s">
        <v>163</v>
      </c>
      <c r="Y66" s="147" t="s">
        <v>719</v>
      </c>
    </row>
    <row r="67" spans="1:25" s="5" customFormat="1" ht="188.25" customHeight="1" x14ac:dyDescent="0.3">
      <c r="A67" s="42" t="s">
        <v>81</v>
      </c>
      <c r="B67" s="43" t="s">
        <v>58</v>
      </c>
      <c r="C67" s="23" t="s">
        <v>163</v>
      </c>
      <c r="D67" s="24" t="s">
        <v>354</v>
      </c>
      <c r="E67" s="52" t="s">
        <v>208</v>
      </c>
      <c r="F67" s="52" t="s">
        <v>209</v>
      </c>
      <c r="G67" s="52" t="s">
        <v>210</v>
      </c>
      <c r="H67" s="52" t="s">
        <v>211</v>
      </c>
      <c r="I67" s="67" t="s">
        <v>684</v>
      </c>
      <c r="J67" s="67" t="s">
        <v>698</v>
      </c>
      <c r="K67" s="67" t="s">
        <v>399</v>
      </c>
      <c r="L67" s="80" t="s">
        <v>469</v>
      </c>
      <c r="M67" s="7" t="s">
        <v>449</v>
      </c>
      <c r="N67" s="80"/>
      <c r="O67" s="7"/>
      <c r="P67" s="21" t="s">
        <v>541</v>
      </c>
      <c r="Q67" s="88"/>
      <c r="R67" s="21" t="s">
        <v>541</v>
      </c>
      <c r="S67" s="88"/>
      <c r="T67" s="112" t="s">
        <v>163</v>
      </c>
      <c r="U67" s="107" t="s">
        <v>163</v>
      </c>
      <c r="V67" s="115" t="s">
        <v>163</v>
      </c>
      <c r="W67" s="112" t="s">
        <v>163</v>
      </c>
      <c r="X67" s="112" t="s">
        <v>163</v>
      </c>
      <c r="Y67" s="152" t="s">
        <v>163</v>
      </c>
    </row>
    <row r="68" spans="1:25" s="8" customFormat="1" x14ac:dyDescent="0.3">
      <c r="A68" s="44" t="s">
        <v>82</v>
      </c>
      <c r="B68" s="41"/>
      <c r="C68" s="19"/>
      <c r="D68" s="20"/>
      <c r="E68" s="53"/>
      <c r="F68" s="58"/>
      <c r="G68" s="58"/>
      <c r="H68" s="58"/>
      <c r="I68" s="65"/>
      <c r="J68" s="72"/>
      <c r="K68" s="72"/>
      <c r="L68" s="76"/>
      <c r="M68" s="10"/>
      <c r="N68" s="76"/>
      <c r="O68" s="10"/>
      <c r="P68" s="44"/>
      <c r="Q68" s="89"/>
      <c r="R68" s="44"/>
      <c r="S68" s="89"/>
      <c r="T68" s="113"/>
      <c r="U68" s="16"/>
      <c r="V68" s="113"/>
      <c r="W68" s="113"/>
      <c r="X68" s="113"/>
      <c r="Y68" s="113"/>
    </row>
    <row r="69" spans="1:25" s="5" customFormat="1" ht="57.6" x14ac:dyDescent="0.3">
      <c r="A69" s="42" t="s">
        <v>83</v>
      </c>
      <c r="B69" s="43" t="s">
        <v>58</v>
      </c>
      <c r="C69" s="23" t="s">
        <v>227</v>
      </c>
      <c r="D69" s="22"/>
      <c r="E69" s="52" t="s">
        <v>213</v>
      </c>
      <c r="F69" s="52" t="s">
        <v>213</v>
      </c>
      <c r="G69" s="52" t="s">
        <v>213</v>
      </c>
      <c r="H69" s="52" t="s">
        <v>213</v>
      </c>
      <c r="I69" s="66" t="s">
        <v>400</v>
      </c>
      <c r="J69" s="66" t="s">
        <v>400</v>
      </c>
      <c r="K69" s="66" t="s">
        <v>400</v>
      </c>
      <c r="L69" s="47" t="s">
        <v>163</v>
      </c>
      <c r="M69" s="7" t="s">
        <v>470</v>
      </c>
      <c r="N69" s="47"/>
      <c r="O69" s="7"/>
      <c r="P69" s="21" t="s">
        <v>163</v>
      </c>
      <c r="Q69" s="88"/>
      <c r="R69" s="21" t="s">
        <v>163</v>
      </c>
      <c r="S69" s="22" t="s">
        <v>585</v>
      </c>
      <c r="T69" s="112" t="s">
        <v>163</v>
      </c>
      <c r="U69" s="107" t="s">
        <v>163</v>
      </c>
      <c r="V69" s="115" t="s">
        <v>163</v>
      </c>
      <c r="W69" s="112" t="s">
        <v>163</v>
      </c>
      <c r="X69" s="112" t="s">
        <v>163</v>
      </c>
      <c r="Y69" s="152" t="s">
        <v>227</v>
      </c>
    </row>
    <row r="70" spans="1:25" s="5" customFormat="1" ht="28.8" x14ac:dyDescent="0.3">
      <c r="A70" s="42" t="s">
        <v>84</v>
      </c>
      <c r="B70" s="43" t="s">
        <v>58</v>
      </c>
      <c r="C70" s="23" t="s">
        <v>227</v>
      </c>
      <c r="D70" s="22"/>
      <c r="E70" s="54" t="s">
        <v>163</v>
      </c>
      <c r="F70" s="54" t="s">
        <v>163</v>
      </c>
      <c r="G70" s="54" t="s">
        <v>163</v>
      </c>
      <c r="H70" s="54" t="s">
        <v>163</v>
      </c>
      <c r="I70" s="66" t="s">
        <v>401</v>
      </c>
      <c r="J70" s="66" t="s">
        <v>401</v>
      </c>
      <c r="K70" s="66" t="s">
        <v>401</v>
      </c>
      <c r="L70" s="79" t="s">
        <v>163</v>
      </c>
      <c r="M70" s="39"/>
      <c r="N70" s="79"/>
      <c r="O70" s="6"/>
      <c r="P70" s="21" t="s">
        <v>541</v>
      </c>
      <c r="Q70" s="88"/>
      <c r="R70" s="21" t="s">
        <v>541</v>
      </c>
      <c r="S70" s="88"/>
      <c r="T70" s="112" t="s">
        <v>163</v>
      </c>
      <c r="U70" s="107" t="s">
        <v>163</v>
      </c>
      <c r="V70" s="115" t="s">
        <v>163</v>
      </c>
      <c r="W70" s="112" t="s">
        <v>163</v>
      </c>
      <c r="X70" s="112" t="s">
        <v>163</v>
      </c>
      <c r="Y70" s="153" t="s">
        <v>163</v>
      </c>
    </row>
    <row r="71" spans="1:25" s="5" customFormat="1" ht="43.2" x14ac:dyDescent="0.3">
      <c r="A71" s="42" t="s">
        <v>85</v>
      </c>
      <c r="B71" s="43" t="s">
        <v>58</v>
      </c>
      <c r="C71" s="23" t="s">
        <v>227</v>
      </c>
      <c r="D71" s="22"/>
      <c r="E71" s="52" t="s">
        <v>214</v>
      </c>
      <c r="F71" s="52" t="s">
        <v>215</v>
      </c>
      <c r="G71" s="52" t="s">
        <v>215</v>
      </c>
      <c r="H71" s="52" t="s">
        <v>216</v>
      </c>
      <c r="I71" s="66" t="s">
        <v>400</v>
      </c>
      <c r="J71" s="66" t="s">
        <v>400</v>
      </c>
      <c r="K71" s="66" t="s">
        <v>400</v>
      </c>
      <c r="L71" s="77" t="s">
        <v>163</v>
      </c>
      <c r="M71" s="11" t="s">
        <v>616</v>
      </c>
      <c r="N71" s="47"/>
      <c r="O71" s="7"/>
      <c r="P71" s="21" t="s">
        <v>163</v>
      </c>
      <c r="Q71" s="88"/>
      <c r="R71" s="21" t="s">
        <v>163</v>
      </c>
      <c r="S71" s="22" t="s">
        <v>586</v>
      </c>
      <c r="T71" s="112" t="s">
        <v>163</v>
      </c>
      <c r="U71" s="107" t="s">
        <v>163</v>
      </c>
      <c r="V71" s="115" t="s">
        <v>163</v>
      </c>
      <c r="W71" s="112" t="s">
        <v>163</v>
      </c>
      <c r="X71" s="112" t="s">
        <v>163</v>
      </c>
      <c r="Y71" s="153" t="s">
        <v>163</v>
      </c>
    </row>
    <row r="72" spans="1:25" s="8" customFormat="1" x14ac:dyDescent="0.3">
      <c r="A72" s="44" t="s">
        <v>86</v>
      </c>
      <c r="B72" s="41"/>
      <c r="C72" s="19"/>
      <c r="D72" s="20"/>
      <c r="E72" s="53"/>
      <c r="F72" s="58"/>
      <c r="G72" s="58"/>
      <c r="H72" s="58"/>
      <c r="I72" s="65"/>
      <c r="J72" s="72"/>
      <c r="K72" s="72"/>
      <c r="L72" s="76"/>
      <c r="M72" s="10"/>
      <c r="N72" s="76"/>
      <c r="O72" s="10"/>
      <c r="P72" s="44"/>
      <c r="Q72" s="89"/>
      <c r="R72" s="44"/>
      <c r="S72" s="89"/>
      <c r="T72" s="113"/>
      <c r="U72" s="16"/>
      <c r="V72" s="113"/>
      <c r="W72" s="113"/>
      <c r="X72" s="113"/>
      <c r="Y72" s="113"/>
    </row>
    <row r="73" spans="1:25" s="5" customFormat="1" ht="43.2" x14ac:dyDescent="0.3">
      <c r="A73" s="42" t="s">
        <v>87</v>
      </c>
      <c r="B73" s="43" t="s">
        <v>58</v>
      </c>
      <c r="C73" s="21" t="s">
        <v>227</v>
      </c>
      <c r="D73" s="22"/>
      <c r="E73" s="56" t="s">
        <v>243</v>
      </c>
      <c r="F73" s="56" t="s">
        <v>244</v>
      </c>
      <c r="G73" s="56" t="s">
        <v>244</v>
      </c>
      <c r="H73" s="56" t="s">
        <v>244</v>
      </c>
      <c r="I73" s="66" t="s">
        <v>402</v>
      </c>
      <c r="J73" s="66" t="s">
        <v>403</v>
      </c>
      <c r="K73" s="66" t="s">
        <v>227</v>
      </c>
      <c r="L73" s="47" t="s">
        <v>163</v>
      </c>
      <c r="M73" s="7"/>
      <c r="N73" s="47"/>
      <c r="O73" s="7"/>
      <c r="P73" s="21" t="s">
        <v>163</v>
      </c>
      <c r="Q73" s="22" t="s">
        <v>587</v>
      </c>
      <c r="R73" s="21" t="s">
        <v>559</v>
      </c>
      <c r="S73" s="22" t="s">
        <v>588</v>
      </c>
      <c r="T73" s="112" t="s">
        <v>163</v>
      </c>
      <c r="U73" s="107" t="s">
        <v>163</v>
      </c>
      <c r="V73" s="115" t="s">
        <v>163</v>
      </c>
      <c r="W73" s="112" t="s">
        <v>163</v>
      </c>
      <c r="X73" s="112" t="s">
        <v>163</v>
      </c>
      <c r="Y73" s="153" t="s">
        <v>163</v>
      </c>
    </row>
    <row r="74" spans="1:25" s="5" customFormat="1" ht="28.8" x14ac:dyDescent="0.3">
      <c r="A74" s="42" t="s">
        <v>88</v>
      </c>
      <c r="B74" s="43" t="s">
        <v>58</v>
      </c>
      <c r="C74" s="21" t="s">
        <v>227</v>
      </c>
      <c r="D74" s="22"/>
      <c r="E74" s="54" t="s">
        <v>163</v>
      </c>
      <c r="F74" s="54" t="s">
        <v>163</v>
      </c>
      <c r="G74" s="54" t="s">
        <v>163</v>
      </c>
      <c r="H74" s="54" t="s">
        <v>163</v>
      </c>
      <c r="I74" s="66" t="s">
        <v>404</v>
      </c>
      <c r="J74" s="66" t="s">
        <v>404</v>
      </c>
      <c r="K74" s="66" t="s">
        <v>374</v>
      </c>
      <c r="L74" s="83" t="s">
        <v>471</v>
      </c>
      <c r="M74" s="40"/>
      <c r="N74" s="21"/>
      <c r="P74" s="21" t="s">
        <v>559</v>
      </c>
      <c r="Q74" s="88"/>
      <c r="R74" s="21" t="s">
        <v>227</v>
      </c>
      <c r="S74" s="88"/>
      <c r="T74" s="112" t="s">
        <v>163</v>
      </c>
      <c r="U74" s="107" t="s">
        <v>163</v>
      </c>
      <c r="V74" s="115" t="s">
        <v>163</v>
      </c>
      <c r="W74" s="112" t="s">
        <v>163</v>
      </c>
      <c r="X74" s="112" t="s">
        <v>163</v>
      </c>
      <c r="Y74" s="153" t="s">
        <v>163</v>
      </c>
    </row>
    <row r="75" spans="1:25" s="8" customFormat="1" x14ac:dyDescent="0.3">
      <c r="A75" s="44" t="s">
        <v>89</v>
      </c>
      <c r="B75" s="41"/>
      <c r="C75" s="19"/>
      <c r="D75" s="20"/>
      <c r="E75" s="53"/>
      <c r="F75" s="58"/>
      <c r="G75" s="58"/>
      <c r="H75" s="58"/>
      <c r="I75" s="65"/>
      <c r="J75" s="72"/>
      <c r="K75" s="72"/>
      <c r="L75" s="76"/>
      <c r="M75" s="10"/>
      <c r="N75" s="76"/>
      <c r="O75" s="10"/>
      <c r="P75" s="44"/>
      <c r="Q75" s="89"/>
      <c r="R75" s="44"/>
      <c r="S75" s="89"/>
      <c r="T75" s="113"/>
      <c r="U75" s="16"/>
      <c r="V75" s="113"/>
      <c r="W75" s="113"/>
      <c r="X75" s="113"/>
      <c r="Y75" s="113"/>
    </row>
    <row r="76" spans="1:25" s="5" customFormat="1" ht="43.2" x14ac:dyDescent="0.3">
      <c r="A76" s="144" t="s">
        <v>90</v>
      </c>
      <c r="B76" s="43" t="s">
        <v>91</v>
      </c>
      <c r="C76" s="140" t="s">
        <v>322</v>
      </c>
      <c r="D76" s="141"/>
      <c r="E76" s="146" t="s">
        <v>685</v>
      </c>
      <c r="F76" s="146" t="s">
        <v>686</v>
      </c>
      <c r="G76" s="146" t="s">
        <v>687</v>
      </c>
      <c r="H76" s="146" t="s">
        <v>688</v>
      </c>
      <c r="I76" s="146" t="s">
        <v>689</v>
      </c>
      <c r="J76" s="147" t="s">
        <v>690</v>
      </c>
      <c r="K76" s="147" t="s">
        <v>690</v>
      </c>
      <c r="L76" s="145" t="s">
        <v>472</v>
      </c>
      <c r="M76" s="139"/>
      <c r="N76" s="145"/>
      <c r="O76" s="137"/>
      <c r="P76" s="140" t="s">
        <v>589</v>
      </c>
      <c r="Q76" s="141" t="s">
        <v>590</v>
      </c>
      <c r="R76" s="140" t="s">
        <v>591</v>
      </c>
      <c r="S76" s="141" t="s">
        <v>592</v>
      </c>
      <c r="T76" s="152" t="s">
        <v>649</v>
      </c>
      <c r="U76" s="151" t="s">
        <v>649</v>
      </c>
      <c r="V76" s="153" t="s">
        <v>649</v>
      </c>
      <c r="W76" s="152" t="s">
        <v>649</v>
      </c>
      <c r="X76" s="152" t="s">
        <v>649</v>
      </c>
      <c r="Y76" s="152" t="s">
        <v>720</v>
      </c>
    </row>
    <row r="77" spans="1:25" s="5" customFormat="1" ht="43.2" x14ac:dyDescent="0.3">
      <c r="A77" s="144" t="s">
        <v>92</v>
      </c>
      <c r="B77" s="43" t="s">
        <v>58</v>
      </c>
      <c r="C77" s="140" t="s">
        <v>323</v>
      </c>
      <c r="D77" s="141"/>
      <c r="E77" s="146" t="s">
        <v>163</v>
      </c>
      <c r="F77" s="146" t="s">
        <v>691</v>
      </c>
      <c r="G77" s="146" t="s">
        <v>691</v>
      </c>
      <c r="H77" s="146" t="s">
        <v>691</v>
      </c>
      <c r="I77" s="146" t="s">
        <v>692</v>
      </c>
      <c r="J77" s="147" t="s">
        <v>693</v>
      </c>
      <c r="K77" s="147" t="s">
        <v>693</v>
      </c>
      <c r="L77" s="149" t="s">
        <v>163</v>
      </c>
      <c r="M77" s="139" t="s">
        <v>473</v>
      </c>
      <c r="N77" s="145"/>
      <c r="O77" s="138"/>
      <c r="P77" s="140" t="s">
        <v>589</v>
      </c>
      <c r="Q77" s="141"/>
      <c r="R77" s="140" t="s">
        <v>591</v>
      </c>
      <c r="S77" s="150"/>
      <c r="T77" s="152" t="s">
        <v>163</v>
      </c>
      <c r="U77" s="151" t="s">
        <v>163</v>
      </c>
      <c r="V77" s="153" t="s">
        <v>163</v>
      </c>
      <c r="W77" s="152" t="s">
        <v>163</v>
      </c>
      <c r="X77" s="152" t="s">
        <v>163</v>
      </c>
      <c r="Y77" s="153" t="s">
        <v>163</v>
      </c>
    </row>
    <row r="78" spans="1:25" s="5" customFormat="1" ht="57.6" x14ac:dyDescent="0.3">
      <c r="A78" s="144" t="s">
        <v>93</v>
      </c>
      <c r="B78" s="43" t="s">
        <v>58</v>
      </c>
      <c r="C78" s="140" t="s">
        <v>163</v>
      </c>
      <c r="D78" s="143" t="s">
        <v>355</v>
      </c>
      <c r="E78" s="146" t="s">
        <v>163</v>
      </c>
      <c r="F78" s="146" t="s">
        <v>163</v>
      </c>
      <c r="G78" s="146" t="s">
        <v>163</v>
      </c>
      <c r="H78" s="146" t="s">
        <v>163</v>
      </c>
      <c r="I78" s="146" t="s">
        <v>163</v>
      </c>
      <c r="J78" s="147" t="s">
        <v>163</v>
      </c>
      <c r="K78" s="147" t="s">
        <v>163</v>
      </c>
      <c r="L78" s="145" t="s">
        <v>163</v>
      </c>
      <c r="M78" s="139" t="s">
        <v>474</v>
      </c>
      <c r="N78" s="149"/>
      <c r="O78" s="138"/>
      <c r="P78" s="140" t="s">
        <v>589</v>
      </c>
      <c r="Q78" s="141"/>
      <c r="R78" s="140" t="s">
        <v>591</v>
      </c>
      <c r="S78" s="150"/>
      <c r="T78" s="152" t="s">
        <v>163</v>
      </c>
      <c r="U78" s="151" t="s">
        <v>163</v>
      </c>
      <c r="V78" s="153" t="s">
        <v>163</v>
      </c>
      <c r="W78" s="152" t="s">
        <v>163</v>
      </c>
      <c r="X78" s="152" t="s">
        <v>163</v>
      </c>
      <c r="Y78" s="153" t="s">
        <v>163</v>
      </c>
    </row>
    <row r="79" spans="1:25" s="5" customFormat="1" ht="90" customHeight="1" x14ac:dyDescent="0.3">
      <c r="A79" s="144" t="s">
        <v>94</v>
      </c>
      <c r="B79" s="43" t="s">
        <v>95</v>
      </c>
      <c r="C79" s="142" t="s">
        <v>324</v>
      </c>
      <c r="D79" s="143" t="s">
        <v>356</v>
      </c>
      <c r="E79" s="146" t="s">
        <v>694</v>
      </c>
      <c r="F79" s="146" t="s">
        <v>695</v>
      </c>
      <c r="G79" s="146" t="s">
        <v>696</v>
      </c>
      <c r="H79" s="146" t="s">
        <v>696</v>
      </c>
      <c r="I79" s="146" t="s">
        <v>701</v>
      </c>
      <c r="J79" s="146" t="s">
        <v>702</v>
      </c>
      <c r="K79" s="146" t="s">
        <v>702</v>
      </c>
      <c r="L79" s="149" t="s">
        <v>475</v>
      </c>
      <c r="M79" s="139"/>
      <c r="N79" s="145"/>
      <c r="O79" s="138"/>
      <c r="P79" s="140" t="s">
        <v>589</v>
      </c>
      <c r="Q79" s="141"/>
      <c r="R79" s="140" t="s">
        <v>591</v>
      </c>
      <c r="S79" s="150"/>
      <c r="T79" s="152" t="s">
        <v>163</v>
      </c>
      <c r="U79" s="151" t="s">
        <v>163</v>
      </c>
      <c r="V79" s="153" t="s">
        <v>163</v>
      </c>
      <c r="W79" s="152" t="s">
        <v>163</v>
      </c>
      <c r="X79" s="152" t="s">
        <v>163</v>
      </c>
      <c r="Y79" s="153" t="s">
        <v>163</v>
      </c>
    </row>
    <row r="80" spans="1:25" s="5" customFormat="1" ht="140.25" customHeight="1" x14ac:dyDescent="0.3">
      <c r="A80" s="144" t="s">
        <v>96</v>
      </c>
      <c r="B80" s="43" t="s">
        <v>58</v>
      </c>
      <c r="C80" s="142" t="s">
        <v>227</v>
      </c>
      <c r="D80" s="141"/>
      <c r="E80" s="146" t="s">
        <v>163</v>
      </c>
      <c r="F80" s="146" t="s">
        <v>163</v>
      </c>
      <c r="G80" s="146" t="s">
        <v>163</v>
      </c>
      <c r="H80" s="146" t="s">
        <v>163</v>
      </c>
      <c r="I80" s="148" t="s">
        <v>697</v>
      </c>
      <c r="J80" s="148" t="s">
        <v>697</v>
      </c>
      <c r="K80" s="148" t="s">
        <v>697</v>
      </c>
      <c r="L80" s="145" t="s">
        <v>163</v>
      </c>
      <c r="M80" s="139" t="s">
        <v>476</v>
      </c>
      <c r="N80" s="149"/>
      <c r="O80" s="139"/>
      <c r="P80" s="140" t="s">
        <v>541</v>
      </c>
      <c r="Q80" s="150"/>
      <c r="R80" s="140" t="s">
        <v>591</v>
      </c>
      <c r="S80" s="150"/>
      <c r="T80" s="152" t="s">
        <v>163</v>
      </c>
      <c r="U80" s="151" t="s">
        <v>163</v>
      </c>
      <c r="V80" s="153" t="s">
        <v>163</v>
      </c>
      <c r="W80" s="152" t="s">
        <v>163</v>
      </c>
      <c r="X80" s="152" t="s">
        <v>163</v>
      </c>
      <c r="Y80" s="153" t="s">
        <v>163</v>
      </c>
    </row>
    <row r="81" spans="1:25" s="8" customFormat="1" x14ac:dyDescent="0.3">
      <c r="A81" s="19" t="s">
        <v>97</v>
      </c>
      <c r="B81" s="41"/>
      <c r="C81" s="19"/>
      <c r="D81" s="20"/>
      <c r="E81" s="53"/>
      <c r="F81" s="58"/>
      <c r="G81" s="58"/>
      <c r="H81" s="58"/>
      <c r="I81" s="65"/>
      <c r="J81" s="72"/>
      <c r="K81" s="72"/>
      <c r="L81" s="76"/>
      <c r="M81" s="10"/>
      <c r="N81" s="76"/>
      <c r="O81" s="10"/>
      <c r="P81" s="19"/>
      <c r="Q81" s="87"/>
      <c r="R81" s="19"/>
      <c r="S81" s="87"/>
      <c r="T81" s="113"/>
      <c r="U81" s="16"/>
      <c r="V81" s="113"/>
      <c r="W81" s="113"/>
      <c r="X81" s="113"/>
      <c r="Y81" s="113"/>
    </row>
    <row r="82" spans="1:25" s="5" customFormat="1" ht="28.8" x14ac:dyDescent="0.3">
      <c r="A82" s="129" t="s">
        <v>98</v>
      </c>
      <c r="B82" s="43" t="s">
        <v>58</v>
      </c>
      <c r="C82" s="127" t="s">
        <v>227</v>
      </c>
      <c r="D82" s="128"/>
      <c r="E82" s="131" t="s">
        <v>256</v>
      </c>
      <c r="F82" s="131" t="s">
        <v>256</v>
      </c>
      <c r="G82" s="131" t="s">
        <v>256</v>
      </c>
      <c r="H82" s="131" t="s">
        <v>256</v>
      </c>
      <c r="I82" s="154" t="s">
        <v>703</v>
      </c>
      <c r="J82" s="154" t="s">
        <v>703</v>
      </c>
      <c r="K82" s="154" t="s">
        <v>703</v>
      </c>
      <c r="L82" s="132" t="s">
        <v>163</v>
      </c>
      <c r="M82" s="124"/>
      <c r="N82" s="132"/>
      <c r="O82" s="123"/>
      <c r="P82" s="125" t="s">
        <v>593</v>
      </c>
      <c r="Q82" s="133"/>
      <c r="R82" s="125" t="s">
        <v>163</v>
      </c>
      <c r="S82" s="133"/>
      <c r="T82" s="135" t="s">
        <v>163</v>
      </c>
      <c r="U82" s="134" t="s">
        <v>163</v>
      </c>
      <c r="V82" s="136" t="s">
        <v>163</v>
      </c>
      <c r="W82" s="135" t="s">
        <v>163</v>
      </c>
      <c r="X82" s="135" t="s">
        <v>163</v>
      </c>
      <c r="Y82" s="153" t="s">
        <v>163</v>
      </c>
    </row>
    <row r="83" spans="1:25" s="5" customFormat="1" ht="28.8" x14ac:dyDescent="0.3">
      <c r="A83" s="129" t="s">
        <v>99</v>
      </c>
      <c r="B83" s="43" t="s">
        <v>58</v>
      </c>
      <c r="C83" s="127" t="s">
        <v>227</v>
      </c>
      <c r="D83" s="126"/>
      <c r="E83" s="130" t="s">
        <v>163</v>
      </c>
      <c r="F83" s="130" t="s">
        <v>163</v>
      </c>
      <c r="G83" s="130" t="s">
        <v>163</v>
      </c>
      <c r="H83" s="130" t="s">
        <v>163</v>
      </c>
      <c r="I83" s="131" t="s">
        <v>405</v>
      </c>
      <c r="J83" s="131" t="s">
        <v>405</v>
      </c>
      <c r="K83" s="131" t="s">
        <v>405</v>
      </c>
      <c r="L83" s="132" t="s">
        <v>477</v>
      </c>
      <c r="M83" s="124"/>
      <c r="N83" s="132"/>
      <c r="O83" s="123"/>
      <c r="P83" s="125" t="s">
        <v>163</v>
      </c>
      <c r="Q83" s="133"/>
      <c r="R83" s="129"/>
      <c r="S83" s="133"/>
      <c r="T83" s="135" t="s">
        <v>227</v>
      </c>
      <c r="U83" s="134" t="s">
        <v>227</v>
      </c>
      <c r="V83" s="136" t="s">
        <v>227</v>
      </c>
      <c r="W83" s="135" t="s">
        <v>227</v>
      </c>
      <c r="X83" s="135" t="s">
        <v>227</v>
      </c>
      <c r="Y83" s="153" t="s">
        <v>227</v>
      </c>
    </row>
    <row r="84" spans="1:25" s="5" customFormat="1" ht="28.8" x14ac:dyDescent="0.3">
      <c r="A84" s="129" t="s">
        <v>100</v>
      </c>
      <c r="B84" s="43" t="s">
        <v>101</v>
      </c>
      <c r="C84" s="127" t="s">
        <v>163</v>
      </c>
      <c r="D84" s="128" t="s">
        <v>357</v>
      </c>
      <c r="E84" s="130" t="s">
        <v>257</v>
      </c>
      <c r="F84" s="130" t="s">
        <v>257</v>
      </c>
      <c r="G84" s="130" t="s">
        <v>257</v>
      </c>
      <c r="H84" s="130" t="s">
        <v>257</v>
      </c>
      <c r="I84" s="130" t="s">
        <v>704</v>
      </c>
      <c r="J84" s="130" t="s">
        <v>705</v>
      </c>
      <c r="K84" s="130" t="s">
        <v>705</v>
      </c>
      <c r="L84" s="132" t="s">
        <v>478</v>
      </c>
      <c r="M84" s="124"/>
      <c r="N84" s="132"/>
      <c r="O84" s="123"/>
      <c r="P84" s="125" t="s">
        <v>593</v>
      </c>
      <c r="Q84" s="133"/>
      <c r="R84" s="129"/>
      <c r="S84" s="133"/>
      <c r="T84" s="135"/>
      <c r="U84" s="134"/>
      <c r="V84" s="136"/>
      <c r="W84" s="135"/>
      <c r="X84" s="135"/>
      <c r="Y84" s="153"/>
    </row>
    <row r="85" spans="1:25" s="8" customFormat="1" x14ac:dyDescent="0.3">
      <c r="A85" s="19" t="s">
        <v>102</v>
      </c>
      <c r="B85" s="41"/>
      <c r="C85" s="19"/>
      <c r="D85" s="20"/>
      <c r="E85" s="53"/>
      <c r="F85" s="58"/>
      <c r="G85" s="58"/>
      <c r="H85" s="58"/>
      <c r="I85" s="65"/>
      <c r="J85" s="72"/>
      <c r="K85" s="72"/>
      <c r="L85" s="76"/>
      <c r="M85" s="10"/>
      <c r="N85" s="76"/>
      <c r="O85" s="10"/>
      <c r="P85" s="19"/>
      <c r="Q85" s="87"/>
      <c r="R85" s="19"/>
      <c r="S85" s="87"/>
      <c r="T85" s="113"/>
      <c r="U85" s="16"/>
      <c r="V85" s="113"/>
      <c r="W85" s="113"/>
      <c r="X85" s="113"/>
      <c r="Y85" s="113"/>
    </row>
    <row r="86" spans="1:25" s="5" customFormat="1" ht="28.8" x14ac:dyDescent="0.3">
      <c r="A86" s="42" t="s">
        <v>103</v>
      </c>
      <c r="B86" s="43" t="s">
        <v>104</v>
      </c>
      <c r="C86" s="23" t="s">
        <v>325</v>
      </c>
      <c r="D86" s="22"/>
      <c r="E86" s="52" t="s">
        <v>212</v>
      </c>
      <c r="F86" s="52" t="s">
        <v>212</v>
      </c>
      <c r="G86" s="52" t="s">
        <v>212</v>
      </c>
      <c r="H86" s="52" t="s">
        <v>212</v>
      </c>
      <c r="I86" s="66" t="s">
        <v>406</v>
      </c>
      <c r="J86" s="66" t="s">
        <v>406</v>
      </c>
      <c r="K86" s="66" t="s">
        <v>406</v>
      </c>
      <c r="L86" s="77" t="s">
        <v>479</v>
      </c>
      <c r="M86" s="7"/>
      <c r="N86" s="77"/>
      <c r="O86" s="7"/>
      <c r="P86" s="21" t="s">
        <v>594</v>
      </c>
      <c r="Q86" s="88"/>
      <c r="R86" s="21" t="s">
        <v>595</v>
      </c>
      <c r="S86" s="88"/>
      <c r="T86" s="112" t="s">
        <v>650</v>
      </c>
      <c r="U86" s="107" t="s">
        <v>650</v>
      </c>
      <c r="V86" s="115" t="s">
        <v>650</v>
      </c>
      <c r="W86" s="112" t="s">
        <v>650</v>
      </c>
      <c r="X86" s="112" t="s">
        <v>650</v>
      </c>
      <c r="Y86" s="152" t="s">
        <v>707</v>
      </c>
    </row>
    <row r="87" spans="1:25" s="5" customFormat="1" ht="28.8" x14ac:dyDescent="0.3">
      <c r="A87" s="42" t="s">
        <v>105</v>
      </c>
      <c r="B87" s="43" t="s">
        <v>106</v>
      </c>
      <c r="C87" s="21" t="s">
        <v>326</v>
      </c>
      <c r="D87" s="22"/>
      <c r="E87" s="54" t="s">
        <v>258</v>
      </c>
      <c r="F87" s="54" t="s">
        <v>258</v>
      </c>
      <c r="G87" s="54" t="s">
        <v>258</v>
      </c>
      <c r="H87" s="54" t="s">
        <v>258</v>
      </c>
      <c r="I87" s="66" t="s">
        <v>407</v>
      </c>
      <c r="J87" s="66" t="s">
        <v>407</v>
      </c>
      <c r="K87" s="66" t="s">
        <v>407</v>
      </c>
      <c r="L87" s="77" t="s">
        <v>480</v>
      </c>
      <c r="M87" s="7"/>
      <c r="N87" s="77"/>
      <c r="O87" s="7"/>
      <c r="P87" s="21"/>
      <c r="Q87" s="88"/>
      <c r="R87" s="21" t="s">
        <v>596</v>
      </c>
      <c r="S87" s="88"/>
      <c r="T87" s="112" t="s">
        <v>651</v>
      </c>
      <c r="U87" s="107" t="s">
        <v>651</v>
      </c>
      <c r="V87" s="115" t="s">
        <v>651</v>
      </c>
      <c r="W87" s="112" t="s">
        <v>651</v>
      </c>
      <c r="X87" s="112" t="s">
        <v>651</v>
      </c>
      <c r="Y87" s="147" t="s">
        <v>721</v>
      </c>
    </row>
    <row r="88" spans="1:25" s="3" customFormat="1" x14ac:dyDescent="0.3">
      <c r="A88" s="46"/>
      <c r="B88" s="30"/>
      <c r="C88" s="29"/>
      <c r="D88" s="30"/>
      <c r="E88" s="57"/>
      <c r="F88" s="57"/>
      <c r="G88" s="57"/>
      <c r="H88" s="57"/>
      <c r="I88" s="57"/>
      <c r="J88" s="57"/>
      <c r="K88" s="57"/>
      <c r="L88" s="84"/>
      <c r="M88" s="9"/>
      <c r="N88" s="84"/>
      <c r="O88" s="9"/>
      <c r="P88" s="93"/>
      <c r="Q88" s="94"/>
      <c r="R88" s="93"/>
      <c r="S88" s="94"/>
      <c r="T88" s="114"/>
      <c r="U88" s="108"/>
      <c r="V88" s="114"/>
      <c r="W88" s="114"/>
      <c r="X88" s="114"/>
      <c r="Y88" s="114"/>
    </row>
    <row r="89" spans="1:25" s="16" customFormat="1" ht="57.6" x14ac:dyDescent="0.3">
      <c r="A89" s="171" t="s">
        <v>161</v>
      </c>
      <c r="B89" s="172"/>
      <c r="C89" s="31"/>
      <c r="D89" s="32"/>
      <c r="E89" s="58"/>
      <c r="F89" s="58"/>
      <c r="G89" s="58"/>
      <c r="H89" s="58"/>
      <c r="I89" s="69"/>
      <c r="J89" s="69"/>
      <c r="K89" s="69"/>
      <c r="L89" s="81"/>
      <c r="M89" s="13"/>
      <c r="N89" s="81"/>
      <c r="O89" s="13"/>
      <c r="P89" s="95" t="s">
        <v>597</v>
      </c>
      <c r="Q89" s="27"/>
      <c r="R89" s="95" t="s">
        <v>597</v>
      </c>
      <c r="S89" s="27"/>
      <c r="T89" s="113"/>
      <c r="V89" s="113"/>
      <c r="W89" s="113"/>
      <c r="X89" s="113"/>
      <c r="Y89" s="69" t="s">
        <v>722</v>
      </c>
    </row>
    <row r="90" spans="1:25" s="16" customFormat="1" ht="46.5" customHeight="1" x14ac:dyDescent="0.3">
      <c r="A90" s="171" t="s">
        <v>162</v>
      </c>
      <c r="B90" s="172"/>
      <c r="C90" s="31"/>
      <c r="D90" s="32"/>
      <c r="E90" s="58"/>
      <c r="F90" s="58"/>
      <c r="G90" s="58"/>
      <c r="H90" s="58"/>
      <c r="I90" s="69"/>
      <c r="J90" s="69"/>
      <c r="K90" s="69"/>
      <c r="L90" s="81"/>
      <c r="M90" s="15" t="s">
        <v>481</v>
      </c>
      <c r="N90" s="81"/>
      <c r="O90" s="15"/>
      <c r="P90" s="95"/>
      <c r="Q90" s="27"/>
      <c r="R90" s="95"/>
      <c r="S90" s="27"/>
      <c r="T90" s="113"/>
      <c r="V90" s="113"/>
      <c r="W90" s="113"/>
      <c r="X90" s="113"/>
      <c r="Y90" s="69"/>
    </row>
    <row r="91" spans="1:25" s="5" customFormat="1" x14ac:dyDescent="0.3">
      <c r="A91" s="47" t="s">
        <v>132</v>
      </c>
      <c r="B91" s="43" t="s">
        <v>107</v>
      </c>
      <c r="C91" s="21" t="s">
        <v>258</v>
      </c>
      <c r="D91" s="22"/>
      <c r="E91" s="52">
        <v>27</v>
      </c>
      <c r="F91" s="52">
        <v>27</v>
      </c>
      <c r="G91" s="52">
        <v>27</v>
      </c>
      <c r="H91" s="52">
        <v>19</v>
      </c>
      <c r="I91" s="66">
        <v>19</v>
      </c>
      <c r="J91" s="66">
        <v>19</v>
      </c>
      <c r="K91" s="66"/>
      <c r="L91" s="47">
        <v>19</v>
      </c>
      <c r="N91" s="47"/>
      <c r="P91" s="42"/>
      <c r="Q91" s="88"/>
      <c r="R91" s="42"/>
      <c r="S91" s="88"/>
      <c r="T91" s="112"/>
      <c r="U91" s="107"/>
      <c r="V91" s="115"/>
      <c r="W91" s="112"/>
      <c r="X91" s="112"/>
      <c r="Y91" s="152" t="s">
        <v>541</v>
      </c>
    </row>
    <row r="92" spans="1:25" s="5" customFormat="1" x14ac:dyDescent="0.3">
      <c r="A92" s="47" t="s">
        <v>133</v>
      </c>
      <c r="B92" s="43" t="s">
        <v>108</v>
      </c>
      <c r="C92" s="21" t="s">
        <v>258</v>
      </c>
      <c r="D92" s="22"/>
      <c r="E92" s="52">
        <v>3</v>
      </c>
      <c r="F92" s="52">
        <v>3</v>
      </c>
      <c r="G92" s="52">
        <v>3</v>
      </c>
      <c r="H92" s="52">
        <v>3</v>
      </c>
      <c r="I92" s="66">
        <v>3</v>
      </c>
      <c r="J92" s="66">
        <v>3</v>
      </c>
      <c r="K92" s="66"/>
      <c r="L92" s="47">
        <v>3</v>
      </c>
      <c r="M92" s="7"/>
      <c r="N92" s="47"/>
      <c r="O92" s="7"/>
      <c r="P92" s="42"/>
      <c r="Q92" s="88"/>
      <c r="R92" s="42"/>
      <c r="S92" s="88"/>
      <c r="T92" s="112">
        <v>1</v>
      </c>
      <c r="U92" s="107">
        <v>1</v>
      </c>
      <c r="V92" s="115">
        <v>1</v>
      </c>
      <c r="W92" s="112">
        <v>1</v>
      </c>
      <c r="X92" s="112">
        <v>1</v>
      </c>
      <c r="Y92" s="152" t="s">
        <v>541</v>
      </c>
    </row>
    <row r="93" spans="1:25" s="5" customFormat="1" ht="72" x14ac:dyDescent="0.3">
      <c r="A93" s="47" t="s">
        <v>134</v>
      </c>
      <c r="B93" s="43" t="s">
        <v>62</v>
      </c>
      <c r="C93" s="21" t="s">
        <v>327</v>
      </c>
      <c r="D93" s="22"/>
      <c r="E93" s="52" t="s">
        <v>259</v>
      </c>
      <c r="F93" s="52" t="s">
        <v>259</v>
      </c>
      <c r="G93" s="52" t="s">
        <v>259</v>
      </c>
      <c r="H93" s="52" t="s">
        <v>281</v>
      </c>
      <c r="I93" s="66">
        <v>2</v>
      </c>
      <c r="J93" s="66">
        <v>2</v>
      </c>
      <c r="K93" s="66"/>
      <c r="L93" s="47" t="s">
        <v>482</v>
      </c>
      <c r="M93" s="7"/>
      <c r="N93" s="47"/>
      <c r="O93" s="7"/>
      <c r="P93" s="42"/>
      <c r="Q93" s="88"/>
      <c r="R93" s="42"/>
      <c r="S93" s="88"/>
      <c r="T93" s="112">
        <v>2.4</v>
      </c>
      <c r="U93" s="107">
        <v>0.9</v>
      </c>
      <c r="V93" s="115">
        <v>0.9</v>
      </c>
      <c r="W93" s="112">
        <v>2.4</v>
      </c>
      <c r="X93" s="112">
        <v>2.4</v>
      </c>
      <c r="Y93" s="152" t="s">
        <v>541</v>
      </c>
    </row>
    <row r="94" spans="1:25" s="5" customFormat="1" x14ac:dyDescent="0.3">
      <c r="A94" s="47" t="s">
        <v>135</v>
      </c>
      <c r="B94" s="43" t="s">
        <v>109</v>
      </c>
      <c r="C94" s="21" t="s">
        <v>327</v>
      </c>
      <c r="D94" s="22"/>
      <c r="E94" s="52" t="s">
        <v>260</v>
      </c>
      <c r="F94" s="52" t="s">
        <v>268</v>
      </c>
      <c r="G94" s="52" t="s">
        <v>268</v>
      </c>
      <c r="H94" s="52" t="s">
        <v>297</v>
      </c>
      <c r="I94" s="66">
        <v>1.25</v>
      </c>
      <c r="J94" s="66">
        <v>1.25</v>
      </c>
      <c r="K94" s="66"/>
      <c r="L94" s="47" t="s">
        <v>297</v>
      </c>
      <c r="M94" s="7"/>
      <c r="N94" s="47"/>
      <c r="O94" s="7"/>
      <c r="P94" s="42"/>
      <c r="Q94" s="88"/>
      <c r="R94" s="42"/>
      <c r="S94" s="88"/>
      <c r="T94" s="112">
        <v>20</v>
      </c>
      <c r="U94" s="109">
        <v>2</v>
      </c>
      <c r="V94" s="119">
        <v>2</v>
      </c>
      <c r="W94" s="122">
        <v>20</v>
      </c>
      <c r="X94" s="122">
        <v>20</v>
      </c>
      <c r="Y94" s="156" t="s">
        <v>541</v>
      </c>
    </row>
    <row r="95" spans="1:25" s="5" customFormat="1" ht="43.2" x14ac:dyDescent="0.3">
      <c r="A95" s="47" t="s">
        <v>136</v>
      </c>
      <c r="B95" s="43" t="s">
        <v>110</v>
      </c>
      <c r="C95" s="23" t="s">
        <v>258</v>
      </c>
      <c r="D95" s="22"/>
      <c r="E95" s="52"/>
      <c r="F95" s="52"/>
      <c r="G95" s="52"/>
      <c r="H95" s="52" t="s">
        <v>284</v>
      </c>
      <c r="I95" s="66">
        <v>2</v>
      </c>
      <c r="J95" s="66">
        <v>2</v>
      </c>
      <c r="K95" s="66"/>
      <c r="L95" s="47" t="s">
        <v>483</v>
      </c>
      <c r="M95" s="7"/>
      <c r="N95" s="47"/>
      <c r="O95" s="7"/>
      <c r="P95" s="42"/>
      <c r="Q95" s="88"/>
      <c r="R95" s="42"/>
      <c r="S95" s="88"/>
      <c r="T95" s="112">
        <v>0.1</v>
      </c>
      <c r="U95" s="107">
        <v>2</v>
      </c>
      <c r="V95" s="115">
        <v>2</v>
      </c>
      <c r="W95" s="112">
        <v>0.1</v>
      </c>
      <c r="X95" s="112">
        <v>0.1</v>
      </c>
      <c r="Y95" s="147" t="s">
        <v>541</v>
      </c>
    </row>
    <row r="96" spans="1:25" s="5" customFormat="1" ht="43.2" x14ac:dyDescent="0.3">
      <c r="A96" s="47" t="s">
        <v>137</v>
      </c>
      <c r="B96" s="43" t="s">
        <v>111</v>
      </c>
      <c r="C96" s="23" t="s">
        <v>258</v>
      </c>
      <c r="D96" s="22"/>
      <c r="E96" s="52" t="s">
        <v>261</v>
      </c>
      <c r="F96" s="52" t="s">
        <v>261</v>
      </c>
      <c r="G96" s="52" t="s">
        <v>261</v>
      </c>
      <c r="H96" s="52" t="s">
        <v>261</v>
      </c>
      <c r="I96" s="66" t="s">
        <v>408</v>
      </c>
      <c r="J96" s="66" t="s">
        <v>408</v>
      </c>
      <c r="K96" s="66"/>
      <c r="L96" s="47" t="s">
        <v>484</v>
      </c>
      <c r="M96" s="7"/>
      <c r="N96" s="47"/>
      <c r="O96" s="7"/>
      <c r="P96" s="42"/>
      <c r="Q96" s="88"/>
      <c r="R96" s="42"/>
      <c r="S96" s="88"/>
      <c r="T96" s="112" t="s">
        <v>652</v>
      </c>
      <c r="U96" s="107" t="s">
        <v>652</v>
      </c>
      <c r="V96" s="115" t="s">
        <v>652</v>
      </c>
      <c r="W96" s="112" t="s">
        <v>652</v>
      </c>
      <c r="X96" s="112" t="s">
        <v>652</v>
      </c>
      <c r="Y96" s="152" t="s">
        <v>541</v>
      </c>
    </row>
    <row r="97" spans="1:25" s="5" customFormat="1" ht="100.8" x14ac:dyDescent="0.3">
      <c r="A97" s="48" t="s">
        <v>138</v>
      </c>
      <c r="B97" s="43" t="s">
        <v>112</v>
      </c>
      <c r="C97" s="23" t="s">
        <v>258</v>
      </c>
      <c r="D97" s="22"/>
      <c r="E97" s="52" t="s">
        <v>262</v>
      </c>
      <c r="F97" s="52" t="s">
        <v>262</v>
      </c>
      <c r="G97" s="52" t="s">
        <v>262</v>
      </c>
      <c r="H97" s="52" t="s">
        <v>282</v>
      </c>
      <c r="I97" s="66">
        <v>30</v>
      </c>
      <c r="J97" s="66">
        <v>30</v>
      </c>
      <c r="K97" s="66"/>
      <c r="L97" s="47" t="s">
        <v>485</v>
      </c>
      <c r="M97" s="7"/>
      <c r="N97" s="47"/>
      <c r="O97" s="7"/>
      <c r="P97" s="42"/>
      <c r="Q97" s="88"/>
      <c r="R97" s="42"/>
      <c r="S97" s="88"/>
      <c r="T97" s="112">
        <v>2.5</v>
      </c>
      <c r="U97" s="107">
        <v>2.5</v>
      </c>
      <c r="V97" s="115">
        <v>2.5</v>
      </c>
      <c r="W97" s="112">
        <v>2.5</v>
      </c>
      <c r="X97" s="112">
        <v>2.5</v>
      </c>
      <c r="Y97" s="152" t="s">
        <v>541</v>
      </c>
    </row>
    <row r="98" spans="1:25" s="5" customFormat="1" x14ac:dyDescent="0.3">
      <c r="A98" s="48" t="s">
        <v>139</v>
      </c>
      <c r="B98" s="43" t="s">
        <v>112</v>
      </c>
      <c r="C98" s="23" t="s">
        <v>258</v>
      </c>
      <c r="D98" s="22"/>
      <c r="E98" s="52" t="s">
        <v>263</v>
      </c>
      <c r="F98" s="52" t="s">
        <v>263</v>
      </c>
      <c r="G98" s="52" t="s">
        <v>263</v>
      </c>
      <c r="H98" s="52" t="s">
        <v>283</v>
      </c>
      <c r="I98" s="66">
        <v>3</v>
      </c>
      <c r="J98" s="66">
        <v>3</v>
      </c>
      <c r="K98" s="66"/>
      <c r="L98" s="47" t="s">
        <v>486</v>
      </c>
      <c r="M98" s="7"/>
      <c r="N98" s="47"/>
      <c r="O98" s="7"/>
      <c r="P98" s="42"/>
      <c r="Q98" s="88"/>
      <c r="R98" s="42"/>
      <c r="S98" s="88"/>
      <c r="T98" s="112">
        <v>1</v>
      </c>
      <c r="U98" s="107">
        <v>1</v>
      </c>
      <c r="V98" s="115">
        <v>1</v>
      </c>
      <c r="W98" s="112">
        <v>1</v>
      </c>
      <c r="X98" s="112">
        <v>1</v>
      </c>
      <c r="Y98" s="152" t="s">
        <v>541</v>
      </c>
    </row>
    <row r="99" spans="1:25" s="5" customFormat="1" ht="57.6" x14ac:dyDescent="0.3">
      <c r="A99" s="48" t="s">
        <v>140</v>
      </c>
      <c r="B99" s="43" t="s">
        <v>113</v>
      </c>
      <c r="C99" s="23" t="s">
        <v>258</v>
      </c>
      <c r="D99" s="22"/>
      <c r="E99" s="52" t="s">
        <v>264</v>
      </c>
      <c r="F99" s="52" t="s">
        <v>264</v>
      </c>
      <c r="G99" s="52" t="s">
        <v>264</v>
      </c>
      <c r="H99" s="52" t="s">
        <v>285</v>
      </c>
      <c r="I99" s="66">
        <v>15</v>
      </c>
      <c r="J99" s="66">
        <v>15</v>
      </c>
      <c r="K99" s="66"/>
      <c r="L99" s="47" t="s">
        <v>487</v>
      </c>
      <c r="M99" s="7"/>
      <c r="N99" s="21"/>
      <c r="O99" s="7"/>
      <c r="P99" s="42"/>
      <c r="Q99" s="88"/>
      <c r="R99" s="42"/>
      <c r="S99" s="88"/>
      <c r="T99" s="112">
        <v>3</v>
      </c>
      <c r="U99" s="107">
        <v>2</v>
      </c>
      <c r="V99" s="115">
        <v>2</v>
      </c>
      <c r="W99" s="112">
        <v>3</v>
      </c>
      <c r="X99" s="112">
        <v>3</v>
      </c>
      <c r="Y99" s="152" t="s">
        <v>541</v>
      </c>
    </row>
    <row r="100" spans="1:25" s="5" customFormat="1" x14ac:dyDescent="0.3">
      <c r="A100" s="48" t="s">
        <v>141</v>
      </c>
      <c r="B100" s="43" t="s">
        <v>113</v>
      </c>
      <c r="C100" s="23" t="s">
        <v>258</v>
      </c>
      <c r="D100" s="22"/>
      <c r="E100" s="52" t="s">
        <v>265</v>
      </c>
      <c r="F100" s="52" t="s">
        <v>265</v>
      </c>
      <c r="G100" s="52" t="s">
        <v>265</v>
      </c>
      <c r="H100" s="52" t="s">
        <v>265</v>
      </c>
      <c r="I100" s="66">
        <v>-1</v>
      </c>
      <c r="J100" s="66">
        <v>-1</v>
      </c>
      <c r="K100" s="66"/>
      <c r="L100" s="85" t="s">
        <v>488</v>
      </c>
      <c r="M100" s="7"/>
      <c r="N100" s="35"/>
      <c r="O100" s="7"/>
      <c r="P100" s="42"/>
      <c r="Q100" s="88"/>
      <c r="R100" s="42"/>
      <c r="S100" s="88"/>
      <c r="T100" s="112">
        <v>3</v>
      </c>
      <c r="U100" s="107">
        <v>-2</v>
      </c>
      <c r="V100" s="115">
        <v>-2</v>
      </c>
      <c r="W100" s="112">
        <v>3</v>
      </c>
      <c r="X100" s="112">
        <v>3</v>
      </c>
      <c r="Y100" s="152" t="s">
        <v>541</v>
      </c>
    </row>
    <row r="101" spans="1:25" s="5" customFormat="1" ht="86.4" x14ac:dyDescent="0.3">
      <c r="A101" s="48" t="s">
        <v>142</v>
      </c>
      <c r="B101" s="43" t="s">
        <v>114</v>
      </c>
      <c r="C101" s="23" t="s">
        <v>258</v>
      </c>
      <c r="D101" s="22"/>
      <c r="E101" s="52" t="s">
        <v>266</v>
      </c>
      <c r="F101" s="52" t="s">
        <v>266</v>
      </c>
      <c r="G101" s="52" t="s">
        <v>266</v>
      </c>
      <c r="H101" s="52" t="s">
        <v>286</v>
      </c>
      <c r="I101" s="66">
        <v>43</v>
      </c>
      <c r="J101" s="66">
        <v>43</v>
      </c>
      <c r="K101" s="66"/>
      <c r="L101" s="47" t="s">
        <v>489</v>
      </c>
      <c r="M101" s="7"/>
      <c r="N101" s="21"/>
      <c r="O101" s="7"/>
      <c r="P101" s="42"/>
      <c r="Q101" s="88"/>
      <c r="R101" s="42"/>
      <c r="S101" s="88"/>
      <c r="T101" s="112">
        <v>23</v>
      </c>
      <c r="U101" s="107">
        <v>21</v>
      </c>
      <c r="V101" s="115">
        <v>21</v>
      </c>
      <c r="W101" s="112">
        <v>30</v>
      </c>
      <c r="X101" s="112">
        <v>30</v>
      </c>
      <c r="Y101" s="152" t="s">
        <v>541</v>
      </c>
    </row>
    <row r="102" spans="1:25" s="5" customFormat="1" ht="28.8" x14ac:dyDescent="0.3">
      <c r="A102" s="48" t="s">
        <v>143</v>
      </c>
      <c r="B102" s="43" t="s">
        <v>114</v>
      </c>
      <c r="C102" s="23" t="s">
        <v>328</v>
      </c>
      <c r="D102" s="22"/>
      <c r="E102" s="52" t="s">
        <v>267</v>
      </c>
      <c r="F102" s="52" t="s">
        <v>267</v>
      </c>
      <c r="G102" s="52" t="s">
        <v>267</v>
      </c>
      <c r="H102" s="52" t="s">
        <v>287</v>
      </c>
      <c r="I102" s="66">
        <v>23</v>
      </c>
      <c r="J102" s="66">
        <v>23</v>
      </c>
      <c r="K102" s="66"/>
      <c r="L102" s="85" t="s">
        <v>490</v>
      </c>
      <c r="M102" s="7"/>
      <c r="N102" s="35"/>
      <c r="O102" s="7"/>
      <c r="P102" s="42"/>
      <c r="Q102" s="88"/>
      <c r="R102" s="42"/>
      <c r="S102" s="88"/>
      <c r="T102" s="112">
        <v>23</v>
      </c>
      <c r="U102" s="107">
        <v>21</v>
      </c>
      <c r="V102" s="115">
        <v>21</v>
      </c>
      <c r="W102" s="112">
        <v>30</v>
      </c>
      <c r="X102" s="112">
        <v>30</v>
      </c>
      <c r="Y102" s="152" t="s">
        <v>541</v>
      </c>
    </row>
    <row r="103" spans="1:25" s="5" customFormat="1" x14ac:dyDescent="0.3">
      <c r="A103" s="48" t="s">
        <v>144</v>
      </c>
      <c r="B103" s="43" t="s">
        <v>115</v>
      </c>
      <c r="C103" s="23" t="s">
        <v>258</v>
      </c>
      <c r="D103" s="22"/>
      <c r="E103" s="52" t="s">
        <v>269</v>
      </c>
      <c r="F103" s="52" t="s">
        <v>269</v>
      </c>
      <c r="G103" s="52" t="s">
        <v>269</v>
      </c>
      <c r="H103" s="52" t="s">
        <v>288</v>
      </c>
      <c r="I103" s="66" t="s">
        <v>409</v>
      </c>
      <c r="J103" s="66" t="s">
        <v>409</v>
      </c>
      <c r="K103" s="66"/>
      <c r="L103" s="47" t="s">
        <v>269</v>
      </c>
      <c r="M103" s="7"/>
      <c r="N103" s="21"/>
      <c r="O103" s="7"/>
      <c r="P103" s="42"/>
      <c r="Q103" s="88"/>
      <c r="R103" s="42"/>
      <c r="S103" s="88"/>
      <c r="T103" s="112">
        <v>2</v>
      </c>
      <c r="U103" s="107" t="s">
        <v>269</v>
      </c>
      <c r="V103" s="115" t="s">
        <v>269</v>
      </c>
      <c r="W103" s="112">
        <v>4</v>
      </c>
      <c r="X103" s="112">
        <v>8</v>
      </c>
      <c r="Y103" s="152" t="s">
        <v>541</v>
      </c>
    </row>
    <row r="104" spans="1:25" s="5" customFormat="1" ht="28.8" x14ac:dyDescent="0.3">
      <c r="A104" s="48" t="s">
        <v>145</v>
      </c>
      <c r="B104" s="43" t="s">
        <v>116</v>
      </c>
      <c r="C104" s="23" t="s">
        <v>258</v>
      </c>
      <c r="D104" s="22"/>
      <c r="E104" s="52" t="s">
        <v>269</v>
      </c>
      <c r="F104" s="52" t="s">
        <v>269</v>
      </c>
      <c r="G104" s="52" t="s">
        <v>269</v>
      </c>
      <c r="H104" s="52" t="s">
        <v>269</v>
      </c>
      <c r="I104" s="66" t="s">
        <v>409</v>
      </c>
      <c r="J104" s="66" t="s">
        <v>409</v>
      </c>
      <c r="K104" s="66"/>
      <c r="L104" s="47" t="s">
        <v>409</v>
      </c>
      <c r="M104" s="7"/>
      <c r="N104" s="21"/>
      <c r="O104" s="7"/>
      <c r="P104" s="42"/>
      <c r="Q104" s="88"/>
      <c r="R104" s="42"/>
      <c r="S104" s="88"/>
      <c r="T104" s="112">
        <v>2</v>
      </c>
      <c r="U104" s="107" t="s">
        <v>269</v>
      </c>
      <c r="V104" s="115" t="s">
        <v>269</v>
      </c>
      <c r="W104" s="112">
        <v>4</v>
      </c>
      <c r="X104" s="112">
        <v>8</v>
      </c>
      <c r="Y104" s="152" t="s">
        <v>541</v>
      </c>
    </row>
    <row r="105" spans="1:25" s="5" customFormat="1" x14ac:dyDescent="0.3">
      <c r="A105" s="48" t="s">
        <v>146</v>
      </c>
      <c r="B105" s="43" t="s">
        <v>117</v>
      </c>
      <c r="C105" s="23" t="s">
        <v>258</v>
      </c>
      <c r="D105" s="22"/>
      <c r="E105" s="52" t="s">
        <v>270</v>
      </c>
      <c r="F105" s="52" t="s">
        <v>270</v>
      </c>
      <c r="G105" s="52" t="s">
        <v>270</v>
      </c>
      <c r="H105" s="52" t="s">
        <v>270</v>
      </c>
      <c r="I105" s="66">
        <v>5</v>
      </c>
      <c r="J105" s="66">
        <v>5</v>
      </c>
      <c r="K105" s="66"/>
      <c r="L105" s="47" t="s">
        <v>491</v>
      </c>
      <c r="M105" s="7"/>
      <c r="N105" s="47"/>
      <c r="O105" s="7"/>
      <c r="P105" s="42"/>
      <c r="Q105" s="88"/>
      <c r="R105" s="42"/>
      <c r="S105" s="88"/>
      <c r="T105" s="112"/>
      <c r="U105" s="107">
        <v>4</v>
      </c>
      <c r="V105" s="115">
        <v>4</v>
      </c>
      <c r="W105" s="112"/>
      <c r="X105" s="112"/>
      <c r="Y105" s="152" t="s">
        <v>541</v>
      </c>
    </row>
    <row r="106" spans="1:25" s="5" customFormat="1" x14ac:dyDescent="0.3">
      <c r="A106" s="48" t="s">
        <v>147</v>
      </c>
      <c r="B106" s="43" t="s">
        <v>117</v>
      </c>
      <c r="C106" s="23" t="s">
        <v>258</v>
      </c>
      <c r="D106" s="22"/>
      <c r="E106" s="52" t="s">
        <v>270</v>
      </c>
      <c r="F106" s="52" t="s">
        <v>270</v>
      </c>
      <c r="G106" s="52" t="s">
        <v>270</v>
      </c>
      <c r="H106" s="52" t="s">
        <v>289</v>
      </c>
      <c r="I106" s="66">
        <v>10</v>
      </c>
      <c r="J106" s="66">
        <v>10</v>
      </c>
      <c r="K106" s="66"/>
      <c r="L106" s="47" t="s">
        <v>289</v>
      </c>
      <c r="M106" s="7"/>
      <c r="N106" s="47"/>
      <c r="O106" s="7"/>
      <c r="P106" s="42"/>
      <c r="Q106" s="88"/>
      <c r="R106" s="42"/>
      <c r="S106" s="88"/>
      <c r="T106" s="112"/>
      <c r="U106" s="107">
        <v>4</v>
      </c>
      <c r="V106" s="115">
        <v>4</v>
      </c>
      <c r="W106" s="112"/>
      <c r="X106" s="112"/>
      <c r="Y106" s="152" t="s">
        <v>541</v>
      </c>
    </row>
    <row r="107" spans="1:25" s="5" customFormat="1" x14ac:dyDescent="0.3">
      <c r="A107" s="47" t="s">
        <v>148</v>
      </c>
      <c r="B107" s="43" t="s">
        <v>42</v>
      </c>
      <c r="C107" s="23" t="s">
        <v>258</v>
      </c>
      <c r="D107" s="22"/>
      <c r="E107" s="52">
        <v>3</v>
      </c>
      <c r="F107" s="52">
        <v>1</v>
      </c>
      <c r="G107" s="52">
        <v>1</v>
      </c>
      <c r="H107" s="52">
        <v>1</v>
      </c>
      <c r="I107" s="66">
        <v>1</v>
      </c>
      <c r="J107" s="66">
        <v>1</v>
      </c>
      <c r="K107" s="66"/>
      <c r="L107" s="47">
        <v>1</v>
      </c>
      <c r="M107" s="7"/>
      <c r="N107" s="47"/>
      <c r="O107" s="7"/>
      <c r="P107" s="42"/>
      <c r="Q107" s="88"/>
      <c r="R107" s="42"/>
      <c r="S107" s="88"/>
      <c r="T107" s="112">
        <v>1</v>
      </c>
      <c r="U107" s="107">
        <v>1</v>
      </c>
      <c r="V107" s="115">
        <v>1</v>
      </c>
      <c r="W107" s="112">
        <v>1</v>
      </c>
      <c r="X107" s="112">
        <v>1</v>
      </c>
      <c r="Y107" s="152" t="s">
        <v>541</v>
      </c>
    </row>
    <row r="108" spans="1:25" s="5" customFormat="1" x14ac:dyDescent="0.3">
      <c r="A108" s="47" t="s">
        <v>149</v>
      </c>
      <c r="B108" s="43" t="s">
        <v>118</v>
      </c>
      <c r="C108" s="23" t="s">
        <v>258</v>
      </c>
      <c r="D108" s="22"/>
      <c r="E108" s="52" t="s">
        <v>185</v>
      </c>
      <c r="F108" s="52" t="s">
        <v>271</v>
      </c>
      <c r="G108" s="52" t="s">
        <v>271</v>
      </c>
      <c r="H108" s="52" t="s">
        <v>271</v>
      </c>
      <c r="I108" s="66" t="s">
        <v>185</v>
      </c>
      <c r="J108" s="66" t="s">
        <v>185</v>
      </c>
      <c r="K108" s="66"/>
      <c r="L108" s="21" t="s">
        <v>185</v>
      </c>
      <c r="M108" s="7"/>
      <c r="N108" s="47"/>
      <c r="O108" s="7"/>
      <c r="P108" s="42"/>
      <c r="Q108" s="88"/>
      <c r="R108" s="42"/>
      <c r="S108" s="88"/>
      <c r="T108" s="115" t="s">
        <v>653</v>
      </c>
      <c r="U108" s="107" t="s">
        <v>653</v>
      </c>
      <c r="V108" s="115" t="s">
        <v>653</v>
      </c>
      <c r="W108" s="115" t="s">
        <v>653</v>
      </c>
      <c r="X108" s="115" t="s">
        <v>653</v>
      </c>
      <c r="Y108" s="152" t="s">
        <v>541</v>
      </c>
    </row>
    <row r="109" spans="1:25" s="5" customFormat="1" x14ac:dyDescent="0.3">
      <c r="A109" s="47" t="s">
        <v>150</v>
      </c>
      <c r="B109" s="43" t="s">
        <v>119</v>
      </c>
      <c r="C109" s="23" t="s">
        <v>258</v>
      </c>
      <c r="D109" s="22"/>
      <c r="E109" s="52" t="s">
        <v>258</v>
      </c>
      <c r="F109" s="52" t="s">
        <v>272</v>
      </c>
      <c r="G109" s="52" t="s">
        <v>272</v>
      </c>
      <c r="H109" s="52" t="s">
        <v>290</v>
      </c>
      <c r="I109" s="66"/>
      <c r="J109" s="66"/>
      <c r="K109" s="66"/>
      <c r="L109" s="21" t="s">
        <v>492</v>
      </c>
      <c r="M109" s="7"/>
      <c r="N109" s="47"/>
      <c r="O109" s="7"/>
      <c r="P109" s="42"/>
      <c r="Q109" s="88"/>
      <c r="R109" s="42"/>
      <c r="S109" s="88"/>
      <c r="T109" s="112" t="s">
        <v>272</v>
      </c>
      <c r="U109" s="107" t="s">
        <v>272</v>
      </c>
      <c r="V109" s="115" t="s">
        <v>272</v>
      </c>
      <c r="W109" s="112" t="s">
        <v>272</v>
      </c>
      <c r="X109" s="112" t="s">
        <v>272</v>
      </c>
      <c r="Y109" s="152" t="s">
        <v>541</v>
      </c>
    </row>
    <row r="110" spans="1:25" s="5" customFormat="1" ht="57.6" x14ac:dyDescent="0.3">
      <c r="A110" s="47" t="s">
        <v>151</v>
      </c>
      <c r="B110" s="43" t="s">
        <v>120</v>
      </c>
      <c r="C110" s="23" t="s">
        <v>258</v>
      </c>
      <c r="D110" s="22"/>
      <c r="E110" s="52" t="s">
        <v>273</v>
      </c>
      <c r="F110" s="52" t="s">
        <v>273</v>
      </c>
      <c r="G110" s="52" t="s">
        <v>273</v>
      </c>
      <c r="H110" s="52" t="s">
        <v>291</v>
      </c>
      <c r="I110" s="66">
        <v>10</v>
      </c>
      <c r="J110" s="66">
        <v>10</v>
      </c>
      <c r="K110" s="66"/>
      <c r="L110" s="47" t="s">
        <v>493</v>
      </c>
      <c r="M110" s="7"/>
      <c r="N110" s="47"/>
      <c r="O110" s="7"/>
      <c r="P110" s="42"/>
      <c r="Q110" s="88"/>
      <c r="R110" s="42"/>
      <c r="S110" s="88"/>
      <c r="T110" s="112">
        <v>64</v>
      </c>
      <c r="U110" s="115">
        <v>6000</v>
      </c>
      <c r="V110" s="115">
        <v>6000</v>
      </c>
      <c r="W110" s="112">
        <v>64</v>
      </c>
      <c r="X110" s="112">
        <v>64</v>
      </c>
      <c r="Y110" s="152" t="s">
        <v>541</v>
      </c>
    </row>
    <row r="111" spans="1:25" s="5" customFormat="1" ht="58.8" x14ac:dyDescent="0.3">
      <c r="A111" s="47" t="s">
        <v>152</v>
      </c>
      <c r="B111" s="43" t="s">
        <v>121</v>
      </c>
      <c r="C111" s="21" t="s">
        <v>329</v>
      </c>
      <c r="D111" s="22" t="s">
        <v>358</v>
      </c>
      <c r="E111" s="52" t="s">
        <v>274</v>
      </c>
      <c r="F111" s="52" t="s">
        <v>274</v>
      </c>
      <c r="G111" s="52" t="s">
        <v>274</v>
      </c>
      <c r="H111" s="52" t="s">
        <v>292</v>
      </c>
      <c r="I111" s="66" t="s">
        <v>410</v>
      </c>
      <c r="J111" s="66" t="s">
        <v>410</v>
      </c>
      <c r="K111" s="66"/>
      <c r="L111" s="21" t="s">
        <v>494</v>
      </c>
      <c r="M111" s="5" t="s">
        <v>495</v>
      </c>
      <c r="N111" s="21"/>
      <c r="P111" s="42"/>
      <c r="Q111" s="88"/>
      <c r="R111" s="42"/>
      <c r="S111" s="88"/>
      <c r="T111" s="112">
        <v>20</v>
      </c>
      <c r="U111" s="115" t="s">
        <v>654</v>
      </c>
      <c r="V111" s="118" t="s">
        <v>655</v>
      </c>
      <c r="W111" s="122">
        <v>20</v>
      </c>
      <c r="X111" s="122">
        <v>20</v>
      </c>
      <c r="Y111" s="156" t="s">
        <v>541</v>
      </c>
    </row>
    <row r="112" spans="1:25" s="5" customFormat="1" ht="72" x14ac:dyDescent="0.3">
      <c r="A112" s="47" t="s">
        <v>153</v>
      </c>
      <c r="B112" s="43" t="s">
        <v>122</v>
      </c>
      <c r="C112" s="21" t="s">
        <v>330</v>
      </c>
      <c r="D112" s="22"/>
      <c r="E112" s="52" t="s">
        <v>275</v>
      </c>
      <c r="F112" s="52" t="s">
        <v>275</v>
      </c>
      <c r="G112" s="52" t="s">
        <v>275</v>
      </c>
      <c r="H112" s="52" t="s">
        <v>293</v>
      </c>
      <c r="I112" s="66" t="s">
        <v>411</v>
      </c>
      <c r="J112" s="66" t="s">
        <v>411</v>
      </c>
      <c r="K112" s="66"/>
      <c r="L112" s="21" t="s">
        <v>496</v>
      </c>
      <c r="M112" s="7"/>
      <c r="N112" s="21"/>
      <c r="O112" s="7"/>
      <c r="P112" s="42"/>
      <c r="Q112" s="88"/>
      <c r="R112" s="42"/>
      <c r="S112" s="88"/>
      <c r="T112" s="52" t="s">
        <v>656</v>
      </c>
      <c r="U112" s="115" t="s">
        <v>657</v>
      </c>
      <c r="V112" s="52" t="s">
        <v>658</v>
      </c>
      <c r="W112" s="52" t="s">
        <v>656</v>
      </c>
      <c r="X112" s="52" t="s">
        <v>656</v>
      </c>
      <c r="Y112" s="147" t="s">
        <v>541</v>
      </c>
    </row>
    <row r="113" spans="1:25" s="5" customFormat="1" ht="28.8" x14ac:dyDescent="0.3">
      <c r="A113" s="47" t="s">
        <v>154</v>
      </c>
      <c r="B113" s="43" t="s">
        <v>117</v>
      </c>
      <c r="C113" s="23" t="s">
        <v>258</v>
      </c>
      <c r="D113" s="22"/>
      <c r="E113" s="52" t="s">
        <v>276</v>
      </c>
      <c r="F113" s="52" t="s">
        <v>276</v>
      </c>
      <c r="G113" s="52" t="s">
        <v>276</v>
      </c>
      <c r="H113" s="52" t="s">
        <v>294</v>
      </c>
      <c r="I113" s="66">
        <v>8.9</v>
      </c>
      <c r="J113" s="66">
        <v>8.9</v>
      </c>
      <c r="K113" s="66"/>
      <c r="L113" s="47" t="s">
        <v>497</v>
      </c>
      <c r="M113" s="7"/>
      <c r="N113" s="21"/>
      <c r="P113" s="42"/>
      <c r="Q113" s="88"/>
      <c r="R113" s="42"/>
      <c r="S113" s="88"/>
      <c r="T113" s="112">
        <v>10</v>
      </c>
      <c r="U113" s="115" t="s">
        <v>659</v>
      </c>
      <c r="V113" s="52" t="s">
        <v>660</v>
      </c>
      <c r="W113" s="112">
        <v>10</v>
      </c>
      <c r="X113" s="112">
        <v>10</v>
      </c>
      <c r="Y113" s="147" t="s">
        <v>541</v>
      </c>
    </row>
    <row r="114" spans="1:25" s="5" customFormat="1" ht="28.8" x14ac:dyDescent="0.3">
      <c r="A114" s="47" t="s">
        <v>155</v>
      </c>
      <c r="B114" s="43" t="s">
        <v>117</v>
      </c>
      <c r="C114" s="23" t="s">
        <v>258</v>
      </c>
      <c r="D114" s="22"/>
      <c r="E114" s="52" t="s">
        <v>277</v>
      </c>
      <c r="F114" s="52" t="s">
        <v>277</v>
      </c>
      <c r="G114" s="52" t="s">
        <v>277</v>
      </c>
      <c r="H114" s="52" t="s">
        <v>296</v>
      </c>
      <c r="I114" s="66">
        <v>10</v>
      </c>
      <c r="J114" s="66">
        <v>10</v>
      </c>
      <c r="K114" s="66"/>
      <c r="L114" s="47" t="s">
        <v>498</v>
      </c>
      <c r="M114" s="7"/>
      <c r="N114" s="21"/>
      <c r="P114" s="42"/>
      <c r="Q114" s="88"/>
      <c r="R114" s="42"/>
      <c r="S114" s="88"/>
      <c r="T114" s="112">
        <v>6</v>
      </c>
      <c r="U114" s="115">
        <v>12</v>
      </c>
      <c r="V114" s="115">
        <v>6</v>
      </c>
      <c r="W114" s="112">
        <v>8</v>
      </c>
      <c r="X114" s="112"/>
      <c r="Y114" s="152" t="s">
        <v>541</v>
      </c>
    </row>
    <row r="115" spans="1:25" s="5" customFormat="1" ht="28.8" x14ac:dyDescent="0.3">
      <c r="A115" s="47" t="s">
        <v>156</v>
      </c>
      <c r="B115" s="43" t="s">
        <v>117</v>
      </c>
      <c r="C115" s="23" t="s">
        <v>258</v>
      </c>
      <c r="D115" s="22"/>
      <c r="E115" s="52" t="s">
        <v>246</v>
      </c>
      <c r="F115" s="52" t="s">
        <v>246</v>
      </c>
      <c r="G115" s="52" t="s">
        <v>246</v>
      </c>
      <c r="H115" s="52" t="s">
        <v>295</v>
      </c>
      <c r="I115" s="66"/>
      <c r="J115" s="66"/>
      <c r="K115" s="66"/>
      <c r="L115" s="21" t="s">
        <v>499</v>
      </c>
      <c r="M115" s="7"/>
      <c r="N115" s="21"/>
      <c r="P115" s="42"/>
      <c r="Q115" s="88"/>
      <c r="R115" s="42"/>
      <c r="S115" s="88"/>
      <c r="T115" s="112"/>
      <c r="U115" s="115"/>
      <c r="V115" s="115"/>
      <c r="W115" s="112"/>
      <c r="X115" s="112"/>
      <c r="Y115" s="152" t="s">
        <v>541</v>
      </c>
    </row>
    <row r="116" spans="1:25" s="5" customFormat="1" ht="28.8" x14ac:dyDescent="0.3">
      <c r="A116" s="47" t="s">
        <v>157</v>
      </c>
      <c r="B116" s="43" t="s">
        <v>123</v>
      </c>
      <c r="C116" s="23" t="s">
        <v>331</v>
      </c>
      <c r="D116" s="22" t="s">
        <v>359</v>
      </c>
      <c r="E116" s="52" t="s">
        <v>278</v>
      </c>
      <c r="F116" s="52" t="s">
        <v>278</v>
      </c>
      <c r="G116" s="52" t="s">
        <v>278</v>
      </c>
      <c r="H116" s="52" t="s">
        <v>278</v>
      </c>
      <c r="I116" s="66" t="s">
        <v>412</v>
      </c>
      <c r="J116" s="66" t="s">
        <v>412</v>
      </c>
      <c r="K116" s="66"/>
      <c r="L116" s="21" t="s">
        <v>500</v>
      </c>
      <c r="M116" s="7"/>
      <c r="N116" s="21"/>
      <c r="O116" s="7"/>
      <c r="P116" s="42"/>
      <c r="Q116" s="88"/>
      <c r="R116" s="42"/>
      <c r="S116" s="88"/>
      <c r="T116" s="66" t="s">
        <v>661</v>
      </c>
      <c r="U116" s="101" t="s">
        <v>662</v>
      </c>
      <c r="V116" s="52" t="s">
        <v>662</v>
      </c>
      <c r="W116" s="66" t="s">
        <v>661</v>
      </c>
      <c r="X116" s="66" t="s">
        <v>661</v>
      </c>
      <c r="Y116" s="147" t="s">
        <v>541</v>
      </c>
    </row>
    <row r="117" spans="1:25" s="5" customFormat="1" ht="72" x14ac:dyDescent="0.3">
      <c r="A117" s="47" t="s">
        <v>158</v>
      </c>
      <c r="B117" s="43" t="s">
        <v>124</v>
      </c>
      <c r="C117" s="23" t="s">
        <v>258</v>
      </c>
      <c r="D117" s="22"/>
      <c r="E117" s="52" t="s">
        <v>279</v>
      </c>
      <c r="F117" s="52" t="s">
        <v>279</v>
      </c>
      <c r="G117" s="52" t="s">
        <v>279</v>
      </c>
      <c r="H117" s="52" t="s">
        <v>294</v>
      </c>
      <c r="I117" s="66" t="s">
        <v>413</v>
      </c>
      <c r="J117" s="66" t="s">
        <v>413</v>
      </c>
      <c r="K117" s="66"/>
      <c r="L117" s="21" t="s">
        <v>501</v>
      </c>
      <c r="M117" s="7"/>
      <c r="N117" s="21"/>
      <c r="O117" s="7"/>
      <c r="P117" s="42"/>
      <c r="Q117" s="88"/>
      <c r="R117" s="42"/>
      <c r="S117" s="88"/>
      <c r="T117" s="112" t="s">
        <v>663</v>
      </c>
      <c r="U117" s="101" t="s">
        <v>664</v>
      </c>
      <c r="V117" s="52" t="s">
        <v>664</v>
      </c>
      <c r="W117" s="112" t="s">
        <v>663</v>
      </c>
      <c r="X117" s="112" t="s">
        <v>663</v>
      </c>
      <c r="Y117" s="147" t="s">
        <v>541</v>
      </c>
    </row>
    <row r="118" spans="1:25" s="5" customFormat="1" ht="28.8" x14ac:dyDescent="0.3">
      <c r="A118" s="47" t="s">
        <v>159</v>
      </c>
      <c r="B118" s="43" t="s">
        <v>42</v>
      </c>
      <c r="C118" s="23" t="s">
        <v>258</v>
      </c>
      <c r="D118" s="22"/>
      <c r="E118" s="52" t="s">
        <v>246</v>
      </c>
      <c r="F118" s="52" t="s">
        <v>246</v>
      </c>
      <c r="G118" s="52" t="s">
        <v>246</v>
      </c>
      <c r="H118" s="52" t="s">
        <v>294</v>
      </c>
      <c r="I118" s="66" t="s">
        <v>414</v>
      </c>
      <c r="J118" s="66" t="s">
        <v>414</v>
      </c>
      <c r="K118" s="66"/>
      <c r="L118" s="47">
        <v>6</v>
      </c>
      <c r="M118" s="7"/>
      <c r="N118" s="21"/>
      <c r="P118" s="42"/>
      <c r="Q118" s="88"/>
      <c r="R118" s="42"/>
      <c r="S118" s="88"/>
      <c r="T118" s="112"/>
      <c r="U118" s="101" t="s">
        <v>665</v>
      </c>
      <c r="V118" s="52" t="s">
        <v>665</v>
      </c>
      <c r="W118" s="112"/>
      <c r="X118" s="112"/>
      <c r="Y118" s="147" t="s">
        <v>541</v>
      </c>
    </row>
    <row r="119" spans="1:25" s="4" customFormat="1" x14ac:dyDescent="0.3">
      <c r="A119" s="33"/>
      <c r="B119" s="34"/>
      <c r="C119" s="33"/>
      <c r="D119" s="34"/>
      <c r="E119" s="59"/>
      <c r="F119" s="59"/>
      <c r="G119" s="59"/>
      <c r="H119" s="59"/>
      <c r="I119" s="70"/>
      <c r="J119" s="70"/>
      <c r="K119" s="70"/>
      <c r="L119" s="84"/>
      <c r="M119" s="9"/>
      <c r="N119" s="84"/>
      <c r="O119" s="9"/>
      <c r="P119" s="96"/>
      <c r="Q119" s="97"/>
      <c r="R119" s="96"/>
      <c r="S119" s="97"/>
      <c r="T119" s="116"/>
      <c r="U119" s="110"/>
      <c r="V119" s="116"/>
      <c r="W119" s="116"/>
      <c r="X119" s="116"/>
      <c r="Y119" s="116"/>
    </row>
    <row r="120" spans="1:25" s="8" customFormat="1" ht="30.75" customHeight="1" x14ac:dyDescent="0.3">
      <c r="A120" s="169" t="s">
        <v>125</v>
      </c>
      <c r="B120" s="170"/>
      <c r="C120" s="19"/>
      <c r="D120" s="20"/>
      <c r="E120" s="53"/>
      <c r="F120" s="58"/>
      <c r="G120" s="58"/>
      <c r="H120" s="58"/>
      <c r="I120" s="65"/>
      <c r="J120" s="72"/>
      <c r="K120" s="72"/>
      <c r="L120" s="76"/>
      <c r="M120" s="10"/>
      <c r="N120" s="76"/>
      <c r="O120" s="10"/>
      <c r="P120" s="98"/>
      <c r="Q120" s="99"/>
      <c r="R120" s="98"/>
      <c r="S120" s="99"/>
      <c r="T120" s="113"/>
      <c r="U120" s="16"/>
      <c r="V120" s="113"/>
      <c r="W120" s="113"/>
      <c r="X120" s="113"/>
      <c r="Y120" s="113"/>
    </row>
    <row r="121" spans="1:25" s="5" customFormat="1" ht="57.6" x14ac:dyDescent="0.3">
      <c r="A121" s="42" t="s">
        <v>601</v>
      </c>
      <c r="B121" s="43" t="s">
        <v>114</v>
      </c>
      <c r="C121" s="21">
        <v>-97</v>
      </c>
      <c r="D121" s="22" t="s">
        <v>360</v>
      </c>
      <c r="E121" s="52">
        <v>-103.7</v>
      </c>
      <c r="F121" s="52">
        <v>-112.8</v>
      </c>
      <c r="G121" s="54">
        <v>-114.2</v>
      </c>
      <c r="H121" s="54">
        <v>-113.4</v>
      </c>
      <c r="I121" s="67" t="s">
        <v>699</v>
      </c>
      <c r="J121" s="67" t="s">
        <v>700</v>
      </c>
      <c r="K121" s="66"/>
      <c r="L121" s="77" t="s">
        <v>502</v>
      </c>
      <c r="M121" s="11" t="s">
        <v>617</v>
      </c>
      <c r="N121" s="77"/>
      <c r="O121" s="11"/>
      <c r="P121" s="42"/>
      <c r="Q121" s="88"/>
      <c r="R121" s="42"/>
      <c r="S121" s="88"/>
      <c r="T121" s="112">
        <v>-95</v>
      </c>
      <c r="U121" s="101">
        <v>-110</v>
      </c>
      <c r="V121" s="52">
        <v>-110</v>
      </c>
      <c r="W121" s="112">
        <v>-85</v>
      </c>
      <c r="X121" s="112">
        <v>-85</v>
      </c>
      <c r="Y121" s="147" t="s">
        <v>541</v>
      </c>
    </row>
    <row r="122" spans="1:25" s="5" customFormat="1" ht="86.4" x14ac:dyDescent="0.3">
      <c r="A122" s="42" t="s">
        <v>126</v>
      </c>
      <c r="B122" s="43" t="s">
        <v>114</v>
      </c>
      <c r="C122" s="35" t="s">
        <v>332</v>
      </c>
      <c r="D122" s="22"/>
      <c r="E122" s="52" t="s">
        <v>266</v>
      </c>
      <c r="F122" s="52" t="s">
        <v>266</v>
      </c>
      <c r="G122" s="52" t="s">
        <v>266</v>
      </c>
      <c r="H122" s="52" t="s">
        <v>286</v>
      </c>
      <c r="I122" s="66">
        <v>43</v>
      </c>
      <c r="J122" s="66">
        <v>43</v>
      </c>
      <c r="K122" s="66"/>
      <c r="L122" s="77" t="s">
        <v>503</v>
      </c>
      <c r="M122" s="11" t="s">
        <v>504</v>
      </c>
      <c r="N122" s="77"/>
      <c r="O122" s="11"/>
      <c r="P122" s="42"/>
      <c r="Q122" s="88"/>
      <c r="R122" s="42"/>
      <c r="S122" s="88"/>
      <c r="T122" s="112">
        <v>20</v>
      </c>
      <c r="U122" s="101">
        <v>21</v>
      </c>
      <c r="V122" s="52">
        <v>21</v>
      </c>
      <c r="W122" s="112">
        <v>30</v>
      </c>
      <c r="X122" s="112">
        <v>30</v>
      </c>
      <c r="Y122" s="147" t="s">
        <v>541</v>
      </c>
    </row>
    <row r="123" spans="1:25" s="5" customFormat="1" ht="57.6" x14ac:dyDescent="0.3">
      <c r="A123" s="42" t="s">
        <v>127</v>
      </c>
      <c r="B123" s="43" t="s">
        <v>114</v>
      </c>
      <c r="C123" s="21" t="s">
        <v>258</v>
      </c>
      <c r="D123" s="22"/>
      <c r="E123" s="52" t="s">
        <v>267</v>
      </c>
      <c r="F123" s="52" t="s">
        <v>267</v>
      </c>
      <c r="G123" s="52" t="s">
        <v>267</v>
      </c>
      <c r="H123" s="52" t="s">
        <v>287</v>
      </c>
      <c r="I123" s="66">
        <v>23</v>
      </c>
      <c r="J123" s="66">
        <v>23</v>
      </c>
      <c r="K123" s="66"/>
      <c r="L123" s="35" t="s">
        <v>505</v>
      </c>
      <c r="M123" s="5" t="s">
        <v>506</v>
      </c>
      <c r="N123" s="35"/>
      <c r="P123" s="42"/>
      <c r="Q123" s="88"/>
      <c r="R123" s="42"/>
      <c r="S123" s="88"/>
      <c r="T123" s="112">
        <v>20</v>
      </c>
      <c r="U123" s="101">
        <v>21</v>
      </c>
      <c r="V123" s="52">
        <v>21</v>
      </c>
      <c r="W123" s="112">
        <v>30</v>
      </c>
      <c r="X123" s="112">
        <v>30</v>
      </c>
      <c r="Y123" s="147" t="s">
        <v>541</v>
      </c>
    </row>
    <row r="124" spans="1:25" s="5" customFormat="1" ht="57.6" x14ac:dyDescent="0.3">
      <c r="A124" s="42" t="s">
        <v>128</v>
      </c>
      <c r="B124" s="43" t="s">
        <v>113</v>
      </c>
      <c r="C124" s="21" t="s">
        <v>258</v>
      </c>
      <c r="D124" s="22"/>
      <c r="E124" s="52" t="s">
        <v>264</v>
      </c>
      <c r="F124" s="52" t="s">
        <v>264</v>
      </c>
      <c r="G124" s="52" t="s">
        <v>264</v>
      </c>
      <c r="H124" s="52" t="s">
        <v>285</v>
      </c>
      <c r="I124" s="66">
        <v>15</v>
      </c>
      <c r="J124" s="66">
        <v>15</v>
      </c>
      <c r="K124" s="66"/>
      <c r="L124" s="85" t="s">
        <v>507</v>
      </c>
      <c r="M124" s="7" t="s">
        <v>508</v>
      </c>
      <c r="N124" s="85"/>
      <c r="O124" s="7"/>
      <c r="P124" s="42"/>
      <c r="Q124" s="88"/>
      <c r="R124" s="42"/>
      <c r="S124" s="88"/>
      <c r="T124" s="112">
        <v>3</v>
      </c>
      <c r="U124" s="101">
        <v>2</v>
      </c>
      <c r="V124" s="52">
        <v>2</v>
      </c>
      <c r="W124" s="112">
        <v>6</v>
      </c>
      <c r="X124" s="120">
        <v>6</v>
      </c>
      <c r="Y124" s="147" t="s">
        <v>541</v>
      </c>
    </row>
    <row r="125" spans="1:25" s="5" customFormat="1" ht="43.2" x14ac:dyDescent="0.3">
      <c r="A125" s="42" t="s">
        <v>129</v>
      </c>
      <c r="B125" s="43" t="s">
        <v>113</v>
      </c>
      <c r="C125" s="23" t="s">
        <v>333</v>
      </c>
      <c r="D125" s="22" t="s">
        <v>361</v>
      </c>
      <c r="E125" s="52" t="s">
        <v>265</v>
      </c>
      <c r="F125" s="52" t="s">
        <v>265</v>
      </c>
      <c r="G125" s="52" t="s">
        <v>265</v>
      </c>
      <c r="H125" s="54" t="s">
        <v>265</v>
      </c>
      <c r="I125" s="66">
        <v>-1</v>
      </c>
      <c r="J125" s="66">
        <v>-1</v>
      </c>
      <c r="K125" s="66"/>
      <c r="L125" s="85" t="s">
        <v>509</v>
      </c>
      <c r="M125" s="5" t="s">
        <v>510</v>
      </c>
      <c r="N125" s="85"/>
      <c r="P125" s="42"/>
      <c r="Q125" s="88"/>
      <c r="R125" s="42"/>
      <c r="S125" s="88"/>
      <c r="T125" s="112">
        <v>3</v>
      </c>
      <c r="U125" s="101">
        <v>-2</v>
      </c>
      <c r="V125" s="52">
        <v>-2</v>
      </c>
      <c r="W125" s="112">
        <v>6</v>
      </c>
      <c r="X125" s="120">
        <v>6</v>
      </c>
      <c r="Y125" s="147" t="s">
        <v>541</v>
      </c>
    </row>
    <row r="126" spans="1:25" s="5" customFormat="1" ht="16.2" x14ac:dyDescent="0.3">
      <c r="A126" s="42" t="s">
        <v>130</v>
      </c>
      <c r="B126" s="43" t="s">
        <v>131</v>
      </c>
      <c r="C126" s="36" t="s">
        <v>334</v>
      </c>
      <c r="D126" s="22"/>
      <c r="E126" s="60" t="s">
        <v>280</v>
      </c>
      <c r="F126" s="60" t="s">
        <v>280</v>
      </c>
      <c r="G126" s="60" t="s">
        <v>280</v>
      </c>
      <c r="H126" s="60" t="s">
        <v>280</v>
      </c>
      <c r="I126" s="66">
        <v>-174</v>
      </c>
      <c r="J126" s="66">
        <v>-174</v>
      </c>
      <c r="K126" s="66"/>
      <c r="L126" s="85" t="s">
        <v>280</v>
      </c>
      <c r="M126" s="7"/>
      <c r="N126" s="85"/>
      <c r="O126" s="7"/>
      <c r="P126" s="42"/>
      <c r="Q126" s="88"/>
      <c r="R126" s="42"/>
      <c r="S126" s="88"/>
      <c r="T126" s="117" t="s">
        <v>666</v>
      </c>
      <c r="U126" s="111" t="s">
        <v>666</v>
      </c>
      <c r="V126" s="60" t="s">
        <v>666</v>
      </c>
      <c r="W126" s="117" t="s">
        <v>666</v>
      </c>
      <c r="X126" s="117" t="s">
        <v>666</v>
      </c>
      <c r="Y126" s="147" t="s">
        <v>541</v>
      </c>
    </row>
    <row r="128" spans="1:25" ht="18" customHeight="1" x14ac:dyDescent="0.35">
      <c r="L128" s="163" t="s">
        <v>727</v>
      </c>
      <c r="M128" s="163"/>
      <c r="N128" s="163"/>
      <c r="O128" s="163"/>
    </row>
    <row r="129" spans="12:15" ht="30" customHeight="1" x14ac:dyDescent="0.3">
      <c r="L129" s="164" t="s">
        <v>602</v>
      </c>
      <c r="M129" s="164"/>
      <c r="N129" s="164"/>
      <c r="O129" s="164"/>
    </row>
    <row r="130" spans="12:15" ht="30" customHeight="1" x14ac:dyDescent="0.3">
      <c r="L130" s="164"/>
      <c r="M130" s="164"/>
      <c r="N130" s="164"/>
      <c r="O130" s="164"/>
    </row>
    <row r="131" spans="12:15" ht="30" customHeight="1" x14ac:dyDescent="0.3">
      <c r="L131" s="164"/>
      <c r="M131" s="164"/>
      <c r="N131" s="164"/>
      <c r="O131" s="164"/>
    </row>
    <row r="132" spans="12:15" ht="30" customHeight="1" x14ac:dyDescent="0.3">
      <c r="L132" s="164" t="s">
        <v>603</v>
      </c>
      <c r="M132" s="164"/>
      <c r="N132" s="164"/>
      <c r="O132" s="164"/>
    </row>
    <row r="133" spans="12:15" ht="30" customHeight="1" x14ac:dyDescent="0.3">
      <c r="L133" s="164" t="s">
        <v>604</v>
      </c>
      <c r="M133" s="164"/>
      <c r="N133" s="164"/>
      <c r="O133" s="164"/>
    </row>
    <row r="134" spans="12:15" ht="30" customHeight="1" x14ac:dyDescent="0.3">
      <c r="L134" s="164" t="s">
        <v>605</v>
      </c>
      <c r="M134" s="164"/>
      <c r="N134" s="164"/>
      <c r="O134" s="164"/>
    </row>
    <row r="135" spans="12:15" ht="30" customHeight="1" x14ac:dyDescent="0.3">
      <c r="L135" s="164" t="s">
        <v>606</v>
      </c>
      <c r="M135" s="164"/>
      <c r="N135" s="164"/>
      <c r="O135" s="164"/>
    </row>
    <row r="136" spans="12:15" ht="30" customHeight="1" x14ac:dyDescent="0.3">
      <c r="L136" s="164"/>
      <c r="M136" s="164"/>
      <c r="N136" s="164"/>
      <c r="O136" s="164"/>
    </row>
    <row r="137" spans="12:15" ht="30" customHeight="1" x14ac:dyDescent="0.3">
      <c r="L137" s="164"/>
      <c r="M137" s="164"/>
      <c r="N137" s="164"/>
      <c r="O137" s="164"/>
    </row>
    <row r="138" spans="12:15" ht="18.75" customHeight="1" x14ac:dyDescent="0.3">
      <c r="L138" s="173"/>
      <c r="M138" s="173"/>
      <c r="N138" s="173"/>
      <c r="O138" s="173"/>
    </row>
    <row r="139" spans="12:15" ht="30" customHeight="1" x14ac:dyDescent="0.3">
      <c r="L139" s="158"/>
      <c r="M139" s="158"/>
      <c r="N139" s="158"/>
      <c r="O139" s="158"/>
    </row>
    <row r="140" spans="12:15" ht="30" customHeight="1" x14ac:dyDescent="0.3">
      <c r="L140" s="159" t="s">
        <v>607</v>
      </c>
      <c r="M140" s="159"/>
      <c r="N140" s="159"/>
      <c r="O140" s="159"/>
    </row>
    <row r="141" spans="12:15" ht="30" customHeight="1" x14ac:dyDescent="0.3">
      <c r="L141" s="160" t="s">
        <v>608</v>
      </c>
      <c r="M141" s="160"/>
      <c r="N141" s="160"/>
      <c r="O141" s="160"/>
    </row>
    <row r="142" spans="12:15" ht="18" customHeight="1" x14ac:dyDescent="0.3">
      <c r="L142" s="162" t="s">
        <v>609</v>
      </c>
      <c r="M142" s="162"/>
      <c r="N142" s="162"/>
      <c r="O142" s="162"/>
    </row>
    <row r="143" spans="12:15" x14ac:dyDescent="0.3">
      <c r="L143" s="161" t="s">
        <v>725</v>
      </c>
      <c r="M143" s="161"/>
      <c r="N143" s="161"/>
      <c r="O143" s="161"/>
    </row>
    <row r="144" spans="12:15" x14ac:dyDescent="0.3">
      <c r="L144" s="161" t="s">
        <v>726</v>
      </c>
      <c r="M144" s="161"/>
      <c r="N144" s="161"/>
      <c r="O144" s="161"/>
    </row>
  </sheetData>
  <mergeCells count="23">
    <mergeCell ref="L136:O136"/>
    <mergeCell ref="L137:O137"/>
    <mergeCell ref="L138:O138"/>
    <mergeCell ref="L133:O133"/>
    <mergeCell ref="L134:O134"/>
    <mergeCell ref="L135:O135"/>
    <mergeCell ref="U1:V1"/>
    <mergeCell ref="A1:B1"/>
    <mergeCell ref="A16:B16"/>
    <mergeCell ref="A120:B120"/>
    <mergeCell ref="A89:B89"/>
    <mergeCell ref="A90:B90"/>
    <mergeCell ref="L128:O128"/>
    <mergeCell ref="L129:O129"/>
    <mergeCell ref="L130:O130"/>
    <mergeCell ref="L131:O131"/>
    <mergeCell ref="L132:O132"/>
    <mergeCell ref="L139:O139"/>
    <mergeCell ref="L140:O140"/>
    <mergeCell ref="L141:O141"/>
    <mergeCell ref="L143:O143"/>
    <mergeCell ref="L144:O144"/>
    <mergeCell ref="L142:O142"/>
  </mergeCells>
  <phoneticPr fontId="22" type="noConversion"/>
  <hyperlinks>
    <hyperlink ref="L144" r:id="rId1" display="Project"/>
    <hyperlink ref="L143" r:id="rId2" display="http://www.ieee802.org/16/gridman/docs/80216n-10_0048r2.pdf"/>
    <hyperlink ref="L144:O144" r:id="rId3" display="802.16p-2012 - IEEE Standard for Air Interface for Broadband Wireless Access Systems--Amendment 1: Enhancements to Support Machine-to-Machine Applications"/>
    <hyperlink ref="L143:O143" r:id="rId4" display="802.16n-2013 - IEEE Standard for Air Interface for Broadband Wireless Access Systems--Amendment 2: Higher Reliability Networks"/>
  </hyperlinks>
  <pageMargins left="0.7" right="0.7" top="0.75" bottom="0.75" header="0.3" footer="0.3"/>
  <pageSetup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Wireless Capability Matrix 2017</vt:lpstr>
      <vt:lpstr>Sheet3</vt:lpstr>
      <vt:lpstr>Sheet1</vt:lpstr>
    </vt:vector>
  </TitlesOfParts>
  <Company>Qualcomm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Godfrey, Tim</cp:lastModifiedBy>
  <dcterms:created xsi:type="dcterms:W3CDTF">2012-02-14T22:33:04Z</dcterms:created>
  <dcterms:modified xsi:type="dcterms:W3CDTF">2017-01-17T21:19:29Z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