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ata\Docs\Standards\802.24\2015-05\"/>
    </mc:Choice>
  </mc:AlternateContent>
  <bookViews>
    <workbookView xWindow="0" yWindow="0" windowWidth="0" windowHeight="0"/>
  </bookViews>
  <sheets>
    <sheet name="Wireless Capability Matrix 2013" sheetId="1" r:id="rId1"/>
  </sheets>
  <calcPr calcId="152511"/>
</workbook>
</file>

<file path=xl/calcChain.xml><?xml version="1.0" encoding="utf-8"?>
<calcChain xmlns="http://schemas.openxmlformats.org/spreadsheetml/2006/main">
  <c r="D25" i="1" l="1"/>
  <c r="D24" i="1"/>
  <c r="D23" i="1"/>
  <c r="D22" i="1"/>
  <c r="D21" i="1"/>
  <c r="D18" i="1"/>
  <c r="D20" i="1"/>
</calcChain>
</file>

<file path=xl/sharedStrings.xml><?xml version="1.0" encoding="utf-8"?>
<sst xmlns="http://schemas.openxmlformats.org/spreadsheetml/2006/main" count="548" uniqueCount="315">
  <si>
    <t>Functionality/Characteristic</t>
  </si>
  <si>
    <t>Measurement Unit</t>
  </si>
  <si>
    <t>Select from HAN/FAN/NAN/WAN/etc.</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</si>
  <si>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</si>
  <si>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</si>
  <si>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</si>
  <si>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</si>
  <si>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</si>
  <si>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</si>
  <si>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</si>
  <si>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</si>
  <si>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</si>
  <si>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</si>
  <si>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</si>
  <si>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</si>
  <si>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</si>
  <si>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</si>
  <si>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</si>
  <si>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</si>
  <si>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</si>
  <si>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</si>
  <si>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</si>
  <si>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</si>
  <si>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Mbps/Hz</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</si>
  <si>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</si>
  <si>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</si>
  <si>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</si>
  <si>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</si>
  <si>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</si>
  <si>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</si>
  <si>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</si>
  <si>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</si>
  <si>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</si>
  <si>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</si>
  <si>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</si>
  <si>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</si>
  <si>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</si>
  <si>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</si>
  <si>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</si>
  <si>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</si>
  <si>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</si>
  <si>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</si>
  <si>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</si>
  <si>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</si>
  <si>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</si>
  <si>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</si>
  <si>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</si>
  <si>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</si>
  <si>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</si>
  <si>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</si>
  <si>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</si>
  <si>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</si>
  <si>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</si>
  <si>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</si>
  <si>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</si>
  <si>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</si>
  <si>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</si>
  <si>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</si>
  <si>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</si>
  <si>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</si>
  <si>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</si>
  <si>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</si>
  <si>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</si>
  <si>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</si>
  <si>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</si>
  <si>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</si>
  <si>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</si>
  <si>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</si>
  <si>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</si>
  <si>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</si>
  <si>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</si>
  <si>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</si>
  <si>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</si>
  <si>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</si>
  <si>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</si>
  <si>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</si>
  <si>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</si>
  <si>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</si>
  <si>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</si>
  <si>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</si>
  <si>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</si>
  <si>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</si>
  <si>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</si>
  <si>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</si>
  <si>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</si>
  <si>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</si>
  <si>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</si>
  <si>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</si>
  <si>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</si>
  <si>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</si>
  <si>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</si>
  <si>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</si>
  <si>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</si>
  <si>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</si>
  <si>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</si>
  <si>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</si>
  <si>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</si>
  <si>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</si>
  <si>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</si>
  <si>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</si>
  <si>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</si>
  <si>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</si>
  <si>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</si>
  <si>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</si>
  <si>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</si>
  <si>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</si>
  <si>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</si>
  <si>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</si>
  <si>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</si>
  <si>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</si>
  <si>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</si>
  <si>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</si>
  <si>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</si>
  <si>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</si>
  <si>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</si>
  <si>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</si>
  <si>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</si>
  <si>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t>Indoor or Outdoor-urban/Outdoor-suburban, Urban-Micro-cell,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</si>
  <si>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</si>
  <si>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</si>
  <si>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</si>
  <si>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</si>
  <si>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</si>
  <si>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</si>
  <si>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</si>
  <si>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</si>
  <si>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</si>
  <si>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</si>
  <si>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</si>
  <si>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</si>
  <si>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</si>
  <si>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</si>
  <si>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</si>
  <si>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</si>
  <si>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</si>
  <si>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</si>
  <si>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</si>
  <si>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</si>
  <si>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</si>
  <si>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</si>
  <si>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</si>
  <si>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</si>
  <si>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</si>
  <si>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</si>
  <si>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</si>
  <si>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</si>
  <si>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</si>
  <si>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</si>
  <si>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</si>
  <si>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</si>
  <si>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</si>
  <si>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</si>
  <si>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</si>
  <si>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</si>
  <si>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</si>
  <si>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</si>
  <si>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</si>
  <si>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</si>
  <si>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Nominal Channel spacing = (BWChannel(1) + BWChannel(2))/2, where BWChannel(1) and BWChannel(2) are the channel bandwidths of the two respective carriers</t>
  </si>
  <si>
    <t>OFDMA</t>
  </si>
  <si>
    <t>bit/s/Hz</t>
  </si>
  <si>
    <t>No</t>
  </si>
  <si>
    <t>2x2</t>
  </si>
  <si>
    <t>1 to 1</t>
  </si>
  <si>
    <t>-174 dBm/Hz</t>
  </si>
  <si>
    <t>7 dB</t>
  </si>
  <si>
    <t>ARQ</t>
  </si>
  <si>
    <t>Yes, all</t>
  </si>
  <si>
    <t>WAN, FAN, or NAN</t>
  </si>
  <si>
    <t>PtP, LoS for maximum range potential</t>
  </si>
  <si>
    <t>Dependent on spectrum and available bandwidth</t>
  </si>
  <si>
    <t>Yes, Optional feature</t>
  </si>
  <si>
    <t>30 m</t>
  </si>
  <si>
    <t>4 dB</t>
  </si>
  <si>
    <t>8 dB</t>
  </si>
  <si>
    <t>N/A</t>
  </si>
  <si>
    <t>Average uplink spectral efficiency</t>
  </si>
  <si>
    <t>Average downlink spectral efficiency</t>
  </si>
  <si>
    <t>Provision for Packet Error Rate Reporting</t>
  </si>
  <si>
    <t>Rx Sensitivity</t>
  </si>
  <si>
    <t>Specific Operating Model + Outdoor Model</t>
  </si>
  <si>
    <t>Family Description + Indoor Model</t>
  </si>
  <si>
    <t>HAN/FAN/NAN</t>
  </si>
  <si>
    <t>2km 0.9 GHz</t>
  </si>
  <si>
    <t>LoS</t>
  </si>
  <si>
    <t>200 km/hr</t>
  </si>
  <si>
    <t>TDD</t>
  </si>
  <si>
    <t>alternate Tx &amp; Rx on a selected channel</t>
  </si>
  <si>
    <t>1,2,4,8,16</t>
  </si>
  <si>
    <t>1/3/6/13/26 channels for 16/8/4/2/1MHz channel BW</t>
  </si>
  <si>
    <t>13 channels for  2 MHz channel BW</t>
  </si>
  <si>
    <t>Variable, up to 27ms</t>
  </si>
  <si>
    <t>Space time</t>
  </si>
  <si>
    <t>Yes, Convolutonal and LDPC(optional)</t>
  </si>
  <si>
    <t>Yes, Listen before talk, frequency channel selection</t>
  </si>
  <si>
    <t>Self configuring</t>
  </si>
  <si>
    <t>CSMA/CA</t>
  </si>
  <si>
    <t>CSMA/TDMA</t>
  </si>
  <si>
    <t>AES, 128,256</t>
  </si>
  <si>
    <t>IEEE 802.11</t>
  </si>
  <si>
    <t>WFA</t>
  </si>
  <si>
    <t>Omni</t>
  </si>
  <si>
    <t>TDD/Simplex</t>
  </si>
  <si>
    <t>TGah Indoor Path Loss Model  PL =121.5+ 35log10(d)</t>
  </si>
  <si>
    <t>TGah Outdoor  Path Loss Model  PL =8.1+ 37.6log10(d)</t>
  </si>
  <si>
    <t xml:space="preserve">Indoor </t>
  </si>
  <si>
    <t xml:space="preserve"> Outdoor-urban/Outdoor-suburban, Urban-Micro-cell</t>
  </si>
  <si>
    <t>Per TGah Indoor Path Loss Model</t>
  </si>
  <si>
    <t>Per TGah outdoor Path Loss Model</t>
  </si>
  <si>
    <t>Full Buffer, Best Effort</t>
  </si>
  <si>
    <t>Per TGn D (D-NLOS) model</t>
  </si>
  <si>
    <t xml:space="preserve">Per Tgn D (D-NLOS) channel model </t>
  </si>
  <si>
    <r>
      <t>-174dBm/Hz @20</t>
    </r>
    <r>
      <rPr>
        <vertAlign val="superscript"/>
        <sz val="11"/>
        <color indexed="8"/>
        <rFont val="Calibri"/>
        <family val="2"/>
      </rPr>
      <t>O</t>
    </r>
    <r>
      <rPr>
        <sz val="11"/>
        <color theme="1"/>
        <rFont val="Calibri"/>
        <family val="2"/>
        <scheme val="minor"/>
      </rPr>
      <t>C</t>
    </r>
  </si>
  <si>
    <t>FAN</t>
  </si>
  <si>
    <t xml:space="preserve">OFDM - 2k, 0.9GHz
MR-FSK - 5k, 0.9GHz
DSSS - 0.1k, 2.4 GHz
</t>
  </si>
  <si>
    <t xml:space="preserve">OFDM - 0.86
MR-FSK - 0.4
DSSS - 0.25
</t>
  </si>
  <si>
    <t>OFDM - 1
MR-FSK - 0.5
DSSS - 0.1</t>
  </si>
  <si>
    <t>0.169, 0.450-0.510, 0.779-0.787, 0.863-0.870, 0.902-0.928, 0.95-0.958, 2.4</t>
  </si>
  <si>
    <t>0.22, 0.4-1, 1.427</t>
  </si>
  <si>
    <t>OFDM - Ranges from 0.2 to 1.2, 
MR-FSK - Ranges from 0.012 to 0.4
DSSS - 5 MHz</t>
  </si>
  <si>
    <t>OFDM - Ranges from 130 to 21, 
MR-FSK - Ranges from 1 to 130 (depending on band of operation)
DSSS - 16</t>
  </si>
  <si>
    <t xml:space="preserve">OFDM - Ranges from 15ms to 120ms, 
MR-FSK - Ranges from 1.3 ms to 488 ms
</t>
  </si>
  <si>
    <t>space, time</t>
  </si>
  <si>
    <t>Yes, convolutonal</t>
  </si>
  <si>
    <t xml:space="preserve">Yes, listen before talk, frequency channel selection, frequency hopping spread spectrum, frequency agility. </t>
  </si>
  <si>
    <t>0.169-2.4</t>
  </si>
  <si>
    <t>Yes, a variety of sleep modes are provided.</t>
  </si>
  <si>
    <t>Yes, coordinated, uncoordinated, low duty cycle.</t>
  </si>
  <si>
    <t>Yes, both dynamic and self-configuring</t>
  </si>
  <si>
    <t>Yes, automatic and host controlled</t>
  </si>
  <si>
    <t>CSMA/TDMA/FDMA (in hopping systems)</t>
  </si>
  <si>
    <t>Yes, passive and active scanning</t>
  </si>
  <si>
    <t>AES, 128</t>
  </si>
  <si>
    <t>IEEE 802.15.4</t>
  </si>
  <si>
    <t>Wi-SUN alliance, Zigbee alliance</t>
  </si>
  <si>
    <t>Simulation methodogy is not applicable to non-cellular type networks such as 802.15.4.</t>
  </si>
  <si>
    <t>Latest submission update:</t>
  </si>
  <si>
    <t xml:space="preserve"> Primary SG Network Sub-Network(s)</t>
  </si>
  <si>
    <t>Group 1:  Applicable Smart Grid Communications Sub-Network(s)</t>
  </si>
  <si>
    <t>IEEE 802.11ah</t>
  </si>
  <si>
    <t>FTP, VoIP, mixed, etc</t>
  </si>
  <si>
    <t xml:space="preserve"> Secondary SG Network Sub-Network(s)</t>
  </si>
  <si>
    <t>802.15.4 and approved amendments</t>
  </si>
  <si>
    <t xml:space="preserve">Yes. The  IEEE 802.22 received IEEE SA Emerging Technology Award. IEEE Std. 802.22-2011  is the first cognitive radio standard that is specially designed to operate and mitigate performance considering interference. This standard has been specifically designed for spectrum sharing purposes and supports multiple cognitive capabilities required for interference management. IEEE 802.22 systems are not only designed to interface to a database service for spectrum management, but also embed a wide variety of techniques such as spectrum sensing, spectrum etiquette and self coexistence to ensure that the spectrum can be efficiently utilized and the interference can be mitigated.  </t>
  </si>
  <si>
    <t>Essential use for Television (TV) Band frequencies from 54 MHz - 862 MHz. But this technology can be used in any other band.</t>
  </si>
  <si>
    <t>Yes, configurable by the operator. Default value is 3.</t>
  </si>
  <si>
    <t xml:space="preserve">Yes, RSSI and other measurements are reported. Even spectrum sensing information is reported to understand the local RF environment. Moreover local subscriber parameters such as RSSI, CINR, modulation and coding rate etc are provided to the BS Spectrum Manager upon request. </t>
  </si>
  <si>
    <t>Yes.</t>
  </si>
  <si>
    <t xml:space="preserve">Yes
1. The IEEE 802.22 systems are synchronous by nature and provide the ability to only receive and transmit at pre-determined times for short durations thus consuming lower power.
2. The IEEE P802.22b draft amendment standard defines mechanisms to allow the 802.22 devices to go into idle and sleep modes and to wake up and transmit only when required, thus considerably reducing the power comsumption. 
3. The IEEE P802.22b draft amendment Standard also defines Low Complexity devices that support relay capabilities. Such Low complexity devices are expected to have minimal 802.22 functionality thus consuming significantly lower power. 
</t>
  </si>
  <si>
    <t xml:space="preserve">Yes
2. The IEEE P802.22b draft amendment standard defines mechanisms to allow the 802.22 devices to go into idel and sleep modes and to wake up and transmit only when required, thus considerably reducing the power comsumption. </t>
  </si>
  <si>
    <t>Yes. IEEE 802.22 uses Point to Multi Point (Star) Configuration. Point to Point (Single-Hop) is a simplified case of Star and it is supported.</t>
  </si>
  <si>
    <t xml:space="preserve">Yes. IEEE 802.22 uses Point to Multi Point (Star) Configuration. </t>
  </si>
  <si>
    <t>Yes, this is supported in the IEEE P802.22b draft amendment standard. The IEEE P802.22b defines BS, High Capability Customer Premises Equipment (H-CPE) and Low Capability CPEs (L-CPE). Muti-Hop and Multi-Link are supported between various types of CPEs.</t>
  </si>
  <si>
    <t xml:space="preserve">Yes, this is supported in the IEEE P802.22b draft amendment standard. The IEEE P802.22b defines BS, High Capability Customer Premises Equipment (H-CPE) and Low Capability CPEs (L-CPE). Statically configured and Self configuring Muti-Hop and Multi-Link are supported between various types of CPEs. </t>
  </si>
  <si>
    <t xml:space="preserve">Yes, this is supported in the IEEE P802.22b draft amendment. Dynamic and Self configuring Muti-Hop and Multi-Link are supported between various types of CPEs. </t>
  </si>
  <si>
    <t>Yes, this is defined in the IEEE 802.22 MAC. This is not a mobile handover, but cognitive radio technique by which a CPE can be asked to switch to a different channel and different BS.</t>
  </si>
  <si>
    <t xml:space="preserve">TDMA/ TDD OFDMA, reservation based MAC. Frame size is 10 ms and Super-frame contains 16 frames. </t>
  </si>
  <si>
    <t xml:space="preserve">Yes. Autonomous and automatic. CPEs can discover various BSs in the area, and vice versa. CPE can choose which BSs to associate with and vice versa. </t>
  </si>
  <si>
    <t>Yes. Through Device MAC ID/CID/SFID.</t>
  </si>
  <si>
    <t xml:space="preserve">Yes. Different QoS levels are defined such as BE, UGS, nrtps, rtps and the Quality of Service is determined based on the connection oriented basis and scheduling. </t>
  </si>
  <si>
    <t>Yes. Packets are tagged by Connection ID (CID) and Service Flow ID (SFID.</t>
  </si>
  <si>
    <t xml:space="preserve">Yes.  Different QoS levels are defined such as BE, UGS, nrtps, rtps and the Quality of Service is determined based on the connection oriented basis and scheduling. </t>
  </si>
  <si>
    <t xml:space="preserve">Yes. IEEE 802.22 defined a host of different techniques including satellite based GPS as well a terrestrial geolocation techniques to provide location awareness. These are required for cognitive radio operation. </t>
  </si>
  <si>
    <t>Yes. IEEE 802.22 defined a host of different techniques including satellite based GPS as well a terrestrial geolocation techniques to provide location awareness. These are required for cognitive radio operation.</t>
  </si>
  <si>
    <t>Yes. AES128 - CCM, ECC and TLS</t>
  </si>
  <si>
    <t>Yes. AES128 - CCM, ECC, EAP and TLS</t>
  </si>
  <si>
    <t xml:space="preserve">Yes. This is carried out through encryption, authentication as well as packet tagging. </t>
  </si>
  <si>
    <t xml:space="preserve">Security for Control and Management derived from PKMv2 </t>
  </si>
  <si>
    <t xml:space="preserve">Yes. This is carried out through Device and MAC idenrifier, certificates. Also spectrum sensing and terrestrial geolocation techniques are defined in the standard that allows rogue node detection and localization. </t>
  </si>
  <si>
    <t>Yes. 48 bit IEEE 802 standard MAC address.</t>
  </si>
  <si>
    <t>EAP-TLS uses X.509 certificates whereas EAP-SIM uses Subscriber Identity Module</t>
  </si>
  <si>
    <t>IEEE 802.22 Working Group on Wireless Regional Area Networks</t>
  </si>
  <si>
    <t xml:space="preserve">IEEE 802 (www.ieee802.org) and WhiteSpace Alliance (www.WhiteSpaceAlliance.org) </t>
  </si>
  <si>
    <t>Scalable. IEEE 802.22 can support many cluster sizes depending upon the availability of channels. IEEE 802.22 also supports over the air BS to BS communications for network control and spectrum/ inteference management.</t>
  </si>
  <si>
    <t>1 or greater is supported</t>
  </si>
  <si>
    <t xml:space="preserve">Essential use for Television (TV) Band frequencies from 54 MHz - 862 MHz. But this technology can really be used in any band that requires spectrum sharing. </t>
  </si>
  <si>
    <t>6, 7 or 8 MHz</t>
  </si>
  <si>
    <t xml:space="preserve">Less than 0.1 km up to 30 km </t>
  </si>
  <si>
    <t>Primarily Omni with 6dBi gain but the use of directinal sectorized antennas with less than 16 dBi Front to Back Ratio</t>
  </si>
  <si>
    <t>2 m - 10 m</t>
  </si>
  <si>
    <t xml:space="preserve">6 dBi with 1 Watt (30 dBm) conducted power. Please note that the total EIRP power cap for fixed devices is 36 dBm and conducted power cap is 30 dBm. This may also be achieved using lower conducted power and higher antenna gain.  </t>
  </si>
  <si>
    <t xml:space="preserve">IEEE 802.22 is primarily used for fixed services. Customer Premises Equipment (CPE) antenna gain is typically 11-16 dBi gain. Please note that the total EIRP power cap for fixed devices is 36 dBm and conducted power cap is 30 dBm. This may also be achieved using lower conducted power and higher antenna gain.  </t>
  </si>
  <si>
    <t xml:space="preserve">36 dBm (30 dBm conducted and 6 dBi antenna gain). Please note that the total EIRP power cap for fixed devices is 36 dBm and conducted power cap is 30 dBm. This may also be achieved using lower conducted power and higher antenna gain.  </t>
  </si>
  <si>
    <t xml:space="preserve">IEEE 802.22 is primarily used for fixed services. CPE maximum transmit power is  36 dBm. Customer Premises Equipment (CPE) antenna gain is 11-16 dBi.  Please note that the total EIRP power cap for fixed devices is 36 dBm and conducted power cap is 30 dBm. This may also be achieved using lower conducted power and higher antenna gain.  </t>
  </si>
  <si>
    <t>1X1 typical (2X2 and 4X4 and other configutations supported in IEEE P802.22b Draft Amendment)</t>
  </si>
  <si>
    <t>Dyanmic DL/ UL allocation</t>
  </si>
  <si>
    <t>Up to 512 subscribers for IEEE 802.22 Standard. The IEEE P802.22b draft amendment standard supports upto 2048 subscribers.</t>
  </si>
  <si>
    <t xml:space="preserve">ITU-R P.1546-1              </t>
  </si>
  <si>
    <t>Rural Macrocell</t>
  </si>
  <si>
    <t>0 dB since the antenna is expected to be outside the premises and professionally installed.</t>
  </si>
  <si>
    <t xml:space="preserve">Coupling Loss (0.5 dB), Filter Loss (0.8 dB), Connector Loss (0.6 dB), Interference Allowance (1 dB) </t>
  </si>
  <si>
    <t>UGS, Best Effort, rTPS, nRTPS, contention</t>
  </si>
  <si>
    <t>Channel models supplied by the TV Broadcasters. [https://mentor.ieee.org/802.22/dcn/05/22-05-0055-07-0000-wran-channel-modeling.doc]</t>
  </si>
  <si>
    <t xml:space="preserve">Recommended BS Rx Sensitivity –90 dBm, -89.3dBm and -88.6 dBm for 6, 7 and 8 MHz channels respectively.
Recommended CPE Rx Sensitivity –90 dBm, -89.3dBm and -88.6 dBm for 6, 7 and 8 MHz channels respectively.
Note: These specs have been changed slightly from the ones specified from the IEEE Std. 802.22-2011 based on the inputs from some device manufacturers. </t>
  </si>
  <si>
    <t xml:space="preserve">Power Class Profile (Typically up to 36 dBm per Tx antenna). Please note that the total regulatory EIRP power cap for fixed devices is 36 dBm and conducted power cap is 30 dBm. This may also be achieved using lower conducted power and higher antenna gain.  </t>
  </si>
  <si>
    <t xml:space="preserve">36 dBm for fixed CPE. Please note that the total regulatory EIRP power cap for fixed devices is 36 dBm and conducted power cap is 30 dBm. This may also be achieved using lower conducted power and higher antenna gain.  </t>
  </si>
  <si>
    <t xml:space="preserve">0 dBi to 8 dBi. Please note that the total regulatory EIRP power cap for fixed devices is 36 dBm and conducted power cap is 30 dBm. This may also be achieved using lower conducted power and higher antenna gain.  </t>
  </si>
  <si>
    <t xml:space="preserve">11 dBi to +14 dBi. Please note that the total regulatory EIRP power cap for fixed devices is 36 dBm and conducted power cap is 30 dBm. This may also be achieved using lower conducted power and higher antenna gain.  </t>
  </si>
  <si>
    <t xml:space="preserve">References
[1] IEEE 802.22 Working Group Website – www.ieee802.org/22
[2] IEEE Std. 802.22-2011 - [http://standards.ieee.org/getieee802/download/802.22-2011.pdf]
[3] IEEE P802.22b - PAR on Enhancements to Broadband Services and Monitoring Applications [http://www.ieee802.org/22/P802.22b_PAR_Approved.pdf]
[4] Apurva Mody, Gerald Chouinard, “Overview of the IEEE 802.22 Standard on Wireless Regional Area Networks (WRAN) and Core Technologies” http://www.ieee802.org/22/Technology/22-10-0073-03-0000-802-22-overview-and-core-technologies.pdf
</t>
  </si>
  <si>
    <t xml:space="preserve">Wi-FAR
IEEE 802.22
</t>
  </si>
  <si>
    <t>Optimized for range up to 30 km in typical PMP environment, functional up to 100 km</t>
  </si>
  <si>
    <t>Primarily designed for fixed services but PHY can support mobility of up to 114 km/hr</t>
  </si>
  <si>
    <t xml:space="preserve">IEEE 802.22 Base Standard: 22 - 29 Mbps dependent upon the Channel Size of  6 MHz, 7 MHz or 8 MHz
IEEE P802.22b Draft Amendment Standard: Greater than 40  Mbps per 6, 7 or 8 MHz Channel using MIMO. Higher data rates expected with Channel aggregation </t>
  </si>
  <si>
    <t xml:space="preserve">IEEE 802.22 Base Standard: 18.72 - 24.67 Mbps dependent upon the Channel Size of  6 MHz, 7 MHz or 8 MHz
IEEE P802.22b Draft Amendment Standard: Greater than 34  Mbps per 6, 7 or 8 MHz Channel using MIMO. Higher data rates expected with Channel aggregation </t>
  </si>
  <si>
    <t xml:space="preserve">IEEE 802.22 Base Standard: 18.72 - 24.67 Mbps dependent upon the Channel Size of  6 MHz, 7 MHz or 8 MHz
IEEE P802.22b Draft Amendment Standard: Greater than 34  Mbps per 6, 7 or 8 MHz Channel using MIMO. Higher data rates expected with Channel aggregation         
</t>
  </si>
  <si>
    <t xml:space="preserve">IEEE 802.22 Base Standard: 9.36 - 12.33 Mbps dependent upon the Channel Size of  6 MHz, 7 MHz or 8 MHz
IEEE P802.22b Draft Amendment Standard: Greater than 17  Mbps per 6, 7 or 8 MHz Channel using MIMO. Higher data rates expected with Channel aggregation </t>
  </si>
  <si>
    <t>1.56 bps/Hz</t>
  </si>
  <si>
    <t xml:space="preserve">Essential use for Television (TV) Band frequencies from 54 MHz - 862 MHz. But this technology can be used in any other band. </t>
  </si>
  <si>
    <t xml:space="preserve">TDD includes adaptive and adjustable DL and UL allocation supported. Transport method is OFDMA which provides multiple simultaneous users to transmit in the UL. Synchronization is carried out using preamble training sequences and pilots embedded inside the OFDMA. 
The IEEE P802.22b Draft Amendment Standard will support channel aggregation, channel bonding, channel shifting as well as MIMO modes.  </t>
  </si>
  <si>
    <t>6, 7 and 8 MHz</t>
  </si>
  <si>
    <t xml:space="preserve">10 ms Frame </t>
  </si>
  <si>
    <t>2048 bytes</t>
  </si>
  <si>
    <t>Rx antenna diversity, Space Time Block Codes, Spatial Multiplexing supported in the IEEE P802.22b draft amendment standard</t>
  </si>
  <si>
    <t>ARQ (IEEE 802.22) and HARQ (IEEE 802.22 and its future amendments)</t>
  </si>
  <si>
    <t xml:space="preserve">Yes. Convolutional Code is mandatory. Either Turbo, LDPC or Shortened Block Turbo Codes can be used for advanced coding.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</si>
</sst>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vertAlign val="superscript"/>
      <sz val="11"/>
      <color indexed="8"/>
      <name val="Calibri"/>
      <family val="2"/>
    </font>
    <font>
      <sz val="11"/>
      <name val="Calibri"/>
      <family val="2"/>
      <scheme val="minor"/>
    </font>
    <font>
      <sz val="11"/>
      <color theme="1"/>
      <name val="Calibri"/>
      <family val="2"/>
    </font>
    <font>
      <sz val="11"/>
      <color rgb="FFFFC000"/>
      <name val="Calibri"/>
      <family val="2"/>
      <scheme val="minor"/>
    </font>
    <font>
      <b/>
      <sz val="11"/>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55">
    <xf numFmtId="0" fontId="0" fillId="0" borderId="0"/>
    <xf numFmtId="0" fontId="5" fillId="2" borderId="0" applyNumberFormat="0" applyBorder="0" applyAlignment="0" applyProtection="0"/>
    <xf numFmtId="0" fontId="1" fillId="2"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cellStyleXfs>
  <cellXfs count="89">
    <xf numFmtId="0" fontId="0" fillId="0" borderId="0" xfId="0"/>
    <xf numFmtId="0" fontId="2" fillId="24" borderId="0" xfId="0" applyFont="1" applyFill="1" applyBorder="1" applyAlignment="1">
      <alignment horizontal="center"/>
    </xf>
    <xf numFmtId="0" fontId="0" fillId="0" borderId="0" xfId="0" applyBorder="1"/>
    <xf numFmtId="0" fontId="0" fillId="24" borderId="0" xfId="0" applyFont="1" applyFill="1" applyBorder="1"/>
    <xf numFmtId="0" fontId="0" fillId="24" borderId="0" xfId="0" applyFill="1" applyBorder="1"/>
    <xf numFmtId="0" fontId="0" fillId="0" borderId="0" xfId="0" applyBorder="1" applyAlignment="1">
      <alignment horizontal="left" vertical="top" wrapText="1"/>
    </xf>
    <xf numFmtId="0" fontId="0" fillId="25" borderId="0" xfId="0" applyFill="1" applyBorder="1"/>
    <xf numFmtId="0" fontId="0" fillId="25" borderId="0" xfId="0" applyFill="1" applyBorder="1" applyAlignment="1">
      <alignment horizontal="left" vertical="top" wrapText="1"/>
    </xf>
    <xf numFmtId="0" fontId="0" fillId="25" borderId="0" xfId="0" applyFill="1" applyBorder="1" applyAlignment="1">
      <alignment horizontal="left" vertical="top"/>
    </xf>
    <xf numFmtId="0" fontId="0" fillId="25" borderId="12" xfId="0" applyFont="1" applyFill="1" applyBorder="1" applyAlignment="1">
      <alignmen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25" borderId="12" xfId="0" applyFont="1" applyFill="1" applyBorder="1" applyAlignment="1">
      <alignment horizontal="left" vertical="top" wrapText="1"/>
    </xf>
    <xf numFmtId="0" fontId="0" fillId="26" borderId="13" xfId="0" applyFont="1" applyFill="1" applyBorder="1" applyAlignment="1">
      <alignment wrapText="1"/>
    </xf>
    <xf numFmtId="0" fontId="0" fillId="26" borderId="12" xfId="0" applyFill="1" applyBorder="1"/>
    <xf numFmtId="0" fontId="0" fillId="26" borderId="13" xfId="0" applyFill="1" applyBorder="1"/>
    <xf numFmtId="0" fontId="0" fillId="0" borderId="12" xfId="0" applyBorder="1"/>
    <xf numFmtId="0" fontId="1" fillId="25" borderId="13" xfId="0" applyFont="1" applyFill="1" applyBorder="1" applyAlignment="1">
      <alignment vertical="center"/>
    </xf>
    <xf numFmtId="0" fontId="0" fillId="0" borderId="12" xfId="0" applyFont="1" applyBorder="1" applyAlignment="1">
      <alignment horizontal="left" vertical="top" wrapText="1"/>
    </xf>
    <xf numFmtId="0" fontId="1" fillId="0" borderId="13" xfId="0" applyFont="1" applyBorder="1" applyAlignment="1">
      <alignment horizontal="left" vertical="top" wrapText="1"/>
    </xf>
    <xf numFmtId="0" fontId="0" fillId="25" borderId="12" xfId="0" applyFont="1" applyFill="1" applyBorder="1" applyAlignment="1">
      <alignment vertical="top"/>
    </xf>
    <xf numFmtId="0" fontId="1" fillId="25" borderId="13" xfId="0" applyFont="1" applyFill="1" applyBorder="1" applyAlignment="1">
      <alignment horizontal="left" vertical="top" wrapText="1"/>
    </xf>
    <xf numFmtId="0" fontId="0" fillId="26" borderId="12" xfId="0" applyFont="1" applyFill="1" applyBorder="1" applyAlignment="1">
      <alignment vertical="center"/>
    </xf>
    <xf numFmtId="0" fontId="0" fillId="0" borderId="12" xfId="0" applyFont="1" applyBorder="1" applyAlignment="1">
      <alignment horizontal="left" vertical="top" wrapText="1"/>
    </xf>
    <xf numFmtId="0" fontId="25" fillId="0" borderId="12" xfId="0" applyFont="1" applyBorder="1" applyAlignment="1">
      <alignment horizontal="left" vertical="top" wrapText="1"/>
    </xf>
    <xf numFmtId="0" fontId="0" fillId="0" borderId="13" xfId="0" applyBorder="1" applyAlignment="1">
      <alignment horizontal="left"/>
    </xf>
    <xf numFmtId="0" fontId="0" fillId="0" borderId="14" xfId="0" applyFont="1" applyBorder="1" applyAlignment="1">
      <alignment horizontal="left" vertical="top" wrapText="1"/>
    </xf>
    <xf numFmtId="0" fontId="0" fillId="0" borderId="14" xfId="0" quotePrefix="1" applyFont="1" applyBorder="1" applyAlignment="1">
      <alignment horizontal="left" vertical="top" wrapText="1"/>
    </xf>
    <xf numFmtId="0" fontId="0" fillId="0" borderId="14" xfId="0" applyBorder="1"/>
    <xf numFmtId="0" fontId="0" fillId="25" borderId="14" xfId="0" applyFill="1" applyBorder="1"/>
    <xf numFmtId="0" fontId="0" fillId="25" borderId="14" xfId="0" applyFill="1" applyBorder="1" applyAlignment="1">
      <alignment horizontal="left" vertical="top" wrapText="1"/>
    </xf>
    <xf numFmtId="0" fontId="0" fillId="25" borderId="12" xfId="0" applyFill="1" applyBorder="1"/>
    <xf numFmtId="0" fontId="0" fillId="25" borderId="12" xfId="0" applyFill="1" applyBorder="1" applyAlignment="1">
      <alignment vertical="top" wrapText="1"/>
    </xf>
    <xf numFmtId="0" fontId="0" fillId="25" borderId="12" xfId="0" applyFont="1" applyFill="1" applyBorder="1" applyAlignment="1">
      <alignment vertical="top" wrapText="1"/>
    </xf>
    <xf numFmtId="0" fontId="24" fillId="0" borderId="12" xfId="0" applyFont="1" applyFill="1" applyBorder="1" applyAlignment="1">
      <alignment horizontal="left" vertical="top" wrapText="1"/>
    </xf>
    <xf numFmtId="0" fontId="0" fillId="25" borderId="12" xfId="0" applyFont="1" applyFill="1" applyBorder="1" applyAlignment="1">
      <alignment horizontal="left" vertical="top" wrapText="1"/>
    </xf>
    <xf numFmtId="0" fontId="0" fillId="26" borderId="12" xfId="0" applyFont="1" applyFill="1" applyBorder="1" applyAlignment="1">
      <alignment vertical="top" wrapText="1"/>
    </xf>
    <xf numFmtId="0" fontId="0" fillId="0" borderId="12" xfId="0" quotePrefix="1" applyFont="1" applyBorder="1" applyAlignment="1">
      <alignment horizontal="left" vertical="top" wrapText="1"/>
    </xf>
    <xf numFmtId="16" fontId="0" fillId="0" borderId="12" xfId="0" applyNumberFormat="1" applyBorder="1" applyAlignment="1">
      <alignment horizontal="left" vertical="top" wrapText="1"/>
    </xf>
    <xf numFmtId="0" fontId="0" fillId="0" borderId="0" xfId="0" applyFont="1" applyBorder="1" applyAlignment="1">
      <alignment horizontal="left" vertical="top" wrapText="1"/>
    </xf>
    <xf numFmtId="0" fontId="2" fillId="26" borderId="12" xfId="0" applyFont="1" applyFill="1" applyBorder="1" applyAlignment="1">
      <alignment horizontal="left" vertical="center"/>
    </xf>
    <xf numFmtId="0" fontId="2" fillId="26" borderId="13" xfId="0" applyFont="1" applyFill="1" applyBorder="1" applyAlignment="1">
      <alignment horizontal="center" vertical="center" wrapText="1"/>
    </xf>
    <xf numFmtId="0" fontId="2" fillId="26" borderId="14"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0" fillId="0" borderId="0" xfId="0" applyFont="1" applyBorder="1" applyAlignment="1">
      <alignment horizontal="left" vertical="top"/>
    </xf>
    <xf numFmtId="0" fontId="0" fillId="24" borderId="0" xfId="0" applyFont="1" applyFill="1" applyBorder="1" applyAlignment="1">
      <alignment horizontal="left" vertical="top"/>
    </xf>
    <xf numFmtId="0" fontId="0" fillId="27" borderId="0" xfId="0" applyFont="1" applyFill="1" applyBorder="1" applyAlignment="1">
      <alignment horizontal="left" vertical="top"/>
    </xf>
    <xf numFmtId="0" fontId="0" fillId="24" borderId="0" xfId="0" applyFill="1" applyBorder="1" applyAlignment="1">
      <alignment horizontal="left" vertical="top"/>
    </xf>
    <xf numFmtId="0" fontId="0" fillId="0" borderId="0" xfId="0" quotePrefix="1" applyFont="1" applyBorder="1" applyAlignment="1">
      <alignment horizontal="left" vertical="top" wrapText="1"/>
    </xf>
    <xf numFmtId="0" fontId="0" fillId="25" borderId="14" xfId="0" applyFill="1" applyBorder="1" applyAlignment="1">
      <alignment horizontal="left" vertical="top"/>
    </xf>
    <xf numFmtId="0" fontId="0" fillId="24" borderId="14" xfId="0" applyFont="1" applyFill="1" applyBorder="1" applyAlignment="1">
      <alignment horizontal="left" vertical="top"/>
    </xf>
    <xf numFmtId="0" fontId="0" fillId="0" borderId="14" xfId="0" applyFont="1" applyBorder="1" applyAlignment="1">
      <alignment horizontal="left" vertical="top"/>
    </xf>
    <xf numFmtId="0" fontId="0" fillId="24" borderId="14" xfId="0" applyFill="1" applyBorder="1" applyAlignment="1">
      <alignment horizontal="left" vertical="top"/>
    </xf>
    <xf numFmtId="0" fontId="0" fillId="27" borderId="14" xfId="0" applyFont="1" applyFill="1" applyBorder="1" applyAlignment="1">
      <alignment horizontal="left" vertical="top" wrapText="1"/>
    </xf>
    <xf numFmtId="0" fontId="0" fillId="27" borderId="14" xfId="0" applyFont="1" applyFill="1" applyBorder="1" applyAlignment="1">
      <alignment horizontal="left" vertical="top"/>
    </xf>
    <xf numFmtId="0" fontId="0" fillId="0" borderId="12" xfId="0" applyFont="1" applyBorder="1" applyAlignment="1">
      <alignment horizontal="left" vertical="top" wrapText="1"/>
    </xf>
    <xf numFmtId="0" fontId="0" fillId="0" borderId="0" xfId="0" applyFont="1" applyBorder="1" applyAlignment="1">
      <alignment horizontal="left" vertical="top"/>
    </xf>
    <xf numFmtId="0" fontId="0" fillId="0" borderId="14" xfId="0" applyFont="1" applyBorder="1" applyAlignment="1">
      <alignment horizontal="left" vertical="top"/>
    </xf>
    <xf numFmtId="0" fontId="0" fillId="0" borderId="12" xfId="0" applyFill="1" applyBorder="1" applyAlignment="1">
      <alignment horizontal="left" vertical="top" wrapText="1"/>
    </xf>
    <xf numFmtId="0" fontId="0" fillId="0" borderId="12" xfId="0" applyFont="1" applyBorder="1" applyAlignment="1">
      <alignment horizontal="left" vertical="top" wrapText="1"/>
    </xf>
    <xf numFmtId="0" fontId="0" fillId="0" borderId="14" xfId="0" applyFont="1" applyBorder="1" applyAlignment="1">
      <alignment horizontal="left" vertical="top" wrapText="1"/>
    </xf>
    <xf numFmtId="0" fontId="0" fillId="0" borderId="14" xfId="0" applyBorder="1" applyAlignment="1">
      <alignment horizontal="left" vertical="top" wrapText="1"/>
    </xf>
    <xf numFmtId="0" fontId="0" fillId="0" borderId="14" xfId="0" applyFill="1" applyBorder="1" applyAlignment="1">
      <alignment horizontal="left" vertical="top" wrapText="1"/>
    </xf>
    <xf numFmtId="0" fontId="24" fillId="0" borderId="12" xfId="0" applyFont="1" applyBorder="1" applyAlignment="1">
      <alignment horizontal="left" vertical="top" wrapText="1"/>
    </xf>
    <xf numFmtId="0" fontId="0" fillId="0" borderId="0" xfId="0" applyFont="1" applyBorder="1" applyAlignment="1">
      <alignment horizontal="left" vertical="top"/>
    </xf>
    <xf numFmtId="0" fontId="0" fillId="0" borderId="14" xfId="0" applyBorder="1" applyAlignment="1">
      <alignment horizontal="left" vertical="top"/>
    </xf>
    <xf numFmtId="0" fontId="0" fillId="0" borderId="14" xfId="0" applyFont="1" applyBorder="1" applyAlignment="1">
      <alignment horizontal="left" vertical="top"/>
    </xf>
    <xf numFmtId="0" fontId="0" fillId="27" borderId="14" xfId="0" applyFill="1" applyBorder="1" applyAlignment="1">
      <alignment horizontal="left" vertical="top" wrapText="1"/>
    </xf>
    <xf numFmtId="0" fontId="27" fillId="28" borderId="15" xfId="0" applyFont="1" applyFill="1" applyBorder="1" applyAlignment="1">
      <alignment vertical="center"/>
    </xf>
    <xf numFmtId="0" fontId="26" fillId="28" borderId="16" xfId="0" applyFont="1" applyFill="1" applyBorder="1" applyAlignment="1">
      <alignment horizontal="left"/>
    </xf>
    <xf numFmtId="14" fontId="27" fillId="28" borderId="17" xfId="0" applyNumberFormat="1" applyFont="1" applyFill="1" applyBorder="1" applyAlignment="1">
      <alignment horizontal="center" vertical="center"/>
    </xf>
    <xf numFmtId="14" fontId="27" fillId="28" borderId="18" xfId="0" applyNumberFormat="1" applyFont="1" applyFill="1" applyBorder="1" applyAlignment="1">
      <alignment horizontal="center" vertical="center"/>
    </xf>
    <xf numFmtId="14" fontId="27" fillId="28" borderId="19" xfId="0" applyNumberFormat="1" applyFont="1" applyFill="1" applyBorder="1" applyAlignment="1">
      <alignment horizontal="center" vertical="center"/>
    </xf>
    <xf numFmtId="0" fontId="0" fillId="0" borderId="12" xfId="0" applyBorder="1" applyAlignment="1">
      <alignment horizontal="left" vertical="top" wrapText="1"/>
    </xf>
    <xf numFmtId="0" fontId="0" fillId="0" borderId="12" xfId="0" applyFont="1" applyBorder="1" applyAlignment="1">
      <alignment horizontal="left" vertical="top" wrapText="1"/>
    </xf>
    <xf numFmtId="0" fontId="0" fillId="0" borderId="0" xfId="0" applyFont="1" applyBorder="1" applyAlignment="1">
      <alignment horizontal="left" vertical="top" wrapText="1"/>
    </xf>
    <xf numFmtId="0" fontId="2" fillId="26" borderId="14" xfId="0" applyFont="1" applyFill="1" applyBorder="1" applyAlignment="1">
      <alignment horizontal="center" wrapText="1"/>
    </xf>
    <xf numFmtId="49" fontId="0" fillId="0" borderId="12" xfId="0" applyNumberFormat="1" applyFill="1" applyBorder="1" applyAlignment="1">
      <alignment horizontal="left" vertical="top" wrapText="1"/>
    </xf>
    <xf numFmtId="0" fontId="0" fillId="0" borderId="0" xfId="0" applyBorder="1" applyAlignment="1">
      <alignment wrapText="1"/>
    </xf>
    <xf numFmtId="0" fontId="2" fillId="26" borderId="10" xfId="0" applyFont="1" applyFill="1" applyBorder="1" applyAlignment="1">
      <alignment horizontal="center" vertical="center" wrapText="1"/>
    </xf>
    <xf numFmtId="0" fontId="2" fillId="26" borderId="11" xfId="0" applyFont="1" applyFill="1" applyBorder="1" applyAlignment="1">
      <alignment horizontal="center" vertical="center" wrapText="1"/>
    </xf>
    <xf numFmtId="0" fontId="0" fillId="25" borderId="12" xfId="0" applyFill="1" applyBorder="1" applyAlignment="1">
      <alignment vertical="center" wrapText="1"/>
    </xf>
    <xf numFmtId="0" fontId="0" fillId="25" borderId="13" xfId="0" applyFill="1" applyBorder="1" applyAlignment="1">
      <alignment vertical="center" wrapText="1"/>
    </xf>
    <xf numFmtId="0" fontId="1" fillId="25" borderId="12" xfId="0" applyFont="1" applyFill="1" applyBorder="1" applyAlignment="1">
      <alignment vertical="center" wrapText="1"/>
    </xf>
    <xf numFmtId="0" fontId="1" fillId="25" borderId="13" xfId="0" applyFont="1" applyFill="1" applyBorder="1" applyAlignment="1">
      <alignment vertical="center" wrapText="1"/>
    </xf>
    <xf numFmtId="0" fontId="0" fillId="25" borderId="12" xfId="0" applyFill="1" applyBorder="1" applyAlignment="1">
      <alignment horizontal="left" vertical="top" wrapText="1"/>
    </xf>
    <xf numFmtId="0" fontId="0" fillId="25" borderId="13" xfId="0" applyFill="1" applyBorder="1" applyAlignment="1">
      <alignment horizontal="left" vertical="top" wrapText="1"/>
    </xf>
    <xf numFmtId="0" fontId="2" fillId="26" borderId="12" xfId="0" applyFont="1" applyFill="1" applyBorder="1" applyAlignment="1">
      <alignment horizontal="center" vertical="center" wrapText="1"/>
    </xf>
    <xf numFmtId="0" fontId="0" fillId="0" borderId="12" xfId="0" applyBorder="1" applyAlignment="1">
      <alignment horizontal="center"/>
    </xf>
  </cellXfs>
  <cellStyles count="55">
    <cellStyle name="20% - Accent1 2" xfId="1"/>
    <cellStyle name="20% - Accent1 2 2" xfId="2"/>
    <cellStyle name="20% - Accent2 2" xfId="3"/>
    <cellStyle name="20% - Accent2 2 2" xfId="4"/>
    <cellStyle name="20% - Accent3 2" xfId="5"/>
    <cellStyle name="20% - Accent3 2 2" xfId="6"/>
    <cellStyle name="20% - Accent4 2" xfId="7"/>
    <cellStyle name="20% - Accent4 2 2" xfId="8"/>
    <cellStyle name="20% - Accent5 2" xfId="9"/>
    <cellStyle name="20% - Accent5 2 2" xfId="10"/>
    <cellStyle name="20% - Accent6 2" xfId="11"/>
    <cellStyle name="20% - Accent6 2 2" xfId="12"/>
    <cellStyle name="40% - Accent1 2" xfId="13"/>
    <cellStyle name="40% - Accent1 2 2" xfId="14"/>
    <cellStyle name="40% - Accent2 2" xfId="15"/>
    <cellStyle name="40% - Accent2 2 2" xfId="16"/>
    <cellStyle name="40% - Accent3 2" xfId="17"/>
    <cellStyle name="40% - Accent3 2 2" xfId="18"/>
    <cellStyle name="40% - Accent4 2" xfId="19"/>
    <cellStyle name="40% - Accent4 2 2" xfId="20"/>
    <cellStyle name="40% - Accent5 2" xfId="21"/>
    <cellStyle name="40% - Accent5 2 2" xfId="22"/>
    <cellStyle name="40% - Accent6 2" xfId="23"/>
    <cellStyle name="40% - Accent6 2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Explanatory Text 2" xfId="40"/>
    <cellStyle name="Good 2" xfId="41"/>
    <cellStyle name="Heading 1 2" xfId="42"/>
    <cellStyle name="Heading 2 2" xfId="43"/>
    <cellStyle name="Heading 3 2" xfId="44"/>
    <cellStyle name="Heading 4 2" xfId="45"/>
    <cellStyle name="Input 2" xfId="46"/>
    <cellStyle name="Linked Cell 2" xfId="47"/>
    <cellStyle name="Neutral 2" xfId="48"/>
    <cellStyle name="Normal" xfId="0" builtinId="0"/>
    <cellStyle name="Normal 2" xfId="49"/>
    <cellStyle name="Note 2" xfId="50"/>
    <cellStyle name="Output 2" xfId="51"/>
    <cellStyle name="Title 2" xfId="52"/>
    <cellStyle name="Total 2" xfId="53"/>
    <cellStyle name="Warning Text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1771650</xdr:colOff>
      <xdr:row>0</xdr:row>
      <xdr:rowOff>676275</xdr:rowOff>
    </xdr:from>
    <xdr:to>
      <xdr:col>0</xdr:col>
      <xdr:colOff>3514725</xdr:colOff>
      <xdr:row>0</xdr:row>
      <xdr:rowOff>847725</xdr:rowOff>
    </xdr:to>
    <xdr:sp macro="" textlink="">
      <xdr:nvSpPr>
        <xdr:cNvPr id="7" name="Right Arrow 6"/>
        <xdr:cNvSpPr/>
      </xdr:nvSpPr>
      <xdr:spPr>
        <a:xfrm>
          <a:off x="1771650" y="676275"/>
          <a:ext cx="1743075"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1314450</xdr:colOff>
      <xdr:row>1</xdr:row>
      <xdr:rowOff>104775</xdr:rowOff>
    </xdr:from>
    <xdr:to>
      <xdr:col>1</xdr:col>
      <xdr:colOff>1362075</xdr:colOff>
      <xdr:row>1</xdr:row>
      <xdr:rowOff>428625</xdr:rowOff>
    </xdr:to>
    <xdr:sp macro="" textlink="">
      <xdr:nvSpPr>
        <xdr:cNvPr id="8" name="Down Arrow 7"/>
        <xdr:cNvSpPr/>
      </xdr:nvSpPr>
      <xdr:spPr>
        <a:xfrm>
          <a:off x="5124450" y="1162050"/>
          <a:ext cx="476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abSelected="1" zoomScale="80" zoomScaleNormal="80" workbookViewId="0">
      <pane xSplit="2" ySplit="2" topLeftCell="C3" activePane="bottomRight" state="frozen"/>
      <selection pane="topRight" activeCell="C1" sqref="C1"/>
      <selection pane="bottomLeft" activeCell="A3" sqref="A3"/>
      <selection pane="bottomRight" activeCell="A4" sqref="A4"/>
    </sheetView>
  </sheetViews>
  <sheetFormatPr defaultColWidth="8.85546875" defaultRowHeight="15" x14ac:dyDescent="0.25"/>
  <cols>
    <col min="1" max="1" width="46.85546875" style="16" customWidth="1"/>
    <col min="2" max="2" width="20.5703125" style="25" customWidth="1"/>
    <col min="3" max="3" width="20.5703125" style="2" customWidth="1"/>
    <col min="4" max="4" width="20.5703125" style="28" customWidth="1"/>
    <col min="5" max="5" width="23.5703125" style="2" customWidth="1"/>
    <col min="6" max="6" width="25.85546875" style="2" customWidth="1"/>
    <col min="7" max="16384" width="8.85546875" style="2"/>
  </cols>
  <sheetData>
    <row r="1" spans="1:6" s="1" customFormat="1" ht="83.45" customHeight="1" x14ac:dyDescent="0.2">
      <c r="A1" s="79" t="s">
        <v>0</v>
      </c>
      <c r="B1" s="80"/>
      <c r="C1" s="79" t="s">
        <v>239</v>
      </c>
      <c r="D1" s="80"/>
      <c r="E1" s="76" t="s">
        <v>242</v>
      </c>
      <c r="F1" s="87" t="s">
        <v>299</v>
      </c>
    </row>
    <row r="2" spans="1:6" s="1" customFormat="1" ht="38.25" x14ac:dyDescent="0.2">
      <c r="A2" s="40"/>
      <c r="B2" s="41" t="s">
        <v>1</v>
      </c>
      <c r="C2" s="43" t="s">
        <v>181</v>
      </c>
      <c r="D2" s="42" t="s">
        <v>180</v>
      </c>
      <c r="E2" s="42"/>
      <c r="F2" s="88"/>
    </row>
    <row r="3" spans="1:6" s="6" customFormat="1" x14ac:dyDescent="0.25">
      <c r="A3" s="9" t="s">
        <v>238</v>
      </c>
      <c r="B3" s="17"/>
      <c r="D3" s="29"/>
      <c r="E3" s="29"/>
      <c r="F3" s="31"/>
    </row>
    <row r="4" spans="1:6" s="5" customFormat="1" ht="45" x14ac:dyDescent="0.25">
      <c r="A4" s="18" t="s">
        <v>237</v>
      </c>
      <c r="B4" s="19" t="s">
        <v>2</v>
      </c>
      <c r="C4" s="44" t="s">
        <v>182</v>
      </c>
      <c r="D4" s="51" t="s">
        <v>182</v>
      </c>
      <c r="E4" s="65" t="s">
        <v>182</v>
      </c>
      <c r="F4" s="73" t="s">
        <v>168</v>
      </c>
    </row>
    <row r="5" spans="1:6" s="5" customFormat="1" ht="45" x14ac:dyDescent="0.25">
      <c r="A5" s="18" t="s">
        <v>241</v>
      </c>
      <c r="B5" s="19" t="s">
        <v>2</v>
      </c>
      <c r="C5" s="44"/>
      <c r="D5" s="51"/>
      <c r="E5" s="65" t="s">
        <v>213</v>
      </c>
      <c r="F5" s="73"/>
    </row>
    <row r="6" spans="1:6" s="6" customFormat="1" x14ac:dyDescent="0.25">
      <c r="A6" s="9" t="s">
        <v>3</v>
      </c>
      <c r="B6" s="17"/>
      <c r="C6" s="8"/>
      <c r="D6" s="49"/>
      <c r="E6" s="49"/>
      <c r="F6" s="32"/>
    </row>
    <row r="7" spans="1:6" s="5" customFormat="1" x14ac:dyDescent="0.25">
      <c r="A7" s="18" t="s">
        <v>4</v>
      </c>
      <c r="B7" s="19" t="s">
        <v>5</v>
      </c>
      <c r="C7" s="44" t="s">
        <v>157</v>
      </c>
      <c r="D7" s="51" t="s">
        <v>157</v>
      </c>
      <c r="E7" s="65" t="s">
        <v>161</v>
      </c>
      <c r="F7" s="73" t="s">
        <v>157</v>
      </c>
    </row>
    <row r="8" spans="1:6" s="5" customFormat="1" x14ac:dyDescent="0.25">
      <c r="A8" s="18" t="s">
        <v>6</v>
      </c>
      <c r="B8" s="19" t="s">
        <v>5</v>
      </c>
      <c r="C8" s="44" t="s">
        <v>157</v>
      </c>
      <c r="D8" s="51" t="s">
        <v>157</v>
      </c>
      <c r="E8" s="66" t="s">
        <v>157</v>
      </c>
      <c r="F8" s="73" t="s">
        <v>157</v>
      </c>
    </row>
    <row r="9" spans="1:6" s="5" customFormat="1" x14ac:dyDescent="0.25">
      <c r="A9" s="18" t="s">
        <v>7</v>
      </c>
      <c r="B9" s="19" t="s">
        <v>5</v>
      </c>
      <c r="C9" s="44" t="s">
        <v>157</v>
      </c>
      <c r="D9" s="51" t="s">
        <v>157</v>
      </c>
      <c r="E9" s="65" t="s">
        <v>161</v>
      </c>
      <c r="F9" s="74" t="s">
        <v>157</v>
      </c>
    </row>
    <row r="10" spans="1:6" s="6" customFormat="1" x14ac:dyDescent="0.25">
      <c r="A10" s="20" t="s">
        <v>8</v>
      </c>
      <c r="B10" s="17"/>
      <c r="C10" s="8"/>
      <c r="D10" s="49"/>
      <c r="E10" s="49"/>
      <c r="F10" s="33"/>
    </row>
    <row r="11" spans="1:6" s="5" customFormat="1" ht="305.25" customHeight="1" x14ac:dyDescent="0.25">
      <c r="A11" s="18" t="s">
        <v>9</v>
      </c>
      <c r="B11" s="19" t="s">
        <v>10</v>
      </c>
      <c r="C11" s="44" t="s">
        <v>183</v>
      </c>
      <c r="D11" s="51" t="s">
        <v>183</v>
      </c>
      <c r="E11" s="61" t="s">
        <v>214</v>
      </c>
      <c r="F11" s="58" t="s">
        <v>300</v>
      </c>
    </row>
    <row r="12" spans="1:6" s="5" customFormat="1" ht="48.75" customHeight="1" x14ac:dyDescent="0.25">
      <c r="A12" s="18" t="s">
        <v>11</v>
      </c>
      <c r="B12" s="19" t="s">
        <v>12</v>
      </c>
      <c r="C12" s="44" t="s">
        <v>184</v>
      </c>
      <c r="D12" s="51" t="s">
        <v>184</v>
      </c>
      <c r="E12" s="66" t="s">
        <v>184</v>
      </c>
      <c r="F12" s="58" t="s">
        <v>169</v>
      </c>
    </row>
    <row r="13" spans="1:6" s="6" customFormat="1" x14ac:dyDescent="0.25">
      <c r="A13" s="20" t="s">
        <v>13</v>
      </c>
      <c r="B13" s="17"/>
      <c r="C13" s="8"/>
      <c r="D13" s="49"/>
      <c r="E13" s="49"/>
      <c r="F13" s="33"/>
    </row>
    <row r="14" spans="1:6" s="5" customFormat="1" ht="195" x14ac:dyDescent="0.25">
      <c r="A14" s="18" t="s">
        <v>14</v>
      </c>
      <c r="B14" s="19" t="s">
        <v>15</v>
      </c>
      <c r="C14" s="44" t="s">
        <v>185</v>
      </c>
      <c r="D14" s="51" t="s">
        <v>185</v>
      </c>
      <c r="E14" s="65" t="s">
        <v>175</v>
      </c>
      <c r="F14" s="63" t="s">
        <v>301</v>
      </c>
    </row>
    <row r="15" spans="1:6" s="6" customFormat="1" ht="30.75" customHeight="1" x14ac:dyDescent="0.25">
      <c r="A15" s="81" t="s">
        <v>154</v>
      </c>
      <c r="B15" s="82"/>
      <c r="C15" s="8"/>
      <c r="D15" s="49"/>
      <c r="E15" s="49"/>
      <c r="F15" s="33"/>
    </row>
    <row r="16" spans="1:6" s="5" customFormat="1" ht="96.75" customHeight="1" x14ac:dyDescent="0.25">
      <c r="A16" s="18" t="s">
        <v>16</v>
      </c>
      <c r="B16" s="19" t="s">
        <v>17</v>
      </c>
      <c r="C16" s="39">
        <v>156</v>
      </c>
      <c r="D16" s="26">
        <v>1.3</v>
      </c>
      <c r="E16" s="61" t="s">
        <v>215</v>
      </c>
      <c r="F16" s="63" t="s">
        <v>302</v>
      </c>
    </row>
    <row r="17" spans="1:6" s="5" customFormat="1" ht="409.5" x14ac:dyDescent="0.25">
      <c r="A17" s="18" t="s">
        <v>18</v>
      </c>
      <c r="B17" s="19" t="s">
        <v>17</v>
      </c>
      <c r="C17" s="39">
        <v>156</v>
      </c>
      <c r="D17" s="26">
        <v>1.3</v>
      </c>
      <c r="E17" s="61" t="s">
        <v>215</v>
      </c>
      <c r="F17" s="63" t="s">
        <v>302</v>
      </c>
    </row>
    <row r="18" spans="1:6" s="5" customFormat="1" ht="409.5" x14ac:dyDescent="0.25">
      <c r="A18" s="18" t="s">
        <v>19</v>
      </c>
      <c r="B18" s="19" t="s">
        <v>17</v>
      </c>
      <c r="C18" s="39">
        <v>109</v>
      </c>
      <c r="D18" s="26">
        <f>D17*0.7</f>
        <v>0.90999999999999992</v>
      </c>
      <c r="E18" s="61" t="s">
        <v>215</v>
      </c>
      <c r="F18" s="34" t="s">
        <v>303</v>
      </c>
    </row>
    <row r="19" spans="1:6" s="5" customFormat="1" ht="409.5" x14ac:dyDescent="0.25">
      <c r="A19" s="18" t="s">
        <v>20</v>
      </c>
      <c r="B19" s="19" t="s">
        <v>17</v>
      </c>
      <c r="C19" s="39">
        <v>109</v>
      </c>
      <c r="D19" s="26">
        <v>0.91</v>
      </c>
      <c r="E19" s="61" t="s">
        <v>215</v>
      </c>
      <c r="F19" s="34" t="s">
        <v>304</v>
      </c>
    </row>
    <row r="20" spans="1:6" s="5" customFormat="1" ht="156" customHeight="1" x14ac:dyDescent="0.25">
      <c r="A20" s="18" t="s">
        <v>21</v>
      </c>
      <c r="B20" s="19" t="s">
        <v>17</v>
      </c>
      <c r="C20" s="39">
        <v>39</v>
      </c>
      <c r="D20" s="26">
        <f t="shared" ref="D20:D21" si="0">D18*0.333</f>
        <v>0.30302999999999997</v>
      </c>
      <c r="E20" s="61" t="s">
        <v>215</v>
      </c>
      <c r="F20" s="58" t="s">
        <v>305</v>
      </c>
    </row>
    <row r="21" spans="1:6" s="5" customFormat="1" ht="149.1" customHeight="1" x14ac:dyDescent="0.25">
      <c r="A21" s="18" t="s">
        <v>22</v>
      </c>
      <c r="B21" s="19" t="s">
        <v>17</v>
      </c>
      <c r="C21" s="39">
        <v>39</v>
      </c>
      <c r="D21" s="26">
        <f t="shared" si="0"/>
        <v>0.30303000000000002</v>
      </c>
      <c r="E21" s="61" t="s">
        <v>215</v>
      </c>
      <c r="F21" s="58" t="s">
        <v>305</v>
      </c>
    </row>
    <row r="22" spans="1:6" s="5" customFormat="1" ht="45" x14ac:dyDescent="0.25">
      <c r="A22" s="18" t="s">
        <v>176</v>
      </c>
      <c r="B22" s="11" t="s">
        <v>160</v>
      </c>
      <c r="C22" s="39">
        <v>2.4</v>
      </c>
      <c r="D22" s="26">
        <f>1.3/2</f>
        <v>0.65</v>
      </c>
      <c r="E22" s="61" t="s">
        <v>216</v>
      </c>
      <c r="F22" s="58" t="s">
        <v>306</v>
      </c>
    </row>
    <row r="23" spans="1:6" s="5" customFormat="1" ht="45" x14ac:dyDescent="0.25">
      <c r="A23" s="18" t="s">
        <v>177</v>
      </c>
      <c r="B23" s="11" t="s">
        <v>160</v>
      </c>
      <c r="C23" s="39">
        <v>2.4</v>
      </c>
      <c r="D23" s="26">
        <f>1.3/2</f>
        <v>0.65</v>
      </c>
      <c r="E23" s="61" t="s">
        <v>216</v>
      </c>
      <c r="F23" s="58" t="s">
        <v>306</v>
      </c>
    </row>
    <row r="24" spans="1:6" s="5" customFormat="1" ht="350.25" customHeight="1" x14ac:dyDescent="0.25">
      <c r="A24" s="18" t="s">
        <v>24</v>
      </c>
      <c r="B24" s="19" t="s">
        <v>23</v>
      </c>
      <c r="C24" s="39">
        <v>2.4</v>
      </c>
      <c r="D24" s="26">
        <f>1.3/2</f>
        <v>0.65</v>
      </c>
      <c r="E24" s="61" t="s">
        <v>216</v>
      </c>
      <c r="F24" s="58" t="s">
        <v>306</v>
      </c>
    </row>
    <row r="25" spans="1:6" s="5" customFormat="1" ht="45" x14ac:dyDescent="0.25">
      <c r="A25" s="18" t="s">
        <v>25</v>
      </c>
      <c r="B25" s="19" t="s">
        <v>23</v>
      </c>
      <c r="C25" s="39">
        <v>2.4</v>
      </c>
      <c r="D25" s="53">
        <f>1.3/2</f>
        <v>0.65</v>
      </c>
      <c r="E25" s="61" t="s">
        <v>216</v>
      </c>
      <c r="F25" s="58" t="s">
        <v>306</v>
      </c>
    </row>
    <row r="26" spans="1:6" s="6" customFormat="1" x14ac:dyDescent="0.25">
      <c r="A26" s="20" t="s">
        <v>26</v>
      </c>
      <c r="B26" s="17"/>
      <c r="C26" s="8"/>
      <c r="D26" s="49"/>
      <c r="E26" s="49"/>
      <c r="F26" s="33"/>
    </row>
    <row r="27" spans="1:6" s="5" customFormat="1" ht="90" x14ac:dyDescent="0.25">
      <c r="A27" s="18" t="s">
        <v>27</v>
      </c>
      <c r="B27" s="19" t="s">
        <v>28</v>
      </c>
      <c r="C27" s="44">
        <v>0.9</v>
      </c>
      <c r="D27" s="51">
        <v>0.9</v>
      </c>
      <c r="E27" s="61" t="s">
        <v>217</v>
      </c>
      <c r="F27" s="34" t="s">
        <v>275</v>
      </c>
    </row>
    <row r="28" spans="1:6" s="5" customFormat="1" ht="265.5" customHeight="1" x14ac:dyDescent="0.25">
      <c r="A28" s="18" t="s">
        <v>29</v>
      </c>
      <c r="B28" s="11" t="s">
        <v>28</v>
      </c>
      <c r="C28" s="44">
        <v>0.9</v>
      </c>
      <c r="D28" s="51">
        <v>0.9</v>
      </c>
      <c r="E28" s="61" t="s">
        <v>218</v>
      </c>
      <c r="F28" s="63" t="s">
        <v>307</v>
      </c>
    </row>
    <row r="29" spans="1:6" s="5" customFormat="1" ht="90" x14ac:dyDescent="0.25">
      <c r="A29" s="18" t="s">
        <v>30</v>
      </c>
      <c r="B29" s="11" t="s">
        <v>28</v>
      </c>
      <c r="C29" s="44"/>
      <c r="D29" s="51"/>
      <c r="E29" s="65" t="s">
        <v>175</v>
      </c>
      <c r="F29" s="73" t="s">
        <v>275</v>
      </c>
    </row>
    <row r="30" spans="1:6" s="5" customFormat="1" x14ac:dyDescent="0.25">
      <c r="A30" s="18" t="s">
        <v>31</v>
      </c>
      <c r="B30" s="19" t="s">
        <v>32</v>
      </c>
      <c r="C30" s="44" t="s">
        <v>186</v>
      </c>
      <c r="D30" s="51" t="s">
        <v>186</v>
      </c>
      <c r="E30" s="66" t="s">
        <v>186</v>
      </c>
      <c r="F30" s="73" t="s">
        <v>186</v>
      </c>
    </row>
    <row r="31" spans="1:6" s="5" customFormat="1" ht="285" x14ac:dyDescent="0.25">
      <c r="A31" s="18" t="s">
        <v>33</v>
      </c>
      <c r="B31" s="19"/>
      <c r="C31" s="39" t="s">
        <v>187</v>
      </c>
      <c r="D31" s="26" t="s">
        <v>187</v>
      </c>
      <c r="E31" s="75" t="s">
        <v>187</v>
      </c>
      <c r="F31" s="73" t="s">
        <v>308</v>
      </c>
    </row>
    <row r="32" spans="1:6" s="5" customFormat="1" ht="75" x14ac:dyDescent="0.25">
      <c r="A32" s="18" t="s">
        <v>34</v>
      </c>
      <c r="B32" s="11" t="s">
        <v>104</v>
      </c>
      <c r="C32" s="44" t="s">
        <v>188</v>
      </c>
      <c r="D32" s="51">
        <v>2</v>
      </c>
      <c r="E32" s="61" t="s">
        <v>219</v>
      </c>
      <c r="F32" s="73" t="s">
        <v>309</v>
      </c>
    </row>
    <row r="33" spans="1:6" s="5" customFormat="1" ht="168.75" customHeight="1" x14ac:dyDescent="0.25">
      <c r="A33" s="18" t="s">
        <v>35</v>
      </c>
      <c r="B33" s="11" t="s">
        <v>104</v>
      </c>
      <c r="C33" s="44" t="s">
        <v>188</v>
      </c>
      <c r="D33" s="51">
        <v>2</v>
      </c>
      <c r="E33" s="61" t="s">
        <v>219</v>
      </c>
      <c r="F33" s="58" t="s">
        <v>158</v>
      </c>
    </row>
    <row r="34" spans="1:6" s="5" customFormat="1" ht="64.5" customHeight="1" x14ac:dyDescent="0.25">
      <c r="A34" s="18" t="s">
        <v>36</v>
      </c>
      <c r="B34" s="19" t="s">
        <v>37</v>
      </c>
      <c r="C34" s="39" t="s">
        <v>189</v>
      </c>
      <c r="D34" s="26" t="s">
        <v>190</v>
      </c>
      <c r="E34" s="61" t="s">
        <v>220</v>
      </c>
      <c r="F34" s="74" t="s">
        <v>170</v>
      </c>
    </row>
    <row r="35" spans="1:6" s="5" customFormat="1" x14ac:dyDescent="0.25">
      <c r="A35" s="18" t="s">
        <v>38</v>
      </c>
      <c r="B35" s="19" t="s">
        <v>5</v>
      </c>
      <c r="C35" s="44" t="s">
        <v>157</v>
      </c>
      <c r="D35" s="51" t="s">
        <v>157</v>
      </c>
      <c r="E35" s="66" t="s">
        <v>157</v>
      </c>
      <c r="F35" s="74" t="s">
        <v>157</v>
      </c>
    </row>
    <row r="36" spans="1:6" s="7" customFormat="1" ht="30" x14ac:dyDescent="0.25">
      <c r="A36" s="12" t="s">
        <v>39</v>
      </c>
      <c r="B36" s="21"/>
      <c r="D36" s="30"/>
      <c r="E36" s="30"/>
      <c r="F36" s="35"/>
    </row>
    <row r="37" spans="1:6" s="5" customFormat="1" ht="75" x14ac:dyDescent="0.25">
      <c r="A37" s="18" t="s">
        <v>40</v>
      </c>
      <c r="B37" s="19" t="s">
        <v>41</v>
      </c>
      <c r="C37" s="39" t="s">
        <v>191</v>
      </c>
      <c r="D37" s="26" t="s">
        <v>191</v>
      </c>
      <c r="E37" s="62" t="s">
        <v>221</v>
      </c>
      <c r="F37" s="73" t="s">
        <v>310</v>
      </c>
    </row>
    <row r="38" spans="1:6" s="5" customFormat="1" x14ac:dyDescent="0.25">
      <c r="A38" s="18" t="s">
        <v>42</v>
      </c>
      <c r="B38" s="19" t="s">
        <v>43</v>
      </c>
      <c r="C38" s="44">
        <v>1500</v>
      </c>
      <c r="D38" s="51">
        <v>1500</v>
      </c>
      <c r="E38" s="66">
        <v>2047</v>
      </c>
      <c r="F38" s="73" t="s">
        <v>311</v>
      </c>
    </row>
    <row r="39" spans="1:6" s="5" customFormat="1" ht="61.5" customHeight="1" x14ac:dyDescent="0.25">
      <c r="A39" s="18" t="s">
        <v>44</v>
      </c>
      <c r="B39" s="19" t="s">
        <v>5</v>
      </c>
      <c r="C39" s="44" t="s">
        <v>157</v>
      </c>
      <c r="D39" s="51" t="s">
        <v>157</v>
      </c>
      <c r="E39" s="65" t="s">
        <v>157</v>
      </c>
      <c r="F39" s="73" t="s">
        <v>157</v>
      </c>
    </row>
    <row r="40" spans="1:6" s="5" customFormat="1" x14ac:dyDescent="0.25">
      <c r="A40" s="18" t="s">
        <v>45</v>
      </c>
      <c r="B40" s="19" t="s">
        <v>5</v>
      </c>
      <c r="C40" s="44" t="s">
        <v>157</v>
      </c>
      <c r="D40" s="51" t="s">
        <v>157</v>
      </c>
      <c r="E40" s="66" t="s">
        <v>157</v>
      </c>
      <c r="F40" s="73" t="s">
        <v>167</v>
      </c>
    </row>
    <row r="41" spans="1:6" s="6" customFormat="1" x14ac:dyDescent="0.25">
      <c r="A41" s="20" t="s">
        <v>46</v>
      </c>
      <c r="B41" s="17"/>
      <c r="C41" s="8"/>
      <c r="D41" s="49"/>
      <c r="E41" s="49"/>
      <c r="F41" s="33"/>
    </row>
    <row r="42" spans="1:6" s="5" customFormat="1" ht="75" x14ac:dyDescent="0.25">
      <c r="A42" s="18" t="s">
        <v>47</v>
      </c>
      <c r="B42" s="19" t="s">
        <v>48</v>
      </c>
      <c r="C42" s="39" t="s">
        <v>192</v>
      </c>
      <c r="D42" s="26" t="s">
        <v>192</v>
      </c>
      <c r="E42" s="61" t="s">
        <v>222</v>
      </c>
      <c r="F42" s="63" t="s">
        <v>312</v>
      </c>
    </row>
    <row r="43" spans="1:6" s="5" customFormat="1" x14ac:dyDescent="0.25">
      <c r="A43" s="18" t="s">
        <v>49</v>
      </c>
      <c r="B43" s="19" t="s">
        <v>5</v>
      </c>
      <c r="C43" s="39" t="s">
        <v>157</v>
      </c>
      <c r="D43" s="26" t="s">
        <v>157</v>
      </c>
      <c r="E43" s="61" t="s">
        <v>161</v>
      </c>
      <c r="F43" s="74" t="s">
        <v>157</v>
      </c>
    </row>
    <row r="44" spans="1:6" s="5" customFormat="1" ht="45" customHeight="1" x14ac:dyDescent="0.25">
      <c r="A44" s="18" t="s">
        <v>50</v>
      </c>
      <c r="B44" s="19" t="s">
        <v>51</v>
      </c>
      <c r="C44" s="39" t="s">
        <v>166</v>
      </c>
      <c r="D44" s="26" t="s">
        <v>166</v>
      </c>
      <c r="E44" s="60" t="s">
        <v>166</v>
      </c>
      <c r="F44" s="63" t="s">
        <v>313</v>
      </c>
    </row>
    <row r="45" spans="1:6" s="5" customFormat="1" ht="75" x14ac:dyDescent="0.25">
      <c r="A45" s="18" t="s">
        <v>52</v>
      </c>
      <c r="B45" s="19" t="s">
        <v>53</v>
      </c>
      <c r="C45" s="39" t="s">
        <v>193</v>
      </c>
      <c r="D45" s="26" t="s">
        <v>193</v>
      </c>
      <c r="E45" s="61" t="s">
        <v>223</v>
      </c>
      <c r="F45" s="73" t="s">
        <v>314</v>
      </c>
    </row>
    <row r="46" spans="1:6" s="5" customFormat="1" ht="90.75" customHeight="1" x14ac:dyDescent="0.25">
      <c r="A46" s="18" t="s">
        <v>54</v>
      </c>
      <c r="B46" s="19" t="s">
        <v>53</v>
      </c>
      <c r="C46" s="39" t="s">
        <v>194</v>
      </c>
      <c r="D46" s="26" t="s">
        <v>194</v>
      </c>
      <c r="E46" s="61" t="s">
        <v>224</v>
      </c>
      <c r="F46" s="63" t="s">
        <v>243</v>
      </c>
    </row>
    <row r="47" spans="1:6" s="6" customFormat="1" x14ac:dyDescent="0.25">
      <c r="A47" s="20" t="s">
        <v>55</v>
      </c>
      <c r="B47" s="17"/>
      <c r="C47" s="8"/>
      <c r="D47" s="49"/>
      <c r="E47" s="49"/>
      <c r="F47" s="33"/>
    </row>
    <row r="48" spans="1:6" s="5" customFormat="1" ht="75" x14ac:dyDescent="0.25">
      <c r="A48" s="18" t="s">
        <v>56</v>
      </c>
      <c r="B48" s="19" t="s">
        <v>57</v>
      </c>
      <c r="C48" s="44">
        <v>0.9</v>
      </c>
      <c r="D48" s="51">
        <v>0.9</v>
      </c>
      <c r="E48" s="65" t="s">
        <v>225</v>
      </c>
      <c r="F48" s="58" t="s">
        <v>244</v>
      </c>
    </row>
    <row r="49" spans="1:6" s="5" customFormat="1" ht="45" x14ac:dyDescent="0.25">
      <c r="A49" s="18" t="s">
        <v>58</v>
      </c>
      <c r="B49" s="19" t="s">
        <v>53</v>
      </c>
      <c r="C49" s="44" t="s">
        <v>157</v>
      </c>
      <c r="D49" s="51" t="s">
        <v>157</v>
      </c>
      <c r="E49" s="66" t="s">
        <v>157</v>
      </c>
      <c r="F49" s="73" t="s">
        <v>245</v>
      </c>
    </row>
    <row r="50" spans="1:6" s="5" customFormat="1" ht="165.75" customHeight="1" x14ac:dyDescent="0.25">
      <c r="A50" s="18" t="s">
        <v>59</v>
      </c>
      <c r="B50" s="19" t="s">
        <v>53</v>
      </c>
      <c r="C50" s="44" t="s">
        <v>157</v>
      </c>
      <c r="D50" s="51" t="s">
        <v>157</v>
      </c>
      <c r="E50" s="65" t="s">
        <v>157</v>
      </c>
      <c r="F50" s="77" t="s">
        <v>246</v>
      </c>
    </row>
    <row r="51" spans="1:6" s="5" customFormat="1" ht="30" x14ac:dyDescent="0.25">
      <c r="A51" s="10" t="s">
        <v>178</v>
      </c>
      <c r="B51" s="19" t="s">
        <v>53</v>
      </c>
      <c r="C51" s="44" t="s">
        <v>157</v>
      </c>
      <c r="D51" s="51" t="s">
        <v>157</v>
      </c>
      <c r="E51" s="66" t="s">
        <v>157</v>
      </c>
      <c r="F51" s="34" t="s">
        <v>247</v>
      </c>
    </row>
    <row r="52" spans="1:6" s="6" customFormat="1" x14ac:dyDescent="0.25">
      <c r="A52" s="20" t="s">
        <v>60</v>
      </c>
      <c r="B52" s="17"/>
      <c r="C52" s="8"/>
      <c r="D52" s="49"/>
      <c r="E52" s="49"/>
      <c r="F52" s="33"/>
    </row>
    <row r="53" spans="1:6" s="5" customFormat="1" ht="181.5" customHeight="1" x14ac:dyDescent="0.25">
      <c r="A53" s="18" t="s">
        <v>61</v>
      </c>
      <c r="B53" s="19" t="s">
        <v>53</v>
      </c>
      <c r="C53" s="44" t="s">
        <v>157</v>
      </c>
      <c r="D53" s="51" t="s">
        <v>157</v>
      </c>
      <c r="E53" s="61" t="s">
        <v>226</v>
      </c>
      <c r="F53" s="63" t="s">
        <v>248</v>
      </c>
    </row>
    <row r="54" spans="1:6" s="5" customFormat="1" ht="165" x14ac:dyDescent="0.25">
      <c r="A54" s="18" t="s">
        <v>62</v>
      </c>
      <c r="B54" s="19" t="s">
        <v>53</v>
      </c>
      <c r="C54" s="44" t="s">
        <v>157</v>
      </c>
      <c r="D54" s="51" t="s">
        <v>157</v>
      </c>
      <c r="E54" s="61" t="s">
        <v>227</v>
      </c>
      <c r="F54" s="63" t="s">
        <v>249</v>
      </c>
    </row>
    <row r="55" spans="1:6" s="6" customFormat="1" x14ac:dyDescent="0.25">
      <c r="A55" s="20" t="s">
        <v>63</v>
      </c>
      <c r="B55" s="17"/>
      <c r="C55" s="8"/>
      <c r="D55" s="49"/>
      <c r="E55" s="49"/>
      <c r="F55" s="33"/>
    </row>
    <row r="56" spans="1:6" s="5" customFormat="1" ht="90" x14ac:dyDescent="0.25">
      <c r="A56" s="18" t="s">
        <v>64</v>
      </c>
      <c r="B56" s="19" t="s">
        <v>53</v>
      </c>
      <c r="C56" s="44" t="s">
        <v>157</v>
      </c>
      <c r="D56" s="51" t="s">
        <v>157</v>
      </c>
      <c r="E56" s="66" t="s">
        <v>157</v>
      </c>
      <c r="F56" s="73" t="s">
        <v>250</v>
      </c>
    </row>
    <row r="57" spans="1:6" s="5" customFormat="1" ht="45" x14ac:dyDescent="0.25">
      <c r="A57" s="18" t="s">
        <v>65</v>
      </c>
      <c r="B57" s="19" t="s">
        <v>53</v>
      </c>
      <c r="C57" s="44" t="s">
        <v>157</v>
      </c>
      <c r="D57" s="51" t="s">
        <v>157</v>
      </c>
      <c r="E57" s="66" t="s">
        <v>157</v>
      </c>
      <c r="F57" s="73" t="s">
        <v>251</v>
      </c>
    </row>
    <row r="58" spans="1:6" s="5" customFormat="1" ht="165" x14ac:dyDescent="0.25">
      <c r="A58" s="18" t="s">
        <v>66</v>
      </c>
      <c r="B58" s="19" t="s">
        <v>53</v>
      </c>
      <c r="C58" s="44" t="s">
        <v>157</v>
      </c>
      <c r="D58" s="51" t="s">
        <v>157</v>
      </c>
      <c r="E58" s="66" t="s">
        <v>157</v>
      </c>
      <c r="F58" s="63" t="s">
        <v>252</v>
      </c>
    </row>
    <row r="59" spans="1:6" s="5" customFormat="1" ht="195" x14ac:dyDescent="0.25">
      <c r="A59" s="18" t="s">
        <v>67</v>
      </c>
      <c r="B59" s="19" t="s">
        <v>53</v>
      </c>
      <c r="C59" s="44"/>
      <c r="D59" s="51"/>
      <c r="E59" s="65" t="s">
        <v>157</v>
      </c>
      <c r="F59" s="34" t="s">
        <v>253</v>
      </c>
    </row>
    <row r="60" spans="1:6" s="5" customFormat="1" ht="105" x14ac:dyDescent="0.25">
      <c r="A60" s="18" t="s">
        <v>68</v>
      </c>
      <c r="B60" s="19" t="s">
        <v>53</v>
      </c>
      <c r="C60" s="44" t="s">
        <v>195</v>
      </c>
      <c r="D60" s="51" t="s">
        <v>195</v>
      </c>
      <c r="E60" s="61" t="s">
        <v>228</v>
      </c>
      <c r="F60" s="58" t="s">
        <v>254</v>
      </c>
    </row>
    <row r="61" spans="1:6" s="6" customFormat="1" x14ac:dyDescent="0.25">
      <c r="A61" s="20" t="s">
        <v>69</v>
      </c>
      <c r="B61" s="17"/>
      <c r="C61" s="8"/>
      <c r="D61" s="49"/>
      <c r="E61" s="49"/>
      <c r="F61" s="33"/>
    </row>
    <row r="62" spans="1:6" s="5" customFormat="1" ht="120" x14ac:dyDescent="0.25">
      <c r="A62" s="18" t="s">
        <v>70</v>
      </c>
      <c r="B62" s="19" t="s">
        <v>53</v>
      </c>
      <c r="C62" s="44" t="s">
        <v>157</v>
      </c>
      <c r="D62" s="51" t="s">
        <v>157</v>
      </c>
      <c r="E62" s="61" t="s">
        <v>229</v>
      </c>
      <c r="F62" s="63" t="s">
        <v>255</v>
      </c>
    </row>
    <row r="63" spans="1:6" s="5" customFormat="1" ht="75" x14ac:dyDescent="0.25">
      <c r="A63" s="18" t="s">
        <v>71</v>
      </c>
      <c r="B63" s="19" t="s">
        <v>72</v>
      </c>
      <c r="C63" s="44" t="s">
        <v>196</v>
      </c>
      <c r="D63" s="51" t="s">
        <v>196</v>
      </c>
      <c r="E63" s="61" t="s">
        <v>196</v>
      </c>
      <c r="F63" s="58" t="s">
        <v>256</v>
      </c>
    </row>
    <row r="64" spans="1:6" s="5" customFormat="1" ht="30" x14ac:dyDescent="0.25">
      <c r="A64" s="18" t="s">
        <v>73</v>
      </c>
      <c r="B64" s="19" t="s">
        <v>74</v>
      </c>
      <c r="C64" s="44" t="s">
        <v>197</v>
      </c>
      <c r="D64" s="51" t="s">
        <v>197</v>
      </c>
      <c r="E64" s="67" t="s">
        <v>230</v>
      </c>
      <c r="F64" s="74" t="s">
        <v>159</v>
      </c>
    </row>
    <row r="65" spans="1:6" s="5" customFormat="1" ht="78.75" customHeight="1" x14ac:dyDescent="0.25">
      <c r="A65" s="18" t="s">
        <v>75</v>
      </c>
      <c r="B65" s="19" t="s">
        <v>53</v>
      </c>
      <c r="C65" s="44" t="s">
        <v>157</v>
      </c>
      <c r="D65" s="51" t="s">
        <v>157</v>
      </c>
      <c r="E65" s="61" t="s">
        <v>231</v>
      </c>
      <c r="F65" s="73" t="s">
        <v>257</v>
      </c>
    </row>
    <row r="66" spans="1:6" s="5" customFormat="1" ht="188.25" customHeight="1" x14ac:dyDescent="0.25">
      <c r="A66" s="18" t="s">
        <v>76</v>
      </c>
      <c r="B66" s="19" t="s">
        <v>53</v>
      </c>
      <c r="C66" s="44" t="s">
        <v>157</v>
      </c>
      <c r="D66" s="51" t="s">
        <v>157</v>
      </c>
      <c r="E66" s="65" t="s">
        <v>157</v>
      </c>
      <c r="F66" s="58" t="s">
        <v>258</v>
      </c>
    </row>
    <row r="67" spans="1:6" s="6" customFormat="1" x14ac:dyDescent="0.25">
      <c r="A67" s="20" t="s">
        <v>77</v>
      </c>
      <c r="B67" s="17"/>
      <c r="C67" s="8"/>
      <c r="D67" s="49"/>
      <c r="E67" s="49"/>
      <c r="F67" s="33"/>
    </row>
    <row r="68" spans="1:6" s="5" customFormat="1" ht="105" x14ac:dyDescent="0.25">
      <c r="A68" s="18" t="s">
        <v>78</v>
      </c>
      <c r="B68" s="19" t="s">
        <v>53</v>
      </c>
      <c r="C68" s="44" t="s">
        <v>157</v>
      </c>
      <c r="D68" s="51" t="s">
        <v>157</v>
      </c>
      <c r="E68" s="65" t="s">
        <v>161</v>
      </c>
      <c r="F68" s="73" t="s">
        <v>259</v>
      </c>
    </row>
    <row r="69" spans="1:6" s="5" customFormat="1" ht="45" x14ac:dyDescent="0.25">
      <c r="A69" s="18" t="s">
        <v>79</v>
      </c>
      <c r="B69" s="19" t="s">
        <v>53</v>
      </c>
      <c r="C69" s="44" t="s">
        <v>157</v>
      </c>
      <c r="D69" s="51" t="s">
        <v>157</v>
      </c>
      <c r="E69" s="66" t="s">
        <v>157</v>
      </c>
      <c r="F69" s="34" t="s">
        <v>260</v>
      </c>
    </row>
    <row r="70" spans="1:6" s="5" customFormat="1" ht="105" x14ac:dyDescent="0.25">
      <c r="A70" s="18" t="s">
        <v>80</v>
      </c>
      <c r="B70" s="19" t="s">
        <v>53</v>
      </c>
      <c r="C70" s="44" t="s">
        <v>157</v>
      </c>
      <c r="D70" s="51" t="s">
        <v>157</v>
      </c>
      <c r="E70" s="66" t="s">
        <v>157</v>
      </c>
      <c r="F70" s="63" t="s">
        <v>261</v>
      </c>
    </row>
    <row r="71" spans="1:6" s="6" customFormat="1" x14ac:dyDescent="0.25">
      <c r="A71" s="20" t="s">
        <v>81</v>
      </c>
      <c r="B71" s="17"/>
      <c r="C71" s="8"/>
      <c r="D71" s="49"/>
      <c r="E71" s="49"/>
      <c r="F71" s="33"/>
    </row>
    <row r="72" spans="1:6" s="5" customFormat="1" ht="135" x14ac:dyDescent="0.25">
      <c r="A72" s="18" t="s">
        <v>82</v>
      </c>
      <c r="B72" s="19" t="s">
        <v>53</v>
      </c>
      <c r="C72" s="44" t="s">
        <v>157</v>
      </c>
      <c r="D72" s="51" t="s">
        <v>157</v>
      </c>
      <c r="E72" s="66" t="s">
        <v>157</v>
      </c>
      <c r="F72" s="73" t="s">
        <v>262</v>
      </c>
    </row>
    <row r="73" spans="1:6" s="5" customFormat="1" ht="135" x14ac:dyDescent="0.25">
      <c r="A73" s="18" t="s">
        <v>83</v>
      </c>
      <c r="B73" s="19" t="s">
        <v>53</v>
      </c>
      <c r="C73" s="44" t="s">
        <v>157</v>
      </c>
      <c r="D73" s="51" t="s">
        <v>157</v>
      </c>
      <c r="E73" s="66" t="s">
        <v>157</v>
      </c>
      <c r="F73" s="63" t="s">
        <v>263</v>
      </c>
    </row>
    <row r="74" spans="1:6" s="6" customFormat="1" x14ac:dyDescent="0.25">
      <c r="A74" s="20" t="s">
        <v>84</v>
      </c>
      <c r="B74" s="17"/>
      <c r="C74" s="8"/>
      <c r="D74" s="49"/>
      <c r="E74" s="49"/>
      <c r="F74" s="33"/>
    </row>
    <row r="75" spans="1:6" s="5" customFormat="1" ht="45" x14ac:dyDescent="0.25">
      <c r="A75" s="59" t="s">
        <v>85</v>
      </c>
      <c r="B75" s="19" t="s">
        <v>86</v>
      </c>
      <c r="C75" s="64" t="s">
        <v>198</v>
      </c>
      <c r="D75" s="66" t="s">
        <v>198</v>
      </c>
      <c r="E75" s="65" t="s">
        <v>232</v>
      </c>
      <c r="F75" s="73" t="s">
        <v>264</v>
      </c>
    </row>
    <row r="76" spans="1:6" s="5" customFormat="1" ht="30" x14ac:dyDescent="0.25">
      <c r="A76" s="59" t="s">
        <v>87</v>
      </c>
      <c r="B76" s="19" t="s">
        <v>53</v>
      </c>
      <c r="C76" s="64" t="s">
        <v>157</v>
      </c>
      <c r="D76" s="66" t="s">
        <v>157</v>
      </c>
      <c r="E76" s="66" t="s">
        <v>157</v>
      </c>
      <c r="F76" s="63" t="s">
        <v>265</v>
      </c>
    </row>
    <row r="77" spans="1:6" s="5" customFormat="1" ht="60" x14ac:dyDescent="0.25">
      <c r="A77" s="59" t="s">
        <v>88</v>
      </c>
      <c r="B77" s="19" t="s">
        <v>53</v>
      </c>
      <c r="C77" s="64" t="s">
        <v>157</v>
      </c>
      <c r="D77" s="66" t="s">
        <v>157</v>
      </c>
      <c r="E77" s="66" t="s">
        <v>157</v>
      </c>
      <c r="F77" s="73" t="s">
        <v>266</v>
      </c>
    </row>
    <row r="78" spans="1:6" s="5" customFormat="1" ht="90" customHeight="1" x14ac:dyDescent="0.25">
      <c r="A78" s="59" t="s">
        <v>89</v>
      </c>
      <c r="B78" s="19" t="s">
        <v>90</v>
      </c>
      <c r="C78" s="64" t="s">
        <v>157</v>
      </c>
      <c r="D78" s="66" t="s">
        <v>157</v>
      </c>
      <c r="E78" s="66" t="s">
        <v>157</v>
      </c>
      <c r="F78" s="63" t="s">
        <v>267</v>
      </c>
    </row>
    <row r="79" spans="1:6" s="5" customFormat="1" ht="140.25" customHeight="1" x14ac:dyDescent="0.25">
      <c r="A79" s="59" t="s">
        <v>91</v>
      </c>
      <c r="B79" s="19" t="s">
        <v>53</v>
      </c>
      <c r="C79" s="64" t="s">
        <v>157</v>
      </c>
      <c r="D79" s="66" t="s">
        <v>157</v>
      </c>
      <c r="E79" s="66" t="s">
        <v>157</v>
      </c>
      <c r="F79" s="73" t="s">
        <v>268</v>
      </c>
    </row>
    <row r="80" spans="1:6" s="6" customFormat="1" x14ac:dyDescent="0.25">
      <c r="A80" s="9" t="s">
        <v>92</v>
      </c>
      <c r="B80" s="17"/>
      <c r="C80" s="8"/>
      <c r="D80" s="49"/>
      <c r="E80" s="49"/>
      <c r="F80" s="33"/>
    </row>
    <row r="81" spans="1:6" s="5" customFormat="1" ht="30" x14ac:dyDescent="0.25">
      <c r="A81" s="55" t="s">
        <v>93</v>
      </c>
      <c r="B81" s="19" t="s">
        <v>53</v>
      </c>
      <c r="C81" s="56" t="s">
        <v>157</v>
      </c>
      <c r="D81" s="57" t="s">
        <v>157</v>
      </c>
      <c r="E81" s="66" t="s">
        <v>157</v>
      </c>
      <c r="F81" s="63" t="s">
        <v>269</v>
      </c>
    </row>
    <row r="82" spans="1:6" s="5" customFormat="1" ht="30" x14ac:dyDescent="0.25">
      <c r="A82" s="55" t="s">
        <v>94</v>
      </c>
      <c r="B82" s="19" t="s">
        <v>53</v>
      </c>
      <c r="C82" s="56" t="s">
        <v>161</v>
      </c>
      <c r="D82" s="57" t="s">
        <v>161</v>
      </c>
      <c r="E82" s="66" t="s">
        <v>161</v>
      </c>
      <c r="F82" s="63" t="s">
        <v>171</v>
      </c>
    </row>
    <row r="83" spans="1:6" s="5" customFormat="1" ht="60" x14ac:dyDescent="0.25">
      <c r="A83" s="55" t="s">
        <v>95</v>
      </c>
      <c r="B83" s="19" t="s">
        <v>96</v>
      </c>
      <c r="C83" s="56"/>
      <c r="D83" s="57"/>
      <c r="E83" s="66"/>
      <c r="F83" s="63" t="s">
        <v>270</v>
      </c>
    </row>
    <row r="84" spans="1:6" s="6" customFormat="1" x14ac:dyDescent="0.25">
      <c r="A84" s="9" t="s">
        <v>97</v>
      </c>
      <c r="B84" s="17"/>
      <c r="C84" s="8"/>
      <c r="D84" s="49"/>
      <c r="E84" s="49"/>
      <c r="F84" s="33"/>
    </row>
    <row r="85" spans="1:6" s="5" customFormat="1" ht="45" x14ac:dyDescent="0.25">
      <c r="A85" s="18" t="s">
        <v>98</v>
      </c>
      <c r="B85" s="19" t="s">
        <v>99</v>
      </c>
      <c r="C85" s="44" t="s">
        <v>199</v>
      </c>
      <c r="D85" s="51" t="s">
        <v>199</v>
      </c>
      <c r="E85" s="65" t="s">
        <v>233</v>
      </c>
      <c r="F85" s="63" t="s">
        <v>271</v>
      </c>
    </row>
    <row r="86" spans="1:6" s="5" customFormat="1" ht="75" x14ac:dyDescent="0.25">
      <c r="A86" s="18" t="s">
        <v>100</v>
      </c>
      <c r="B86" s="19" t="s">
        <v>101</v>
      </c>
      <c r="C86" s="44" t="s">
        <v>200</v>
      </c>
      <c r="D86" s="51" t="s">
        <v>200</v>
      </c>
      <c r="E86" s="61" t="s">
        <v>234</v>
      </c>
      <c r="F86" s="63" t="s">
        <v>272</v>
      </c>
    </row>
    <row r="87" spans="1:6" s="3" customFormat="1" x14ac:dyDescent="0.25">
      <c r="A87" s="22"/>
      <c r="B87" s="13"/>
      <c r="C87" s="45"/>
      <c r="D87" s="50"/>
      <c r="E87" s="50"/>
      <c r="F87" s="36"/>
    </row>
    <row r="88" spans="1:6" s="8" customFormat="1" ht="64.5" customHeight="1" x14ac:dyDescent="0.25">
      <c r="A88" s="85" t="s">
        <v>155</v>
      </c>
      <c r="B88" s="86"/>
      <c r="D88" s="49"/>
      <c r="E88" s="30" t="s">
        <v>235</v>
      </c>
      <c r="F88" s="35"/>
    </row>
    <row r="89" spans="1:6" s="8" customFormat="1" ht="46.5" customHeight="1" x14ac:dyDescent="0.25">
      <c r="A89" s="85" t="s">
        <v>156</v>
      </c>
      <c r="B89" s="86"/>
      <c r="D89" s="49"/>
      <c r="E89" s="30"/>
      <c r="F89" s="35"/>
    </row>
    <row r="90" spans="1:6" s="5" customFormat="1" ht="150" x14ac:dyDescent="0.25">
      <c r="A90" s="23" t="s">
        <v>126</v>
      </c>
      <c r="B90" s="19" t="s">
        <v>102</v>
      </c>
      <c r="C90" s="44"/>
      <c r="D90" s="51"/>
      <c r="E90" s="65" t="s">
        <v>175</v>
      </c>
      <c r="F90" s="73" t="s">
        <v>273</v>
      </c>
    </row>
    <row r="91" spans="1:6" s="5" customFormat="1" x14ac:dyDescent="0.25">
      <c r="A91" s="23" t="s">
        <v>127</v>
      </c>
      <c r="B91" s="19" t="s">
        <v>103</v>
      </c>
      <c r="C91" s="44">
        <v>1</v>
      </c>
      <c r="D91" s="51">
        <v>1</v>
      </c>
      <c r="E91" s="65" t="s">
        <v>175</v>
      </c>
      <c r="F91" s="38" t="s">
        <v>274</v>
      </c>
    </row>
    <row r="92" spans="1:6" s="5" customFormat="1" ht="90" x14ac:dyDescent="0.25">
      <c r="A92" s="23" t="s">
        <v>128</v>
      </c>
      <c r="B92" s="19" t="s">
        <v>57</v>
      </c>
      <c r="C92" s="44">
        <v>0.9</v>
      </c>
      <c r="D92" s="51">
        <v>0.9</v>
      </c>
      <c r="E92" s="65" t="s">
        <v>175</v>
      </c>
      <c r="F92" s="73" t="s">
        <v>275</v>
      </c>
    </row>
    <row r="93" spans="1:6" s="5" customFormat="1" x14ac:dyDescent="0.25">
      <c r="A93" s="23" t="s">
        <v>129</v>
      </c>
      <c r="B93" s="19" t="s">
        <v>104</v>
      </c>
      <c r="C93" s="46">
        <v>2</v>
      </c>
      <c r="D93" s="54">
        <v>2</v>
      </c>
      <c r="E93" s="67" t="s">
        <v>175</v>
      </c>
      <c r="F93" s="73" t="s">
        <v>276</v>
      </c>
    </row>
    <row r="94" spans="1:6" s="5" customFormat="1" ht="30" x14ac:dyDescent="0.25">
      <c r="A94" s="23" t="s">
        <v>130</v>
      </c>
      <c r="B94" s="19" t="s">
        <v>105</v>
      </c>
      <c r="C94" s="44">
        <v>2</v>
      </c>
      <c r="D94" s="51">
        <v>2</v>
      </c>
      <c r="E94" s="61" t="s">
        <v>175</v>
      </c>
      <c r="F94" s="73" t="s">
        <v>277</v>
      </c>
    </row>
    <row r="95" spans="1:6" s="5" customFormat="1" ht="75" x14ac:dyDescent="0.25">
      <c r="A95" s="23" t="s">
        <v>131</v>
      </c>
      <c r="B95" s="19" t="s">
        <v>106</v>
      </c>
      <c r="C95" s="44" t="s">
        <v>201</v>
      </c>
      <c r="D95" s="51" t="s">
        <v>201</v>
      </c>
      <c r="E95" s="65" t="s">
        <v>175</v>
      </c>
      <c r="F95" s="73" t="s">
        <v>278</v>
      </c>
    </row>
    <row r="96" spans="1:6" s="5" customFormat="1" x14ac:dyDescent="0.25">
      <c r="A96" s="24" t="s">
        <v>132</v>
      </c>
      <c r="B96" s="19" t="s">
        <v>107</v>
      </c>
      <c r="C96" s="44">
        <v>2.5</v>
      </c>
      <c r="D96" s="51">
        <v>2.5</v>
      </c>
      <c r="E96" s="65" t="s">
        <v>175</v>
      </c>
      <c r="F96" s="74" t="s">
        <v>172</v>
      </c>
    </row>
    <row r="97" spans="1:6" s="5" customFormat="1" x14ac:dyDescent="0.25">
      <c r="A97" s="24" t="s">
        <v>133</v>
      </c>
      <c r="B97" s="19" t="s">
        <v>107</v>
      </c>
      <c r="C97" s="44">
        <v>1</v>
      </c>
      <c r="D97" s="51">
        <v>1</v>
      </c>
      <c r="E97" s="65" t="s">
        <v>175</v>
      </c>
      <c r="F97" s="73" t="s">
        <v>279</v>
      </c>
    </row>
    <row r="98" spans="1:6" s="5" customFormat="1" ht="135" x14ac:dyDescent="0.25">
      <c r="A98" s="24" t="s">
        <v>134</v>
      </c>
      <c r="B98" s="19" t="s">
        <v>108</v>
      </c>
      <c r="C98" s="44">
        <v>2</v>
      </c>
      <c r="D98" s="51">
        <v>2</v>
      </c>
      <c r="E98" s="65" t="s">
        <v>175</v>
      </c>
      <c r="F98" s="73" t="s">
        <v>280</v>
      </c>
    </row>
    <row r="99" spans="1:6" s="5" customFormat="1" ht="195" x14ac:dyDescent="0.25">
      <c r="A99" s="24" t="s">
        <v>135</v>
      </c>
      <c r="B99" s="19" t="s">
        <v>108</v>
      </c>
      <c r="C99" s="44">
        <v>-2</v>
      </c>
      <c r="D99" s="51">
        <v>-2</v>
      </c>
      <c r="E99" s="65" t="s">
        <v>175</v>
      </c>
      <c r="F99" s="73" t="s">
        <v>281</v>
      </c>
    </row>
    <row r="100" spans="1:6" s="5" customFormat="1" ht="150" x14ac:dyDescent="0.25">
      <c r="A100" s="24" t="s">
        <v>136</v>
      </c>
      <c r="B100" s="19" t="s">
        <v>109</v>
      </c>
      <c r="C100" s="44">
        <v>21</v>
      </c>
      <c r="D100" s="51">
        <v>21</v>
      </c>
      <c r="E100" s="65" t="s">
        <v>175</v>
      </c>
      <c r="F100" s="73" t="s">
        <v>282</v>
      </c>
    </row>
    <row r="101" spans="1:6" s="5" customFormat="1" ht="210" x14ac:dyDescent="0.25">
      <c r="A101" s="24" t="s">
        <v>137</v>
      </c>
      <c r="B101" s="19" t="s">
        <v>109</v>
      </c>
      <c r="C101" s="44">
        <v>21</v>
      </c>
      <c r="D101" s="51">
        <v>21</v>
      </c>
      <c r="E101" s="65" t="s">
        <v>175</v>
      </c>
      <c r="F101" s="73" t="s">
        <v>283</v>
      </c>
    </row>
    <row r="102" spans="1:6" s="5" customFormat="1" ht="44.25" customHeight="1" x14ac:dyDescent="0.25">
      <c r="A102" s="24" t="s">
        <v>138</v>
      </c>
      <c r="B102" s="19" t="s">
        <v>110</v>
      </c>
      <c r="C102" s="44" t="s">
        <v>162</v>
      </c>
      <c r="D102" s="51" t="s">
        <v>162</v>
      </c>
      <c r="E102" s="65" t="s">
        <v>175</v>
      </c>
      <c r="F102" s="73" t="s">
        <v>284</v>
      </c>
    </row>
    <row r="103" spans="1:6" s="5" customFormat="1" ht="45" customHeight="1" x14ac:dyDescent="0.25">
      <c r="A103" s="24" t="s">
        <v>139</v>
      </c>
      <c r="B103" s="19" t="s">
        <v>111</v>
      </c>
      <c r="C103" s="44" t="s">
        <v>162</v>
      </c>
      <c r="D103" s="51" t="s">
        <v>162</v>
      </c>
      <c r="E103" s="65" t="s">
        <v>175</v>
      </c>
      <c r="F103" s="73" t="s">
        <v>284</v>
      </c>
    </row>
    <row r="104" spans="1:6" s="5" customFormat="1" x14ac:dyDescent="0.25">
      <c r="A104" s="24" t="s">
        <v>140</v>
      </c>
      <c r="B104" s="19" t="s">
        <v>112</v>
      </c>
      <c r="C104" s="44">
        <v>4</v>
      </c>
      <c r="D104" s="51">
        <v>4</v>
      </c>
      <c r="E104" s="65" t="s">
        <v>175</v>
      </c>
      <c r="F104" s="73" t="s">
        <v>173</v>
      </c>
    </row>
    <row r="105" spans="1:6" s="5" customFormat="1" x14ac:dyDescent="0.25">
      <c r="A105" s="24" t="s">
        <v>141</v>
      </c>
      <c r="B105" s="19" t="s">
        <v>112</v>
      </c>
      <c r="C105" s="44">
        <v>4</v>
      </c>
      <c r="D105" s="51">
        <v>4</v>
      </c>
      <c r="E105" s="65" t="s">
        <v>175</v>
      </c>
      <c r="F105" s="74" t="s">
        <v>165</v>
      </c>
    </row>
    <row r="106" spans="1:6" s="5" customFormat="1" x14ac:dyDescent="0.25">
      <c r="A106" s="23" t="s">
        <v>142</v>
      </c>
      <c r="B106" s="19" t="s">
        <v>37</v>
      </c>
      <c r="C106" s="44">
        <v>1</v>
      </c>
      <c r="D106" s="51">
        <v>1</v>
      </c>
      <c r="E106" s="65" t="s">
        <v>175</v>
      </c>
      <c r="F106" s="74">
        <v>1</v>
      </c>
    </row>
    <row r="107" spans="1:6" s="5" customFormat="1" x14ac:dyDescent="0.25">
      <c r="A107" s="23" t="s">
        <v>143</v>
      </c>
      <c r="B107" s="19" t="s">
        <v>113</v>
      </c>
      <c r="C107" s="44" t="s">
        <v>202</v>
      </c>
      <c r="D107" s="51" t="s">
        <v>202</v>
      </c>
      <c r="E107" s="65" t="s">
        <v>175</v>
      </c>
      <c r="F107" s="73" t="s">
        <v>186</v>
      </c>
    </row>
    <row r="108" spans="1:6" s="5" customFormat="1" x14ac:dyDescent="0.25">
      <c r="A108" s="23" t="s">
        <v>144</v>
      </c>
      <c r="B108" s="19" t="s">
        <v>114</v>
      </c>
      <c r="C108" s="44" t="s">
        <v>163</v>
      </c>
      <c r="D108" s="51" t="s">
        <v>163</v>
      </c>
      <c r="E108" s="65" t="s">
        <v>175</v>
      </c>
      <c r="F108" s="73" t="s">
        <v>285</v>
      </c>
    </row>
    <row r="109" spans="1:6" s="5" customFormat="1" ht="90" x14ac:dyDescent="0.25">
      <c r="A109" s="23" t="s">
        <v>145</v>
      </c>
      <c r="B109" s="19" t="s">
        <v>115</v>
      </c>
      <c r="C109" s="51">
        <v>6000</v>
      </c>
      <c r="D109" s="51">
        <v>6000</v>
      </c>
      <c r="E109" s="65" t="s">
        <v>175</v>
      </c>
      <c r="F109" s="73" t="s">
        <v>286</v>
      </c>
    </row>
    <row r="110" spans="1:6" s="5" customFormat="1" ht="66" x14ac:dyDescent="0.25">
      <c r="A110" s="23" t="s">
        <v>146</v>
      </c>
      <c r="B110" s="19" t="s">
        <v>116</v>
      </c>
      <c r="C110" s="51" t="s">
        <v>203</v>
      </c>
      <c r="D110" s="53" t="s">
        <v>204</v>
      </c>
      <c r="E110" s="67" t="s">
        <v>175</v>
      </c>
      <c r="F110" s="73" t="s">
        <v>287</v>
      </c>
    </row>
    <row r="111" spans="1:6" s="5" customFormat="1" ht="60" x14ac:dyDescent="0.25">
      <c r="A111" s="23" t="s">
        <v>147</v>
      </c>
      <c r="B111" s="19" t="s">
        <v>117</v>
      </c>
      <c r="C111" s="51" t="s">
        <v>205</v>
      </c>
      <c r="D111" s="26" t="s">
        <v>206</v>
      </c>
      <c r="E111" s="61" t="s">
        <v>175</v>
      </c>
      <c r="F111" s="73" t="s">
        <v>288</v>
      </c>
    </row>
    <row r="112" spans="1:6" s="5" customFormat="1" ht="30" x14ac:dyDescent="0.25">
      <c r="A112" s="23" t="s">
        <v>148</v>
      </c>
      <c r="B112" s="19" t="s">
        <v>112</v>
      </c>
      <c r="C112" s="51" t="s">
        <v>207</v>
      </c>
      <c r="D112" s="26" t="s">
        <v>208</v>
      </c>
      <c r="E112" s="61" t="s">
        <v>175</v>
      </c>
      <c r="F112" s="73" t="s">
        <v>174</v>
      </c>
    </row>
    <row r="113" spans="1:6" s="5" customFormat="1" ht="180" customHeight="1" x14ac:dyDescent="0.25">
      <c r="A113" s="23" t="s">
        <v>149</v>
      </c>
      <c r="B113" s="19" t="s">
        <v>112</v>
      </c>
      <c r="C113" s="51">
        <v>12</v>
      </c>
      <c r="D113" s="51">
        <v>6</v>
      </c>
      <c r="E113" s="65" t="s">
        <v>175</v>
      </c>
      <c r="F113" s="73" t="s">
        <v>289</v>
      </c>
    </row>
    <row r="114" spans="1:6" s="5" customFormat="1" ht="75" x14ac:dyDescent="0.25">
      <c r="A114" s="23" t="s">
        <v>150</v>
      </c>
      <c r="B114" s="19" t="s">
        <v>112</v>
      </c>
      <c r="C114" s="51"/>
      <c r="D114" s="51"/>
      <c r="E114" s="65" t="s">
        <v>175</v>
      </c>
      <c r="F114" s="73" t="s">
        <v>290</v>
      </c>
    </row>
    <row r="115" spans="1:6" s="5" customFormat="1" ht="30" x14ac:dyDescent="0.25">
      <c r="A115" s="23" t="s">
        <v>151</v>
      </c>
      <c r="B115" s="19" t="s">
        <v>240</v>
      </c>
      <c r="C115" s="39" t="s">
        <v>209</v>
      </c>
      <c r="D115" s="26" t="s">
        <v>209</v>
      </c>
      <c r="E115" s="61" t="s">
        <v>175</v>
      </c>
      <c r="F115" s="73" t="s">
        <v>291</v>
      </c>
    </row>
    <row r="116" spans="1:6" s="5" customFormat="1" ht="90" x14ac:dyDescent="0.25">
      <c r="A116" s="23" t="s">
        <v>152</v>
      </c>
      <c r="B116" s="19" t="s">
        <v>118</v>
      </c>
      <c r="C116" s="39" t="s">
        <v>210</v>
      </c>
      <c r="D116" s="26" t="s">
        <v>210</v>
      </c>
      <c r="E116" s="61" t="s">
        <v>175</v>
      </c>
      <c r="F116" s="73" t="s">
        <v>292</v>
      </c>
    </row>
    <row r="117" spans="1:6" s="5" customFormat="1" ht="30" x14ac:dyDescent="0.25">
      <c r="A117" s="23" t="s">
        <v>153</v>
      </c>
      <c r="B117" s="19" t="s">
        <v>37</v>
      </c>
      <c r="C117" s="39" t="s">
        <v>211</v>
      </c>
      <c r="D117" s="26" t="s">
        <v>211</v>
      </c>
      <c r="E117" s="61" t="s">
        <v>175</v>
      </c>
      <c r="F117" s="74">
        <v>6</v>
      </c>
    </row>
    <row r="118" spans="1:6" s="4" customFormat="1" x14ac:dyDescent="0.25">
      <c r="A118" s="14"/>
      <c r="B118" s="15"/>
      <c r="C118" s="47"/>
      <c r="D118" s="52"/>
      <c r="E118" s="52"/>
      <c r="F118" s="36"/>
    </row>
    <row r="119" spans="1:6" s="6" customFormat="1" ht="30.75" customHeight="1" x14ac:dyDescent="0.25">
      <c r="A119" s="83" t="s">
        <v>119</v>
      </c>
      <c r="B119" s="84"/>
      <c r="C119" s="8"/>
      <c r="D119" s="49"/>
      <c r="E119" s="49"/>
      <c r="F119" s="33"/>
    </row>
    <row r="120" spans="1:6" s="5" customFormat="1" ht="285" x14ac:dyDescent="0.25">
      <c r="A120" s="18" t="s">
        <v>179</v>
      </c>
      <c r="B120" s="19" t="s">
        <v>109</v>
      </c>
      <c r="C120" s="39">
        <v>-110</v>
      </c>
      <c r="D120" s="26">
        <v>-110</v>
      </c>
      <c r="E120" s="61" t="s">
        <v>175</v>
      </c>
      <c r="F120" s="63" t="s">
        <v>293</v>
      </c>
    </row>
    <row r="121" spans="1:6" s="5" customFormat="1" ht="165" x14ac:dyDescent="0.25">
      <c r="A121" s="18" t="s">
        <v>120</v>
      </c>
      <c r="B121" s="19" t="s">
        <v>109</v>
      </c>
      <c r="C121" s="39">
        <v>21</v>
      </c>
      <c r="D121" s="26">
        <v>21</v>
      </c>
      <c r="E121" s="61" t="s">
        <v>175</v>
      </c>
      <c r="F121" s="63" t="s">
        <v>294</v>
      </c>
    </row>
    <row r="122" spans="1:6" s="5" customFormat="1" ht="135" x14ac:dyDescent="0.25">
      <c r="A122" s="18" t="s">
        <v>121</v>
      </c>
      <c r="B122" s="19" t="s">
        <v>109</v>
      </c>
      <c r="C122" s="39">
        <v>21</v>
      </c>
      <c r="D122" s="26">
        <v>21</v>
      </c>
      <c r="E122" s="61" t="s">
        <v>175</v>
      </c>
      <c r="F122" s="73" t="s">
        <v>295</v>
      </c>
    </row>
    <row r="123" spans="1:6" s="5" customFormat="1" ht="135" x14ac:dyDescent="0.25">
      <c r="A123" s="18" t="s">
        <v>122</v>
      </c>
      <c r="B123" s="19" t="s">
        <v>108</v>
      </c>
      <c r="C123" s="39">
        <v>2</v>
      </c>
      <c r="D123" s="26">
        <v>2</v>
      </c>
      <c r="E123" s="61" t="s">
        <v>175</v>
      </c>
      <c r="F123" s="73" t="s">
        <v>296</v>
      </c>
    </row>
    <row r="124" spans="1:6" s="5" customFormat="1" ht="135" x14ac:dyDescent="0.25">
      <c r="A124" s="18" t="s">
        <v>123</v>
      </c>
      <c r="B124" s="19" t="s">
        <v>108</v>
      </c>
      <c r="C124" s="39">
        <v>-2</v>
      </c>
      <c r="D124" s="26">
        <v>-2</v>
      </c>
      <c r="E124" s="61" t="s">
        <v>175</v>
      </c>
      <c r="F124" s="73" t="s">
        <v>297</v>
      </c>
    </row>
    <row r="125" spans="1:6" s="5" customFormat="1" ht="17.25" x14ac:dyDescent="0.25">
      <c r="A125" s="18" t="s">
        <v>124</v>
      </c>
      <c r="B125" s="19" t="s">
        <v>125</v>
      </c>
      <c r="C125" s="48" t="s">
        <v>212</v>
      </c>
      <c r="D125" s="27" t="s">
        <v>212</v>
      </c>
      <c r="E125" s="61" t="s">
        <v>175</v>
      </c>
      <c r="F125" s="37" t="s">
        <v>164</v>
      </c>
    </row>
    <row r="126" spans="1:6" ht="21" customHeight="1" x14ac:dyDescent="0.25">
      <c r="A126" s="68" t="s">
        <v>236</v>
      </c>
      <c r="B126" s="69"/>
      <c r="C126" s="71">
        <v>41338</v>
      </c>
      <c r="D126" s="70">
        <v>41338</v>
      </c>
      <c r="E126" s="72">
        <v>41408</v>
      </c>
    </row>
    <row r="127" spans="1:6" ht="18" customHeight="1" x14ac:dyDescent="0.25">
      <c r="F127" s="78" t="s">
        <v>298</v>
      </c>
    </row>
    <row r="128" spans="1:6"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18.75" customHeight="1" x14ac:dyDescent="0.25"/>
    <row r="138" ht="30" customHeight="1" x14ac:dyDescent="0.25"/>
    <row r="139" ht="30" customHeight="1" x14ac:dyDescent="0.25"/>
    <row r="140" ht="30" customHeight="1" x14ac:dyDescent="0.25"/>
    <row r="141" ht="18" customHeight="1" x14ac:dyDescent="0.25"/>
    <row r="142" ht="15" customHeight="1" x14ac:dyDescent="0.25"/>
    <row r="143" ht="15" customHeight="1" x14ac:dyDescent="0.25"/>
    <row r="144" ht="15.75" customHeight="1" x14ac:dyDescent="0.25"/>
  </sheetData>
  <mergeCells count="7">
    <mergeCell ref="F1:F2"/>
    <mergeCell ref="C1:D1"/>
    <mergeCell ref="A1:B1"/>
    <mergeCell ref="A15:B15"/>
    <mergeCell ref="A119:B119"/>
    <mergeCell ref="A88:B88"/>
    <mergeCell ref="A89:B89"/>
  </mergeCells>
  <phoneticPr fontId="22" type="noConversion"/>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Wireless Capability Matrix 2013</vt:lpstr>
    </vt:vector>
  </TitlesOfParts>
  <Company>Qualcomm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Tim Godfrey</cp:lastModifiedBy>
  <dcterms:created xsi:type="dcterms:W3CDTF">2012-02-14T22:33:04Z</dcterms:created>
  <dcterms:modified xsi:type="dcterms:W3CDTF">2015-05-14T14:13:26Z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1549717373</vt:i4>
  </property>
  <property fmtid="{D5CDD505-2E9C-101B-9397-08002B2CF9AE}" pid="3" name="_NewReviewCycle">
    <vt:lpwstr/>
  </property>
  <property fmtid="{D5CDD505-2E9C-101B-9397-08002B2CF9AE}" pid="4" name="_EmailSubject">
    <vt:lpwstr>TIA Update: NIST Wireless Characteristics Matrix</vt:lpwstr>
  </property>
  <property fmtid="{D5CDD505-2E9C-101B-9397-08002B2CF9AE}" pid="5" name="_AuthorEmail">
    <vt:lpwstr>orlett.pearson@alcatel-lucent.com</vt:lpwstr>
  </property>
  <property fmtid="{D5CDD505-2E9C-101B-9397-08002B2CF9AE}" pid="6" name="_AuthorEmailDisplayName">
    <vt:lpwstr>Pearson, Orlett W (Orlett)</vt:lpwstr>
  </property>
  <property fmtid="{D5CDD505-2E9C-101B-9397-08002B2CF9AE}" pid="7" name="_PreviousAdHocReviewCycleID">
    <vt:i4>2132954052</vt:i4>
  </property>
  <property fmtid="{D5CDD505-2E9C-101B-9397-08002B2CF9AE}" pid="8" name="_ReviewingToolsShownOnce">
    <vt:lpwstr/>
  </property>
</Properties>
</file>