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autoCompressPictures="0" defaultThemeVersion="124226"/>
  <mc:AlternateContent xmlns:mc="http://schemas.openxmlformats.org/markup-compatibility/2006">
    <mc:Choice Requires="x15">
      <x15ac:absPath xmlns:x15ac="http://schemas.microsoft.com/office/spreadsheetml/2010/11/ac" url="C:\02_802.22\802.22_Revision1\draft\v4.0\"/>
    </mc:Choice>
  </mc:AlternateContent>
  <xr:revisionPtr revIDLastSave="0" documentId="13_ncr:1_{619365A8-79D3-4678-A71D-F55F4BB3C7F6}" xr6:coauthVersionLast="40" xr6:coauthVersionMax="40" xr10:uidLastSave="{00000000-0000-0000-0000-000000000000}"/>
  <bookViews>
    <workbookView xWindow="-108" yWindow="-108" windowWidth="23256" windowHeight="12576" xr2:uid="{00000000-000D-0000-FFFF-FFFF00000000}"/>
  </bookViews>
  <sheets>
    <sheet name="Vote Tally" sheetId="1" r:id="rId1"/>
    <sheet name="Comments" sheetId="2" r:id="rId2"/>
    <sheet name="Sheet3" sheetId="3" r:id="rId3"/>
  </sheets>
  <calcPr calcId="181029"/>
  <fileRecoveryPr repairLoad="1"/>
</workbook>
</file>

<file path=xl/calcChain.xml><?xml version="1.0" encoding="utf-8"?>
<calcChain xmlns="http://schemas.openxmlformats.org/spreadsheetml/2006/main">
  <c r="J33" i="1" l="1"/>
  <c r="J30" i="1" l="1"/>
  <c r="J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Lead-Editor</author>
  </authors>
  <commentList>
    <comment ref="K1" authorId="0" shapeId="0" xr:uid="{00000000-0006-0000-0100-00000100000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<sst xmlns="http://schemas.openxmlformats.org/spreadsheetml/2006/main" count="299" uniqueCount="185">
  <si>
    <t>IEEE-SA Staff took care of some of these broken references. However, more comprehensive review is needed. This will be taken care of after all the technical changes have been made to the draft</t>
  </si>
  <si>
    <t>Comment from Gerald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</si>
  <si>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Apurva to provide a contribution.</t>
  </si>
  <si>
    <t>Implementation Status
Yellow: Partially Implemented
Red: Not implemented
Green: Comment Resolution Implemented</t>
  </si>
  <si>
    <t>Editor's comment</t>
  </si>
  <si>
    <t>IEEE-SA staff to implement following all other changesusing the 802.22-11 text as reference.</t>
  </si>
  <si>
    <t>Many applications such as power grid communications requires long distance connectivity with a range of nearly 100 km with a latency of less than 16 ms</t>
  </si>
  <si>
    <t>The MAC parameters were designed to allow for 100 km coverage distance but the PHY parameters were limited to 30 km (RTG).</t>
  </si>
  <si>
    <t>RG3</t>
  </si>
  <si>
    <t>AM2</t>
  </si>
  <si>
    <t>AM3</t>
  </si>
  <si>
    <t>GC27</t>
  </si>
  <si>
    <t>Pending contribution from Apurva. See comment AM2.</t>
  </si>
  <si>
    <t>GC28</t>
  </si>
  <si>
    <t>IR4</t>
  </si>
  <si>
    <t>#</t>
  </si>
  <si>
    <t>Same as for comment # GC27. Second mention of  the  1.3-1.75 GHz and 2.7-3.7 GHz  frequency bands.</t>
  </si>
  <si>
    <t>See remedy for comment GC27</t>
  </si>
  <si>
    <t>Below 20 ppm commercial grade is difficult. Need to allow higher phase noise tolerance by, as an example,further  spreading the subcarriers through modifying the basic system PHY parameters.</t>
  </si>
  <si>
    <t>Last/Family</t>
  </si>
  <si>
    <t>First</t>
  </si>
  <si>
    <t>SA PIN</t>
  </si>
  <si>
    <t>802 Member</t>
  </si>
  <si>
    <t>Id. Number</t>
  </si>
  <si>
    <t>Chouinard</t>
  </si>
  <si>
    <t>Gerald</t>
  </si>
  <si>
    <t>Michael</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</si>
  <si>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</si>
  <si>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</si>
  <si>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</si>
  <si>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</si>
  <si>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</si>
  <si>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</si>
  <si>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</si>
  <si>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</si>
  <si>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</si>
  <si>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</si>
  <si>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</si>
  <si>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</si>
  <si>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</si>
  <si>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</si>
  <si>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</si>
  <si>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</si>
  <si>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</si>
  <si>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</si>
  <si>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</si>
  <si>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</si>
  <si>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</si>
  <si>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</si>
  <si>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</si>
  <si>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</si>
  <si>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</si>
  <si>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</si>
  <si>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BAE Systems / WhiteSpace Alliance</t>
  </si>
  <si>
    <t>Self (Chair of 802.22a TG)</t>
  </si>
  <si>
    <t>Cotton</t>
  </si>
  <si>
    <t>National Telecommunications and Information Administration</t>
  </si>
  <si>
    <t>Khambekar</t>
  </si>
  <si>
    <t>Nilesh</t>
  </si>
  <si>
    <t>Spectrum Fi</t>
  </si>
  <si>
    <t>Holland</t>
  </si>
  <si>
    <t>Oliver</t>
  </si>
  <si>
    <t>King' s College, London</t>
  </si>
  <si>
    <t>Working Group Chair Appointed</t>
  </si>
  <si>
    <t>Ballot returned?</t>
  </si>
  <si>
    <t>Y</t>
  </si>
  <si>
    <t>Number members</t>
  </si>
  <si>
    <t>Number returned</t>
  </si>
  <si>
    <t>% returned</t>
  </si>
  <si>
    <t>Vote</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</si>
  <si>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</si>
  <si>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</si>
  <si>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</si>
  <si>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</si>
  <si>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</si>
  <si>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</si>
  <si>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</si>
  <si>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</si>
  <si>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</si>
  <si>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</si>
  <si>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</si>
  <si>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</si>
  <si>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</si>
  <si>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</si>
  <si>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</si>
  <si>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</si>
  <si>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Commenter Name</t>
  </si>
  <si>
    <t>Affiliation</t>
  </si>
  <si>
    <t>Email</t>
  </si>
  <si>
    <t>Telephone</t>
  </si>
  <si>
    <t>Clause</t>
    <phoneticPr fontId="2"/>
  </si>
  <si>
    <t>Subclause</t>
  </si>
  <si>
    <t>Paragraph</t>
  </si>
  <si>
    <t>Page</t>
  </si>
  <si>
    <t>Line</t>
  </si>
  <si>
    <t>Type</t>
  </si>
  <si>
    <t>Comment</t>
  </si>
  <si>
    <t>Suggested Remedy</t>
  </si>
  <si>
    <t>Ivan Reede</t>
  </si>
  <si>
    <t>514-620-8522</t>
  </si>
  <si>
    <t>TR</t>
  </si>
  <si>
    <t>Ballot Returned</t>
  </si>
  <si>
    <t>Others Not Part of the Working Group who Voted</t>
  </si>
  <si>
    <t>ER</t>
  </si>
  <si>
    <t>Stan</t>
  </si>
  <si>
    <t>Luc</t>
  </si>
  <si>
    <t>Grove</t>
  </si>
  <si>
    <t>Gerald Chouinard</t>
  </si>
  <si>
    <t>819-684-2490</t>
  </si>
  <si>
    <t>1</t>
  </si>
  <si>
    <t>6</t>
  </si>
  <si>
    <t>2</t>
  </si>
  <si>
    <t>Miele</t>
  </si>
  <si>
    <t>Gianfranco</t>
  </si>
  <si>
    <t>University of Casino, Italy</t>
  </si>
  <si>
    <t>Robert Grow</t>
  </si>
  <si>
    <t>IEEE RAC</t>
  </si>
  <si>
    <t>bobgrow@cox.net</t>
  </si>
  <si>
    <t>858-705-1829</t>
  </si>
  <si>
    <t>There are many broken cross references in the draft.  (A search on Error! produces hits on 127 pages with many pages having multiple broken cross references.</t>
  </si>
  <si>
    <t>Fix all broken cross references.</t>
  </si>
  <si>
    <t>Abstain</t>
  </si>
  <si>
    <t>Proposed Remedy</t>
  </si>
  <si>
    <t>Comment Status</t>
  </si>
  <si>
    <t>Revised</t>
  </si>
  <si>
    <t xml:space="preserve">Agree. This will be fixed in the editorial process. </t>
  </si>
  <si>
    <t>Apurva Mody</t>
  </si>
  <si>
    <t>Add some language in the 802.22 to make it operate in the other bands that require spectrum sharing</t>
  </si>
  <si>
    <t xml:space="preserve">The Scope proposes to expand the operation of the standard in other bands - e. g. 1300 MHz to 1750 MHz and 2700 MHz to 3700 MHz. </t>
  </si>
  <si>
    <t>1.1</t>
  </si>
  <si>
    <t>gerald.chouinard@outlook.com</t>
  </si>
  <si>
    <t xml:space="preserve">The possibility of operating the 802.22 Standard in the 1.3-1.75 GHz and 2.7-3.7 GHz  frequency bands opens interesting possibilites and challenges.
One of these challenges, is the frequency stability of the RF output.
From the second paragraph of subclause 9.11, a 2% error corresponding to 60 Hz is the maximum frequency error permissible for acceptable OFDM intercarrier leakage. It is doubtfull that a low cost commercial grade device is technically capable of meeting this requirement as this would imply oscillator stability/vco hunting/tracking @ 3.7GHz down to 0.016 ppm in the CPE.
</t>
  </si>
  <si>
    <t>Provide technical rationale for the feasibility of such high tolerances, or proposals for the technical modifications necessary to make these technically feasible for the PHY Operating Modes 1 and 2.</t>
  </si>
  <si>
    <t>I_reede@amerisys.com</t>
  </si>
  <si>
    <t xml:space="preserve">Abstain </t>
  </si>
  <si>
    <t>Number of Abstains</t>
  </si>
  <si>
    <t>Number of Members for Approval Ratio (Discounting Abstains)</t>
  </si>
  <si>
    <t>Add a new clause that will provide a solution to meet this need to cover a distance of up to 100 km with overall latency less than 16 ms</t>
  </si>
  <si>
    <t>GC 8</t>
  </si>
  <si>
    <t>Two new bands have been added to the scope of the Standard in the last adoption process but they appear before the original band for which this Standard was originally developed. There is a need to make the enumeration in a proper chronological order.</t>
  </si>
  <si>
    <r>
      <t xml:space="preserve">Modify the second sentence of the Scope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</si>
  <si>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9</t>
  </si>
  <si>
    <t>The possibility of operating the 802.22 Standard in the 1.3-1.75 GHz and 2.7-3.7 GHz  frequency bands opens interesting possibilites and challenges.
One of these challenges, is the frequency stability of the CPE local oscillators(LO) in tems of synchronization to the received signal and to the residual phase noise. The LO frequency tolerance will need to be more than 2 times that required in the TV UHF band in the 1.3-1.75 GHz band and almost 5 times in the 2.7-3.7 GHz band. Since the WRAN system relies on a 2k-FFT and precise orthogonality to isolate the information modulated on each carrier, operation in these bands will propbably require excessively tight tolerance which would likely translate into excessive cost for consumer type equipment.</t>
  </si>
  <si>
    <t>Provide technical rationale for the feasibility of such high tolerances, or proposals for technical modifications necessary to make these technically feasible for the PHY Operating Modes 1 and 2. There may be a need to re-assess the need for smaller FFT sizes for such higher carrier frequencies and the 802.22 WG may need to undertake such more indepth study. This may result in a totally different Standard rather than something that could be piggy-backed to the existing one.</t>
  </si>
  <si>
    <t>GC 10</t>
  </si>
  <si>
    <t>1.2</t>
  </si>
  <si>
    <t>Two new bands have been added to the purpose of the Standard in the last adoption process but they appear before the original band for which this Standard was developed. There is a need to make the enumeration in a proper chronological order.</t>
  </si>
  <si>
    <r>
      <t xml:space="preserve">Modify the second sentence of the Purpose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</si>
  <si>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11</t>
  </si>
  <si>
    <t>Same as for comment # GC8. Second mention of  the  1.3-1.75 GHz and 2.7-3.7 GHz  frequency bands.</t>
  </si>
  <si>
    <t>See suggested remedy for comment GC8.</t>
  </si>
  <si>
    <t>i_reede@amerisys.com</t>
  </si>
  <si>
    <t>IR 2</t>
  </si>
  <si>
    <t>Ranga Reddy</t>
  </si>
  <si>
    <t>14</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</si>
  <si>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</si>
  <si>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</si>
  <si>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</si>
  <si>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</si>
  <si>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Pending Implementation </t>
  </si>
  <si>
    <t>Contribution is being prepared by Ranga Reddy</t>
  </si>
  <si>
    <t xml:space="preserve">A contribution to be added to the Informative Annex is being prepared by Ranga Reddy. </t>
  </si>
  <si>
    <t>BAE Systems</t>
  </si>
  <si>
    <t>ranga.reddy@baesystems</t>
  </si>
  <si>
    <t>14.1.8.2</t>
  </si>
  <si>
    <t>There are no Coexistence related MIB objects for PHY-OM2. While the PHY-OM2 uses similar procedures as PHY-OM1, the sources of some information come from difference sources (such as A-FCH/ExFCH in PHY-OM2). Current set of MIB objects related to coexistence could be re-used, but their text needs updating`</t>
  </si>
  <si>
    <t>Updated text for wranIfBsCBPSourceId, wranIfBsSchDataIndex, wranIfBsSchData, wranIfBsCoexistenceResourceID, wranIfBsSelfCoexistenceCapabilityIndicator, wranIfBsCurrentDSUSSplit, wranIfBsClaimedDSUSSplit, wranIfBsDSUSChangeOffset</t>
  </si>
  <si>
    <t>14.1.8.2.8</t>
  </si>
  <si>
    <t>There is no way to define CINR thresholds for US/DS MCSs added in PHY-OM2</t>
  </si>
  <si>
    <t>Add a table/section called wranIfABsDcdBurstProfileTable 14.1.8.2.8.5 and wranIfABsUcdBurstProfileTable 14.1.8.2.8.6 MIB definitions, and add the equalent ASN.1 MIB definition in clause 14.2</t>
  </si>
  <si>
    <t>7.9.8.9.5</t>
  </si>
  <si>
    <t>defining max sustained rate in 2^24 bits/s is too limiting</t>
  </si>
  <si>
    <t>change the text in Table 95 to say bytes/s or kB/s</t>
  </si>
  <si>
    <t>7.9.8.9.7</t>
  </si>
  <si>
    <t>defining min reserved rate in 2^24 bits/s is tool limiting</t>
  </si>
  <si>
    <t>change the text in Table 97 to say bytes/s or kB/s</t>
  </si>
  <si>
    <t>7.9.8.9.8</t>
  </si>
  <si>
    <t>defining min Tolerable rate in 2^24 bits/s is tool limiting</t>
  </si>
  <si>
    <t>change the text in Table 98 to say bytes/s or kB/s</t>
  </si>
  <si>
    <t>7.9.21</t>
  </si>
  <si>
    <t>Management Message types in tables 185 and 186 (SCM-REQ/RSP) don't line up with those specificed in Table 184.</t>
  </si>
  <si>
    <t>Please change management message type to ==37 in table 185 and management message type in table 186 to ==38</t>
  </si>
  <si>
    <t>7.8.1.2.1</t>
  </si>
  <si>
    <t>Current bandwidth request scheduling is inflexible. It prevents mapping/provisioning of US service flows (and subsequent scheduling) using UIUCs that may be more robust than efficient</t>
  </si>
  <si>
    <t>Use the 3 reserve bits table 9 to specify FT of request, add a parameter to service flow specification to cover definition of desired/expected UIUC for the US service flow. This would allow application-specific optimization of scheduling controlled by network/BS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</si>
</sst>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0"/>
      <name val="Arial"/>
      <family val="2"/>
    </font>
    <font>
      <b/>
      <sz val="10"/>
      <name val="Arial"/>
      <family val="2"/>
    </font>
    <font>
      <sz val="10"/>
      <name val="Arial"/>
      <family val="2"/>
    </font>
    <font>
      <sz val="12"/>
      <color indexed="8"/>
      <name val="Calibri"/>
      <family val="2"/>
    </font>
    <font>
      <b/>
      <sz val="11"/>
      <color indexed="8"/>
      <name val="Calibri"/>
      <family val="2"/>
    </font>
    <font>
      <b/>
      <sz val="8"/>
      <color indexed="81"/>
      <name val="Tahoma"/>
      <family val="2"/>
    </font>
    <font>
      <sz val="8"/>
      <color indexed="81"/>
      <name val="Tahoma"/>
      <family val="2"/>
    </font>
    <font>
      <sz val="11"/>
      <color indexed="8"/>
      <name val="Calibri"/>
      <family val="2"/>
      <charset val="128"/>
    </font>
    <font>
      <sz val="10"/>
      <name val="Arial"/>
      <family val="2"/>
      <charset val="1"/>
    </font>
    <font>
      <u/>
      <sz val="10"/>
      <color indexed="12"/>
      <name val="Arial"/>
      <family val="2"/>
    </font>
    <font>
      <b/>
      <sz val="10"/>
      <color indexed="8"/>
      <name val="Arial"/>
      <family val="2"/>
    </font>
    <font>
      <sz val="11"/>
      <color indexed="8"/>
      <name val="Calibri"/>
      <family val="2"/>
    </font>
    <font>
      <u/>
      <sz val="10"/>
      <color indexed="12"/>
      <name val="Calibri"/>
      <family val="2"/>
    </font>
    <font>
      <strike/>
      <sz val="11"/>
      <color indexed="8"/>
      <name val="Calibri"/>
      <family val="2"/>
    </font>
    <font>
      <sz val="8"/>
      <name val="Calibri"/>
      <family val="2"/>
    </font>
    <font>
      <b/>
      <sz val="10"/>
      <color indexed="8"/>
      <name val="Calibri"/>
      <family val="2"/>
    </font>
    <font>
      <sz val="11"/>
      <color rgb="FF000000"/>
      <name val="Calibri"/>
      <family val="2"/>
      <charset val="128"/>
    </font>
    <font>
      <sz val="11"/>
      <color theme="1"/>
      <name val="Calibri"/>
      <family val="2"/>
      <charset val="128"/>
      <scheme val="minor"/>
    </font>
    <font>
      <sz val="11"/>
      <name val="Calibri"/>
      <family val="2"/>
    </font>
  </fonts>
  <fills count="6">
    <fill>
      <patternFill patternType="none"/>
    </fill>
    <fill>
      <patternFill patternType="gray125"/>
    </fill>
    <fill>
      <patternFill patternType="solid">
        <fgColor indexed="47"/>
        <bgColor indexed="64"/>
      </patternFill>
    </fill>
    <fill>
      <patternFill patternType="solid">
        <fgColor indexed="17"/>
        <bgColor indexed="64"/>
      </patternFill>
    </fill>
    <fill>
      <patternFill patternType="solid">
        <fgColor indexed="10"/>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top style="thick">
        <color indexed="64"/>
      </top>
      <bottom/>
      <diagonal/>
    </border>
  </borders>
  <cellStyleXfs count="9">
    <xf numFmtId="0" fontId="0" fillId="0" borderId="0"/>
    <xf numFmtId="0" fontId="9" fillId="0" borderId="0"/>
    <xf numFmtId="0" fontId="10" fillId="0" borderId="0" applyNumberFormat="0" applyFill="0" applyBorder="0" applyAlignment="0" applyProtection="0">
      <alignment vertical="top"/>
      <protection locked="0"/>
    </xf>
    <xf numFmtId="0" fontId="1" fillId="0" borderId="0"/>
    <xf numFmtId="0" fontId="17" fillId="0" borderId="0">
      <alignment vertical="center"/>
    </xf>
    <xf numFmtId="0" fontId="18" fillId="0" borderId="0">
      <alignment vertical="center"/>
    </xf>
    <xf numFmtId="0" fontId="12" fillId="0" borderId="0"/>
    <xf numFmtId="0" fontId="8" fillId="0" borderId="0">
      <alignment vertical="center"/>
    </xf>
    <xf numFmtId="0" fontId="8" fillId="0" borderId="0">
      <alignment vertical="center"/>
    </xf>
  </cellStyleXfs>
  <cellXfs count="92">
    <xf numFmtId="0" fontId="0" fillId="0" borderId="0" xfId="0"/>
    <xf numFmtId="0" fontId="0" fillId="0" borderId="0" xfId="0" applyAlignment="1">
      <alignment wrapText="1"/>
    </xf>
    <xf numFmtId="0" fontId="3" fillId="0" borderId="1" xfId="3" applyFont="1" applyFill="1" applyBorder="1"/>
    <xf numFmtId="0" fontId="3" fillId="0" borderId="1" xfId="3" applyFont="1" applyFill="1" applyBorder="1" applyAlignment="1">
      <alignment horizontal="center"/>
    </xf>
    <xf numFmtId="0" fontId="1" fillId="0" borderId="1" xfId="3" applyFill="1" applyBorder="1" applyAlignment="1">
      <alignment horizontal="center"/>
    </xf>
    <xf numFmtId="0" fontId="1" fillId="0" borderId="1" xfId="3" applyFill="1" applyBorder="1" applyAlignment="1">
      <alignment wrapText="1"/>
    </xf>
    <xf numFmtId="0" fontId="3" fillId="0" borderId="1" xfId="3" applyFont="1" applyFill="1" applyBorder="1" applyAlignment="1">
      <alignment wrapText="1"/>
    </xf>
    <xf numFmtId="0" fontId="1" fillId="0" borderId="1" xfId="3" applyFont="1" applyFill="1" applyBorder="1" applyAlignment="1">
      <alignment wrapText="1"/>
    </xf>
    <xf numFmtId="0" fontId="1" fillId="0" borderId="1" xfId="3" applyFont="1" applyFill="1" applyBorder="1"/>
    <xf numFmtId="0" fontId="0" fillId="0" borderId="2" xfId="0" applyBorder="1"/>
    <xf numFmtId="0" fontId="0" fillId="0" borderId="3" xfId="0" applyBorder="1"/>
    <xf numFmtId="0" fontId="0" fillId="0" borderId="4" xfId="0" applyBorder="1"/>
    <xf numFmtId="2" fontId="0" fillId="0" borderId="3" xfId="0" applyNumberFormat="1" applyBorder="1"/>
    <xf numFmtId="2" fontId="0" fillId="0" borderId="4" xfId="0" applyNumberFormat="1" applyBorder="1"/>
    <xf numFmtId="0" fontId="2" fillId="0" borderId="5" xfId="3" applyFont="1" applyFill="1" applyBorder="1"/>
    <xf numFmtId="0" fontId="3" fillId="0" borderId="6" xfId="3" applyFont="1" applyFill="1" applyBorder="1"/>
    <xf numFmtId="0" fontId="1" fillId="0" borderId="6" xfId="3" applyFont="1" applyFill="1" applyBorder="1"/>
    <xf numFmtId="0" fontId="1" fillId="0" borderId="6" xfId="3" applyFill="1" applyBorder="1"/>
    <xf numFmtId="0" fontId="3" fillId="0" borderId="7" xfId="3" applyFont="1" applyFill="1" applyBorder="1"/>
    <xf numFmtId="0" fontId="3" fillId="0" borderId="8" xfId="3" applyFont="1" applyFill="1" applyBorder="1"/>
    <xf numFmtId="0" fontId="1" fillId="0" borderId="8" xfId="3" applyFill="1" applyBorder="1" applyAlignment="1">
      <alignment horizontal="center"/>
    </xf>
    <xf numFmtId="0" fontId="1" fillId="0" borderId="8" xfId="3" applyFill="1" applyBorder="1" applyAlignment="1">
      <alignment wrapText="1"/>
    </xf>
    <xf numFmtId="0" fontId="2" fillId="0" borderId="8" xfId="3" applyFont="1" applyFill="1" applyBorder="1" applyAlignment="1">
      <alignment horizontal="center"/>
    </xf>
    <xf numFmtId="0" fontId="2" fillId="2" borderId="1" xfId="0" applyFont="1" applyFill="1" applyBorder="1" applyAlignment="1">
      <alignment horizontal="center" vertical="center" wrapText="1"/>
    </xf>
    <xf numFmtId="0" fontId="0" fillId="3" borderId="0" xfId="0" applyFill="1"/>
    <xf numFmtId="0" fontId="3" fillId="0" borderId="0" xfId="3" applyFont="1" applyFill="1" applyBorder="1"/>
    <xf numFmtId="0" fontId="1" fillId="0" borderId="0" xfId="3" applyFill="1" applyBorder="1" applyAlignment="1">
      <alignment horizontal="center"/>
    </xf>
    <xf numFmtId="0" fontId="1" fillId="0" borderId="0" xfId="3" applyFill="1" applyBorder="1" applyAlignment="1">
      <alignment wrapText="1"/>
    </xf>
    <xf numFmtId="0" fontId="0" fillId="0" borderId="0" xfId="0" applyBorder="1" applyAlignment="1">
      <alignment horizontal="center" wrapText="1"/>
    </xf>
    <xf numFmtId="0" fontId="0" fillId="0" borderId="0" xfId="0" applyBorder="1"/>
    <xf numFmtId="0" fontId="0" fillId="0" borderId="0" xfId="0" applyAlignment="1">
      <alignment horizontal="center" vertical="top" wrapText="1"/>
    </xf>
    <xf numFmtId="49" fontId="0" fillId="0" borderId="0" xfId="0" applyNumberFormat="1" applyAlignment="1">
      <alignment horizontal="center" vertical="top" wrapText="1"/>
    </xf>
    <xf numFmtId="0" fontId="10" fillId="0" borderId="0" xfId="2" applyAlignment="1" applyProtection="1">
      <alignment vertical="top" wrapText="1"/>
    </xf>
    <xf numFmtId="0" fontId="1" fillId="0" borderId="0" xfId="3" applyFont="1" applyFill="1" applyBorder="1"/>
    <xf numFmtId="0" fontId="11" fillId="2" borderId="0" xfId="0" applyFont="1" applyFill="1" applyBorder="1" applyAlignment="1">
      <alignment horizontal="center" vertical="center" wrapText="1"/>
    </xf>
    <xf numFmtId="0" fontId="0" fillId="0" borderId="0" xfId="0" applyAlignment="1">
      <alignment vertical="center" wrapText="1"/>
    </xf>
    <xf numFmtId="0" fontId="12" fillId="0" borderId="0" xfId="0" applyFont="1" applyAlignment="1">
      <alignment vertical="top" wrapText="1"/>
    </xf>
    <xf numFmtId="0" fontId="13" fillId="0" borderId="0" xfId="2" applyFont="1" applyAlignment="1" applyProtection="1">
      <alignment vertical="top" wrapText="1"/>
    </xf>
    <xf numFmtId="0" fontId="12" fillId="0" borderId="0" xfId="0" applyFont="1" applyAlignment="1">
      <alignment horizontal="center" vertical="top" wrapText="1"/>
    </xf>
    <xf numFmtId="49" fontId="12" fillId="0" borderId="0" xfId="0" applyNumberFormat="1" applyFont="1" applyAlignment="1">
      <alignment horizontal="center" vertical="top" wrapText="1"/>
    </xf>
    <xf numFmtId="0" fontId="0" fillId="0" borderId="9" xfId="0" applyFill="1"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xf numFmtId="0" fontId="0" fillId="0" borderId="12" xfId="0" applyBorder="1"/>
    <xf numFmtId="0" fontId="0" fillId="0" borderId="6" xfId="0" applyBorder="1" applyAlignment="1">
      <alignment wrapText="1"/>
    </xf>
    <xf numFmtId="0" fontId="0" fillId="0" borderId="7" xfId="0" applyBorder="1" applyAlignment="1">
      <alignment wrapText="1"/>
    </xf>
    <xf numFmtId="0" fontId="0" fillId="0" borderId="0" xfId="0" applyBorder="1" applyAlignment="1">
      <alignment wrapText="1"/>
    </xf>
    <xf numFmtId="0" fontId="5" fillId="0" borderId="13"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0" fillId="0" borderId="0" xfId="0" applyAlignment="1">
      <alignment vertical="top" wrapText="1"/>
    </xf>
    <xf numFmtId="0" fontId="0" fillId="0" borderId="0" xfId="0" applyAlignment="1">
      <alignment horizontal="left" vertical="center" wrapText="1"/>
    </xf>
    <xf numFmtId="0" fontId="11" fillId="2" borderId="0" xfId="0" applyFont="1" applyFill="1" applyBorder="1" applyAlignment="1">
      <alignment horizontal="left" vertical="center" wrapText="1"/>
    </xf>
    <xf numFmtId="0" fontId="0" fillId="4" borderId="0" xfId="0" applyFill="1" applyAlignment="1">
      <alignment horizontal="left" vertical="center" wrapText="1"/>
    </xf>
    <xf numFmtId="0" fontId="0" fillId="0" borderId="0" xfId="0" applyFill="1" applyAlignment="1">
      <alignment horizontal="left" vertical="center" wrapText="1"/>
    </xf>
    <xf numFmtId="0" fontId="0" fillId="4" borderId="0" xfId="0" applyFill="1" applyAlignment="1">
      <alignment vertical="top" wrapText="1"/>
    </xf>
    <xf numFmtId="0" fontId="16" fillId="0" borderId="0" xfId="0" applyFont="1"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12" fillId="0" borderId="0" xfId="6" applyFont="1" applyAlignment="1">
      <alignment horizontal="center" vertical="top" wrapText="1"/>
    </xf>
    <xf numFmtId="0" fontId="12" fillId="0" borderId="0" xfId="6" applyFont="1" applyAlignment="1">
      <alignment vertical="top" wrapText="1"/>
    </xf>
    <xf numFmtId="49" fontId="12" fillId="0" borderId="0" xfId="6" applyNumberFormat="1" applyFont="1" applyAlignment="1">
      <alignment horizontal="center" vertical="top" wrapText="1"/>
    </xf>
    <xf numFmtId="0" fontId="0" fillId="0" borderId="0" xfId="0" applyAlignment="1">
      <alignment horizontal="center" vertical="top"/>
    </xf>
    <xf numFmtId="0" fontId="0" fillId="0" borderId="0" xfId="0" applyAlignment="1">
      <alignment vertical="top"/>
    </xf>
    <xf numFmtId="0" fontId="10" fillId="0" borderId="0" xfId="2" applyAlignment="1" applyProtection="1">
      <alignment vertical="top" wrapText="1"/>
    </xf>
    <xf numFmtId="0" fontId="12" fillId="0" borderId="0" xfId="6" applyFont="1" applyAlignment="1">
      <alignment vertical="top" wrapText="1"/>
    </xf>
    <xf numFmtId="0" fontId="12" fillId="0" borderId="0" xfId="6" applyFont="1" applyAlignment="1">
      <alignment horizontal="center" vertical="top" wrapText="1"/>
    </xf>
    <xf numFmtId="49" fontId="12" fillId="0" borderId="0" xfId="6" applyNumberFormat="1" applyFont="1" applyAlignment="1">
      <alignment horizontal="center" vertical="top" wrapText="1"/>
    </xf>
    <xf numFmtId="0" fontId="12" fillId="0" borderId="0" xfId="6" applyFont="1" applyFill="1" applyAlignment="1">
      <alignment vertical="top" wrapText="1"/>
    </xf>
    <xf numFmtId="0" fontId="1" fillId="0" borderId="0" xfId="5" applyFont="1" applyFill="1" applyBorder="1" applyAlignment="1">
      <alignment horizontal="center" vertical="top" wrapText="1"/>
    </xf>
    <xf numFmtId="0" fontId="10" fillId="0" borderId="0" xfId="2" applyFill="1" applyBorder="1" applyAlignment="1" applyProtection="1">
      <alignment horizontal="center" vertical="top" wrapText="1"/>
    </xf>
    <xf numFmtId="0" fontId="19" fillId="0" borderId="0" xfId="0" applyFont="1" applyAlignment="1">
      <alignment vertical="center" wrapText="1"/>
    </xf>
    <xf numFmtId="0" fontId="1" fillId="5" borderId="0" xfId="0" applyFont="1" applyFill="1"/>
    <xf numFmtId="0" fontId="5" fillId="0" borderId="2" xfId="0" applyFont="1" applyBorder="1" applyAlignment="1">
      <alignment vertical="center"/>
    </xf>
    <xf numFmtId="0" fontId="5" fillId="0" borderId="4" xfId="0" applyFont="1" applyBorder="1" applyAlignment="1">
      <alignment vertical="center"/>
    </xf>
    <xf numFmtId="0" fontId="2" fillId="0" borderId="2"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xf>
    <xf numFmtId="0" fontId="2" fillId="0" borderId="8" xfId="3" applyFont="1" applyBorder="1" applyAlignment="1">
      <alignment horizontal="center" vertical="center"/>
    </xf>
    <xf numFmtId="0" fontId="2" fillId="0" borderId="14" xfId="3"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2" fillId="0" borderId="15" xfId="3" applyFont="1" applyFill="1" applyBorder="1" applyAlignment="1"/>
    <xf numFmtId="0" fontId="0" fillId="0" borderId="15" xfId="0" applyBorder="1" applyAlignment="1"/>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5"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7" xfId="3" applyFont="1" applyFill="1" applyBorder="1" applyAlignment="1">
      <alignment horizontal="center" vertical="center"/>
    </xf>
  </cellXfs>
  <cellStyles count="9">
    <cellStyle name="Explanatory Text 2" xfId="1" xr:uid="{00000000-0005-0000-0000-000000000000}"/>
    <cellStyle name="Hyperlink 2" xfId="2" xr:uid="{00000000-0005-0000-0000-000001000000}"/>
    <cellStyle name="Normal" xfId="0" builtinId="0"/>
    <cellStyle name="Normal 2" xfId="3" xr:uid="{00000000-0005-0000-0000-000003000000}"/>
    <cellStyle name="Normal 3" xfId="4" xr:uid="{00000000-0005-0000-0000-000004000000}"/>
    <cellStyle name="Normal 3 2" xfId="7" xr:uid="{00000000-0005-0000-0000-000005000000}"/>
    <cellStyle name="Normal 4" xfId="5" xr:uid="{00000000-0005-0000-0000-000006000000}"/>
    <cellStyle name="Normal 4 2" xfId="8" xr:uid="{00000000-0005-0000-0000-000007000000}"/>
    <cellStyle name="Normal_802.22 D3.0 Comments"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ranga.reddy@baesystems" TargetMode="External"/><Relationship Id="rId13" Type="http://schemas.openxmlformats.org/officeDocument/2006/relationships/hyperlink" Target="mailto:ranga.reddy@baesystems" TargetMode="External"/><Relationship Id="rId3" Type="http://schemas.openxmlformats.org/officeDocument/2006/relationships/hyperlink" Target="mailto:gerald.chouinard@outlook.com" TargetMode="External"/><Relationship Id="rId7" Type="http://schemas.openxmlformats.org/officeDocument/2006/relationships/hyperlink" Target="mailto:ranga.reddy@baesystems" TargetMode="External"/><Relationship Id="rId12" Type="http://schemas.openxmlformats.org/officeDocument/2006/relationships/hyperlink" Target="mailto:ranga.reddy@baesystems" TargetMode="External"/><Relationship Id="rId2" Type="http://schemas.openxmlformats.org/officeDocument/2006/relationships/hyperlink" Target="mailto:gerald.chouinard@outlook.com" TargetMode="External"/><Relationship Id="rId16" Type="http://schemas.openxmlformats.org/officeDocument/2006/relationships/comments" Target="../comments1.xml"/><Relationship Id="rId1" Type="http://schemas.openxmlformats.org/officeDocument/2006/relationships/hyperlink" Target="mailto:gerald.chouinard@outlook.com" TargetMode="External"/><Relationship Id="rId6" Type="http://schemas.openxmlformats.org/officeDocument/2006/relationships/hyperlink" Target="mailto:bobgrow@cox.net" TargetMode="External"/><Relationship Id="rId11" Type="http://schemas.openxmlformats.org/officeDocument/2006/relationships/hyperlink" Target="mailto:ranga.reddy@baesystems" TargetMode="External"/><Relationship Id="rId5" Type="http://schemas.openxmlformats.org/officeDocument/2006/relationships/hyperlink" Target="mailto:i_reede@amerisys.com" TargetMode="External"/><Relationship Id="rId15" Type="http://schemas.openxmlformats.org/officeDocument/2006/relationships/vmlDrawing" Target="../drawings/vmlDrawing1.vml"/><Relationship Id="rId10" Type="http://schemas.openxmlformats.org/officeDocument/2006/relationships/hyperlink" Target="mailto:ranga.reddy@baesystems" TargetMode="External"/><Relationship Id="rId4" Type="http://schemas.openxmlformats.org/officeDocument/2006/relationships/hyperlink" Target="mailto:gerald.chouinard@outlook.com" TargetMode="External"/><Relationship Id="rId9" Type="http://schemas.openxmlformats.org/officeDocument/2006/relationships/hyperlink" Target="mailto:ranga.reddy@baesystems" TargetMode="External"/><Relationship Id="rId1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workbookViewId="0">
      <selection activeCell="J32" sqref="J32"/>
    </sheetView>
  </sheetViews>
  <sheetFormatPr defaultColWidth="8.88671875" defaultRowHeight="14.4"/>
  <cols>
    <col min="1" max="2" width="10.88671875" customWidth="1"/>
    <col min="3" max="3" width="8.88671875" customWidth="1"/>
    <col min="4" max="4" width="12.88671875" customWidth="1"/>
    <col min="5" max="5" width="31" style="1" customWidth="1"/>
    <col min="6" max="6" width="14.33203125" style="1" customWidth="1"/>
    <col min="7" max="7" width="15" customWidth="1"/>
    <col min="8" max="8" width="12.33203125" customWidth="1"/>
    <col min="9" max="9" width="23.33203125" style="1" customWidth="1"/>
    <col min="10" max="10" width="15.109375" customWidth="1"/>
  </cols>
  <sheetData>
    <row r="1" spans="1:10" ht="15" thickTop="1">
      <c r="A1" s="90" t="s">
        <v>19</v>
      </c>
      <c r="B1" s="88" t="s">
        <v>20</v>
      </c>
      <c r="C1" s="88" t="s">
        <v>21</v>
      </c>
      <c r="D1" s="14" t="s">
        <v>22</v>
      </c>
      <c r="E1" s="79" t="s">
        <v>49</v>
      </c>
      <c r="F1" s="77" t="s">
        <v>50</v>
      </c>
      <c r="G1" s="77" t="s">
        <v>101</v>
      </c>
      <c r="I1" s="82" t="s">
        <v>69</v>
      </c>
      <c r="J1" s="75" t="s">
        <v>64</v>
      </c>
    </row>
    <row r="2" spans="1:10" ht="14.4" customHeight="1" thickBot="1">
      <c r="A2" s="91"/>
      <c r="B2" s="89"/>
      <c r="C2" s="89"/>
      <c r="D2" s="22" t="s">
        <v>23</v>
      </c>
      <c r="E2" s="80"/>
      <c r="F2" s="78"/>
      <c r="G2" s="81"/>
      <c r="I2" s="83"/>
      <c r="J2" s="76"/>
    </row>
    <row r="3" spans="1:10" ht="29.4" customHeight="1" thickTop="1">
      <c r="A3" s="15" t="s">
        <v>24</v>
      </c>
      <c r="B3" s="2" t="s">
        <v>25</v>
      </c>
      <c r="C3" s="3">
        <v>15272</v>
      </c>
      <c r="D3" s="4">
        <v>1803</v>
      </c>
      <c r="E3" s="7" t="s">
        <v>52</v>
      </c>
      <c r="F3" s="40" t="s">
        <v>63</v>
      </c>
      <c r="G3" s="24"/>
      <c r="I3" s="45" t="s">
        <v>70</v>
      </c>
      <c r="J3" s="10" t="s">
        <v>65</v>
      </c>
    </row>
    <row r="4" spans="1:10" ht="29.4" customHeight="1">
      <c r="A4" s="16" t="s">
        <v>55</v>
      </c>
      <c r="B4" s="8" t="s">
        <v>26</v>
      </c>
      <c r="C4" s="3">
        <v>87588</v>
      </c>
      <c r="D4" s="4"/>
      <c r="E4" s="7" t="s">
        <v>56</v>
      </c>
      <c r="F4" s="41"/>
      <c r="G4" s="24"/>
      <c r="I4" s="45" t="s">
        <v>134</v>
      </c>
      <c r="J4" s="10" t="s">
        <v>65</v>
      </c>
    </row>
    <row r="5" spans="1:10" ht="29.4" customHeight="1">
      <c r="A5" s="16" t="s">
        <v>73</v>
      </c>
      <c r="B5" s="8" t="s">
        <v>74</v>
      </c>
      <c r="C5" s="3">
        <v>14719</v>
      </c>
      <c r="D5" s="4">
        <v>676</v>
      </c>
      <c r="E5" s="7" t="s">
        <v>75</v>
      </c>
      <c r="F5" s="41" t="s">
        <v>76</v>
      </c>
      <c r="G5" s="43"/>
      <c r="I5" s="45"/>
      <c r="J5" s="10"/>
    </row>
    <row r="6" spans="1:10" ht="14.1" customHeight="1">
      <c r="A6" s="16" t="s">
        <v>77</v>
      </c>
      <c r="B6" s="8" t="s">
        <v>78</v>
      </c>
      <c r="C6" s="3">
        <v>5523</v>
      </c>
      <c r="D6" s="4">
        <v>868</v>
      </c>
      <c r="E6" s="7" t="s">
        <v>79</v>
      </c>
      <c r="F6" s="41" t="s">
        <v>76</v>
      </c>
      <c r="G6" s="43"/>
      <c r="I6" s="45"/>
      <c r="J6" s="10"/>
    </row>
    <row r="7" spans="1:10" ht="15.6" customHeight="1">
      <c r="A7" s="15" t="s">
        <v>27</v>
      </c>
      <c r="B7" s="2" t="s">
        <v>28</v>
      </c>
      <c r="C7" s="3"/>
      <c r="D7" s="4"/>
      <c r="E7" s="5" t="s">
        <v>29</v>
      </c>
      <c r="F7" s="41"/>
      <c r="G7" s="24"/>
      <c r="I7" s="45" t="s">
        <v>70</v>
      </c>
      <c r="J7" s="10" t="s">
        <v>65</v>
      </c>
    </row>
    <row r="8" spans="1:10" ht="16.350000000000001" customHeight="1">
      <c r="A8" s="15" t="s">
        <v>30</v>
      </c>
      <c r="B8" s="2" t="s">
        <v>31</v>
      </c>
      <c r="C8" s="3">
        <v>26006</v>
      </c>
      <c r="D8" s="4">
        <v>2993</v>
      </c>
      <c r="E8" s="5" t="s">
        <v>32</v>
      </c>
      <c r="F8" s="41"/>
      <c r="G8" s="43"/>
      <c r="I8" s="45"/>
      <c r="J8" s="10"/>
    </row>
    <row r="9" spans="1:10" ht="16.350000000000001" customHeight="1">
      <c r="A9" s="16" t="s">
        <v>60</v>
      </c>
      <c r="B9" s="8" t="s">
        <v>61</v>
      </c>
      <c r="C9" s="3">
        <v>15014</v>
      </c>
      <c r="D9" s="4"/>
      <c r="E9" s="5" t="s">
        <v>62</v>
      </c>
      <c r="F9" s="41"/>
      <c r="G9" s="24"/>
      <c r="I9" s="45" t="s">
        <v>70</v>
      </c>
      <c r="J9" s="10" t="s">
        <v>65</v>
      </c>
    </row>
    <row r="10" spans="1:10" ht="15" customHeight="1">
      <c r="A10" s="15" t="s">
        <v>33</v>
      </c>
      <c r="B10" s="2" t="s">
        <v>34</v>
      </c>
      <c r="C10" s="3">
        <v>25852</v>
      </c>
      <c r="D10" s="4">
        <v>507</v>
      </c>
      <c r="E10" s="6" t="s">
        <v>51</v>
      </c>
      <c r="F10" s="41"/>
      <c r="G10" s="24"/>
      <c r="I10" s="45" t="s">
        <v>70</v>
      </c>
      <c r="J10" s="10" t="s">
        <v>65</v>
      </c>
    </row>
    <row r="11" spans="1:10" ht="17.100000000000001" customHeight="1">
      <c r="A11" s="16" t="s">
        <v>57</v>
      </c>
      <c r="B11" s="8" t="s">
        <v>58</v>
      </c>
      <c r="C11" s="3"/>
      <c r="D11" s="4"/>
      <c r="E11" s="7" t="s">
        <v>59</v>
      </c>
      <c r="F11" s="41"/>
      <c r="G11" s="43"/>
      <c r="I11" s="45"/>
      <c r="J11" s="10"/>
    </row>
    <row r="12" spans="1:10" ht="17.100000000000001" customHeight="1">
      <c r="A12" s="16" t="s">
        <v>112</v>
      </c>
      <c r="B12" s="8" t="s">
        <v>113</v>
      </c>
      <c r="C12" s="3"/>
      <c r="D12" s="4"/>
      <c r="E12" s="7" t="s">
        <v>114</v>
      </c>
      <c r="F12" s="41"/>
      <c r="G12" s="24"/>
      <c r="I12" s="45" t="s">
        <v>121</v>
      </c>
      <c r="J12" s="10" t="s">
        <v>65</v>
      </c>
    </row>
    <row r="13" spans="1:10" ht="12.6" customHeight="1">
      <c r="A13" s="15" t="s">
        <v>35</v>
      </c>
      <c r="B13" s="2" t="s">
        <v>36</v>
      </c>
      <c r="C13" s="3">
        <v>3751</v>
      </c>
      <c r="D13" s="4">
        <v>4175</v>
      </c>
      <c r="E13" s="5" t="s">
        <v>53</v>
      </c>
      <c r="F13" s="41"/>
      <c r="G13" s="24"/>
      <c r="I13" s="45" t="s">
        <v>70</v>
      </c>
      <c r="J13" s="10" t="s">
        <v>65</v>
      </c>
    </row>
    <row r="14" spans="1:10" ht="12.6" customHeight="1">
      <c r="A14" s="16" t="s">
        <v>80</v>
      </c>
      <c r="B14" s="8" t="s">
        <v>81</v>
      </c>
      <c r="C14" s="3">
        <v>3256</v>
      </c>
      <c r="D14" s="4">
        <v>1202</v>
      </c>
      <c r="E14" s="7" t="s">
        <v>82</v>
      </c>
      <c r="F14" s="41" t="s">
        <v>76</v>
      </c>
      <c r="G14" s="43"/>
      <c r="I14" s="45"/>
      <c r="J14" s="10"/>
    </row>
    <row r="15" spans="1:10">
      <c r="A15" s="17" t="s">
        <v>37</v>
      </c>
      <c r="B15" s="2" t="s">
        <v>38</v>
      </c>
      <c r="C15" s="4">
        <v>61864</v>
      </c>
      <c r="D15" s="4"/>
      <c r="E15" s="5" t="s">
        <v>39</v>
      </c>
      <c r="F15" s="41"/>
      <c r="G15" s="43"/>
      <c r="I15" s="45" t="s">
        <v>70</v>
      </c>
      <c r="J15" s="10" t="s">
        <v>65</v>
      </c>
    </row>
    <row r="16" spans="1:10">
      <c r="A16" s="15" t="s">
        <v>40</v>
      </c>
      <c r="B16" s="2" t="s">
        <v>41</v>
      </c>
      <c r="C16" s="3">
        <v>50904</v>
      </c>
      <c r="D16" s="4"/>
      <c r="E16" s="5" t="s">
        <v>39</v>
      </c>
      <c r="F16" s="41"/>
      <c r="G16" s="24"/>
      <c r="I16" s="45" t="s">
        <v>121</v>
      </c>
      <c r="J16" s="10" t="s">
        <v>65</v>
      </c>
    </row>
    <row r="17" spans="1:10" ht="28.8">
      <c r="A17" s="15" t="s">
        <v>42</v>
      </c>
      <c r="B17" s="2" t="s">
        <v>43</v>
      </c>
      <c r="C17" s="3">
        <v>25952</v>
      </c>
      <c r="D17" s="4">
        <v>3899</v>
      </c>
      <c r="E17" s="5" t="s">
        <v>54</v>
      </c>
      <c r="F17" s="41" t="s">
        <v>63</v>
      </c>
      <c r="G17" s="24"/>
      <c r="I17" s="45" t="s">
        <v>70</v>
      </c>
      <c r="J17" s="10" t="s">
        <v>65</v>
      </c>
    </row>
    <row r="18" spans="1:10" ht="28.35" customHeight="1">
      <c r="A18" s="15" t="s">
        <v>44</v>
      </c>
      <c r="B18" s="2" t="s">
        <v>45</v>
      </c>
      <c r="C18" s="3">
        <v>23144</v>
      </c>
      <c r="D18" s="4">
        <v>481</v>
      </c>
      <c r="E18" s="5" t="s">
        <v>46</v>
      </c>
      <c r="F18" s="41" t="s">
        <v>63</v>
      </c>
      <c r="G18" s="24"/>
      <c r="I18" s="45" t="s">
        <v>70</v>
      </c>
      <c r="J18" s="10" t="s">
        <v>65</v>
      </c>
    </row>
    <row r="19" spans="1:10" ht="15.6" customHeight="1">
      <c r="A19" s="16" t="s">
        <v>83</v>
      </c>
      <c r="B19" s="8" t="s">
        <v>84</v>
      </c>
      <c r="C19" s="3">
        <v>5529</v>
      </c>
      <c r="D19" s="4">
        <v>457</v>
      </c>
      <c r="E19" s="7" t="s">
        <v>85</v>
      </c>
      <c r="F19" s="41" t="s">
        <v>76</v>
      </c>
      <c r="G19" s="43"/>
      <c r="I19" s="45" t="s">
        <v>121</v>
      </c>
      <c r="J19" s="10" t="s">
        <v>65</v>
      </c>
    </row>
    <row r="20" spans="1:10" ht="15" thickBot="1">
      <c r="A20" s="18" t="s">
        <v>47</v>
      </c>
      <c r="B20" s="19" t="s">
        <v>48</v>
      </c>
      <c r="C20" s="20">
        <v>56759</v>
      </c>
      <c r="D20" s="20"/>
      <c r="E20" s="21" t="s">
        <v>39</v>
      </c>
      <c r="F20" s="42"/>
      <c r="G20" s="44"/>
      <c r="I20" s="46" t="s">
        <v>121</v>
      </c>
      <c r="J20" s="11" t="s">
        <v>65</v>
      </c>
    </row>
    <row r="21" spans="1:10" ht="15" thickTop="1">
      <c r="A21" s="84" t="s">
        <v>102</v>
      </c>
      <c r="B21" s="85"/>
      <c r="C21" s="85"/>
      <c r="D21" s="85"/>
      <c r="E21" s="85"/>
      <c r="F21" s="85"/>
      <c r="G21" s="24"/>
      <c r="I21" s="47"/>
      <c r="J21" s="29"/>
    </row>
    <row r="22" spans="1:10">
      <c r="A22" s="33" t="s">
        <v>104</v>
      </c>
      <c r="B22" s="33" t="s">
        <v>105</v>
      </c>
      <c r="C22" s="26"/>
      <c r="D22" s="26"/>
      <c r="E22" s="27"/>
      <c r="F22" s="28"/>
      <c r="G22" s="24"/>
      <c r="I22" s="47"/>
      <c r="J22" s="29"/>
    </row>
    <row r="23" spans="1:10">
      <c r="A23" s="33" t="s">
        <v>106</v>
      </c>
      <c r="B23" s="33" t="s">
        <v>78</v>
      </c>
      <c r="C23" s="26"/>
      <c r="D23" s="26"/>
      <c r="E23" s="27"/>
      <c r="F23" s="28"/>
      <c r="G23" s="24"/>
      <c r="I23" s="47"/>
      <c r="J23" s="29"/>
    </row>
    <row r="24" spans="1:10">
      <c r="A24" s="25"/>
      <c r="B24" s="25"/>
      <c r="C24" s="26"/>
      <c r="D24" s="26"/>
      <c r="E24" s="27"/>
      <c r="F24" s="28"/>
      <c r="G24" s="24"/>
      <c r="I24" s="47"/>
      <c r="J24" s="29"/>
    </row>
    <row r="25" spans="1:10">
      <c r="A25" s="25"/>
      <c r="B25" s="25"/>
      <c r="C25" s="26"/>
      <c r="D25" s="26"/>
      <c r="E25" s="27"/>
      <c r="F25" s="28"/>
      <c r="G25" s="24"/>
      <c r="I25" s="47"/>
      <c r="J25" s="29"/>
    </row>
    <row r="26" spans="1:10">
      <c r="A26" s="25"/>
      <c r="B26" s="25"/>
      <c r="C26" s="26"/>
      <c r="D26" s="26"/>
      <c r="E26" s="27"/>
      <c r="F26" s="28"/>
      <c r="G26" s="24"/>
      <c r="I26" s="47"/>
      <c r="J26" s="29"/>
    </row>
    <row r="27" spans="1:10" ht="15" thickBot="1">
      <c r="F27" s="86"/>
    </row>
    <row r="28" spans="1:10" ht="13.5" customHeight="1" thickTop="1">
      <c r="F28" s="87"/>
      <c r="I28" s="48" t="s">
        <v>66</v>
      </c>
      <c r="J28" s="9">
        <v>18</v>
      </c>
    </row>
    <row r="29" spans="1:10">
      <c r="I29" s="49" t="s">
        <v>67</v>
      </c>
      <c r="J29" s="10">
        <v>14</v>
      </c>
    </row>
    <row r="30" spans="1:10">
      <c r="I30" s="49" t="s">
        <v>68</v>
      </c>
      <c r="J30" s="12">
        <f>J29*100/J28</f>
        <v>77.777777777777771</v>
      </c>
    </row>
    <row r="31" spans="1:10" ht="43.2">
      <c r="I31" s="49" t="s">
        <v>136</v>
      </c>
      <c r="J31" s="12">
        <v>8</v>
      </c>
    </row>
    <row r="32" spans="1:10">
      <c r="I32" s="49" t="s">
        <v>135</v>
      </c>
      <c r="J32" s="12">
        <v>6</v>
      </c>
    </row>
    <row r="33" spans="9:10">
      <c r="I33" s="49" t="s">
        <v>72</v>
      </c>
      <c r="J33" s="10">
        <f>COUNTIF(I3:I20,"Approve")</f>
        <v>8</v>
      </c>
    </row>
    <row r="34" spans="9:10" ht="15" thickBot="1">
      <c r="I34" s="50" t="s">
        <v>71</v>
      </c>
      <c r="J34" s="13">
        <f>100*J33/(J31)</f>
        <v>100</v>
      </c>
    </row>
    <row r="35" spans="9:10" ht="15" thickTop="1"/>
  </sheetData>
  <mergeCells count="10">
    <mergeCell ref="A21:F21"/>
    <mergeCell ref="F27:F28"/>
    <mergeCell ref="B1:B2"/>
    <mergeCell ref="A1:A2"/>
    <mergeCell ref="C1:C2"/>
    <mergeCell ref="J1:J2"/>
    <mergeCell ref="F1:F2"/>
    <mergeCell ref="E1:E2"/>
    <mergeCell ref="G1:G2"/>
    <mergeCell ref="I1:I2"/>
  </mergeCells>
  <phoneticPr fontId="1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9"/>
  <sheetViews>
    <sheetView zoomScaleNormal="100" workbookViewId="0">
      <pane ySplit="1" topLeftCell="A19" activePane="bottomLeft" state="frozen"/>
      <selection pane="bottomLeft" activeCell="A20" sqref="A20"/>
    </sheetView>
  </sheetViews>
  <sheetFormatPr defaultColWidth="8.88671875" defaultRowHeight="14.4"/>
  <cols>
    <col min="1" max="1" width="6.109375" style="1" customWidth="1"/>
    <col min="2" max="2" width="13.109375" style="1" hidden="1" customWidth="1"/>
    <col min="3" max="3" width="12.44140625" style="1" hidden="1" customWidth="1"/>
    <col min="4" max="4" width="8.88671875" style="1" hidden="1" customWidth="1"/>
    <col min="5" max="5" width="7.5546875" style="1" customWidth="1"/>
    <col min="6" max="6" width="8.88671875" style="1"/>
    <col min="7" max="7" width="13.109375" style="1" customWidth="1"/>
    <col min="8" max="8" width="12.88671875" style="1" customWidth="1"/>
    <col min="9" max="9" width="7.109375" style="1" customWidth="1"/>
    <col min="10" max="10" width="6.5546875" style="1" customWidth="1"/>
    <col min="11" max="11" width="11.44140625" style="1" customWidth="1"/>
    <col min="12" max="12" width="41.44140625" style="1" customWidth="1"/>
    <col min="13" max="13" width="35.88671875" style="1" customWidth="1"/>
    <col min="14" max="14" width="34.6640625" style="35" customWidth="1"/>
    <col min="15" max="15" width="16.88671875" style="59" customWidth="1"/>
    <col min="16" max="16" width="52.5546875" style="52" customWidth="1"/>
    <col min="17" max="17" width="21.33203125" style="35" customWidth="1"/>
    <col min="18" max="18" width="19.6640625" customWidth="1"/>
  </cols>
  <sheetData>
    <row r="1" spans="1:17" ht="66">
      <c r="A1" s="23" t="s">
        <v>15</v>
      </c>
      <c r="B1" s="23" t="s">
        <v>86</v>
      </c>
      <c r="C1" s="23" t="s">
        <v>87</v>
      </c>
      <c r="D1" s="23" t="s">
        <v>88</v>
      </c>
      <c r="E1" s="23" t="s">
        <v>89</v>
      </c>
      <c r="F1" s="23" t="s">
        <v>90</v>
      </c>
      <c r="G1" s="23" t="s">
        <v>91</v>
      </c>
      <c r="H1" s="23" t="s">
        <v>92</v>
      </c>
      <c r="I1" s="23" t="s">
        <v>93</v>
      </c>
      <c r="J1" s="23" t="s">
        <v>94</v>
      </c>
      <c r="K1" s="23" t="s">
        <v>95</v>
      </c>
      <c r="L1" s="23" t="s">
        <v>96</v>
      </c>
      <c r="M1" s="23" t="s">
        <v>97</v>
      </c>
      <c r="N1" s="34" t="s">
        <v>122</v>
      </c>
      <c r="O1" s="34" t="s">
        <v>123</v>
      </c>
      <c r="P1" s="53" t="s">
        <v>3</v>
      </c>
      <c r="Q1" s="57" t="s">
        <v>4</v>
      </c>
    </row>
    <row r="2" spans="1:17" ht="72">
      <c r="A2" s="30" t="s">
        <v>8</v>
      </c>
      <c r="B2" s="51" t="s">
        <v>115</v>
      </c>
      <c r="C2" s="51" t="s">
        <v>116</v>
      </c>
      <c r="D2" s="32" t="s">
        <v>117</v>
      </c>
      <c r="E2" s="30" t="s">
        <v>118</v>
      </c>
      <c r="F2" s="31" t="s">
        <v>110</v>
      </c>
      <c r="G2" s="31" t="s">
        <v>111</v>
      </c>
      <c r="H2" s="31" t="s">
        <v>111</v>
      </c>
      <c r="I2" s="30">
        <v>24</v>
      </c>
      <c r="J2" s="30">
        <v>45</v>
      </c>
      <c r="K2" s="31" t="s">
        <v>100</v>
      </c>
      <c r="L2" s="51" t="s">
        <v>119</v>
      </c>
      <c r="M2" s="51" t="s">
        <v>120</v>
      </c>
      <c r="N2" s="35" t="s">
        <v>125</v>
      </c>
      <c r="O2" s="59" t="s">
        <v>124</v>
      </c>
      <c r="P2" s="55" t="s">
        <v>0</v>
      </c>
      <c r="Q2" s="58" t="s">
        <v>5</v>
      </c>
    </row>
    <row r="3" spans="1:17" ht="409.6">
      <c r="A3" s="1" t="s">
        <v>9</v>
      </c>
      <c r="B3" s="56" t="s">
        <v>126</v>
      </c>
      <c r="L3" s="51" t="s">
        <v>127</v>
      </c>
      <c r="M3" s="51" t="s">
        <v>128</v>
      </c>
      <c r="N3" s="36" t="s">
        <v>158</v>
      </c>
      <c r="O3" s="59" t="s">
        <v>2</v>
      </c>
      <c r="P3" s="54" t="s">
        <v>159</v>
      </c>
      <c r="Q3" s="55" t="s">
        <v>18</v>
      </c>
    </row>
    <row r="4" spans="1:17" ht="86.4">
      <c r="A4" s="1" t="s">
        <v>10</v>
      </c>
      <c r="B4" s="56" t="s">
        <v>126</v>
      </c>
      <c r="L4" s="51" t="s">
        <v>6</v>
      </c>
      <c r="M4" s="51" t="s">
        <v>137</v>
      </c>
      <c r="N4" s="35" t="s">
        <v>161</v>
      </c>
      <c r="O4" s="59" t="s">
        <v>124</v>
      </c>
      <c r="P4" s="54" t="s">
        <v>160</v>
      </c>
      <c r="Q4" s="55" t="s">
        <v>7</v>
      </c>
    </row>
    <row r="5" spans="1:17" ht="230.4">
      <c r="A5" s="38" t="s">
        <v>11</v>
      </c>
      <c r="B5" s="36" t="s">
        <v>107</v>
      </c>
      <c r="C5" s="36" t="s">
        <v>46</v>
      </c>
      <c r="D5" s="37" t="s">
        <v>130</v>
      </c>
      <c r="E5" s="38" t="s">
        <v>108</v>
      </c>
      <c r="F5" s="39" t="s">
        <v>109</v>
      </c>
      <c r="G5" s="39" t="s">
        <v>129</v>
      </c>
      <c r="H5" s="39" t="s">
        <v>109</v>
      </c>
      <c r="I5" s="38">
        <v>2</v>
      </c>
      <c r="J5" s="38">
        <v>6</v>
      </c>
      <c r="K5" s="39" t="s">
        <v>100</v>
      </c>
      <c r="L5" s="36" t="s">
        <v>131</v>
      </c>
      <c r="M5" s="36" t="s">
        <v>132</v>
      </c>
      <c r="N5" s="36" t="s">
        <v>1</v>
      </c>
      <c r="O5" s="59" t="s">
        <v>2</v>
      </c>
      <c r="P5" s="54" t="s">
        <v>12</v>
      </c>
      <c r="Q5" s="58"/>
    </row>
    <row r="6" spans="1:17" ht="409.6">
      <c r="A6" s="38" t="s">
        <v>13</v>
      </c>
      <c r="B6" s="36"/>
      <c r="C6" s="36"/>
      <c r="D6" s="37"/>
      <c r="E6" s="38"/>
      <c r="F6" s="38">
        <v>1</v>
      </c>
      <c r="G6" s="38">
        <v>1.2</v>
      </c>
      <c r="H6" s="38">
        <v>1</v>
      </c>
      <c r="I6" s="38">
        <v>2</v>
      </c>
      <c r="J6" s="38">
        <v>25</v>
      </c>
      <c r="K6" s="39" t="s">
        <v>100</v>
      </c>
      <c r="L6" s="36" t="s">
        <v>16</v>
      </c>
      <c r="M6" s="36" t="s">
        <v>17</v>
      </c>
      <c r="N6" s="73" t="s">
        <v>155</v>
      </c>
      <c r="O6" s="59" t="s">
        <v>124</v>
      </c>
      <c r="P6" s="54" t="s">
        <v>12</v>
      </c>
      <c r="Q6" s="58"/>
    </row>
    <row r="7" spans="1:17" ht="409.6">
      <c r="A7" s="38" t="s">
        <v>14</v>
      </c>
      <c r="B7" s="36" t="s">
        <v>98</v>
      </c>
      <c r="C7" s="36" t="s">
        <v>46</v>
      </c>
      <c r="D7" s="37" t="s">
        <v>133</v>
      </c>
      <c r="E7" s="38" t="s">
        <v>99</v>
      </c>
      <c r="F7" s="39" t="s">
        <v>109</v>
      </c>
      <c r="G7" s="39" t="s">
        <v>129</v>
      </c>
      <c r="H7" s="39" t="s">
        <v>109</v>
      </c>
      <c r="I7" s="38">
        <v>2</v>
      </c>
      <c r="J7" s="38">
        <v>6</v>
      </c>
      <c r="K7" s="39" t="s">
        <v>100</v>
      </c>
      <c r="L7" s="36" t="s">
        <v>131</v>
      </c>
      <c r="M7" s="36" t="s">
        <v>132</v>
      </c>
      <c r="N7" s="36" t="s">
        <v>156</v>
      </c>
      <c r="O7" s="59" t="s">
        <v>2</v>
      </c>
      <c r="P7" s="54" t="s">
        <v>12</v>
      </c>
      <c r="Q7" s="58"/>
    </row>
    <row r="8" spans="1:17" ht="409.6">
      <c r="A8" s="61" t="s">
        <v>138</v>
      </c>
      <c r="B8" s="62" t="s">
        <v>107</v>
      </c>
      <c r="C8" s="62" t="s">
        <v>46</v>
      </c>
      <c r="D8" s="37" t="s">
        <v>130</v>
      </c>
      <c r="E8" s="61" t="s">
        <v>108</v>
      </c>
      <c r="F8" s="63" t="s">
        <v>129</v>
      </c>
      <c r="G8" s="63"/>
      <c r="H8" s="63"/>
      <c r="I8" s="61">
        <v>17</v>
      </c>
      <c r="J8" s="61">
        <v>2</v>
      </c>
      <c r="K8" s="63" t="s">
        <v>103</v>
      </c>
      <c r="L8" s="62" t="s">
        <v>139</v>
      </c>
      <c r="M8" s="62" t="s">
        <v>140</v>
      </c>
      <c r="N8" s="35" t="s">
        <v>155</v>
      </c>
    </row>
    <row r="9" spans="1:17" ht="409.6">
      <c r="A9" s="61" t="s">
        <v>141</v>
      </c>
      <c r="B9" s="62" t="s">
        <v>107</v>
      </c>
      <c r="C9" s="62" t="s">
        <v>46</v>
      </c>
      <c r="D9" s="37" t="s">
        <v>130</v>
      </c>
      <c r="E9" s="61" t="s">
        <v>108</v>
      </c>
      <c r="F9" s="63" t="s">
        <v>109</v>
      </c>
      <c r="G9" s="63" t="s">
        <v>129</v>
      </c>
      <c r="H9" s="63" t="s">
        <v>109</v>
      </c>
      <c r="I9" s="61">
        <v>2</v>
      </c>
      <c r="J9" s="61">
        <v>6</v>
      </c>
      <c r="K9" s="63" t="s">
        <v>100</v>
      </c>
      <c r="L9" s="62" t="s">
        <v>142</v>
      </c>
      <c r="M9" s="62" t="s">
        <v>143</v>
      </c>
      <c r="N9" s="35" t="s">
        <v>157</v>
      </c>
    </row>
    <row r="10" spans="1:17" ht="409.6">
      <c r="A10" s="61" t="s">
        <v>144</v>
      </c>
      <c r="B10" s="62" t="s">
        <v>107</v>
      </c>
      <c r="C10" s="62" t="s">
        <v>46</v>
      </c>
      <c r="D10" s="37" t="s">
        <v>130</v>
      </c>
      <c r="E10" s="61" t="s">
        <v>108</v>
      </c>
      <c r="F10" s="63" t="s">
        <v>109</v>
      </c>
      <c r="G10" s="63" t="s">
        <v>145</v>
      </c>
      <c r="H10" s="63"/>
      <c r="I10" s="61">
        <v>17</v>
      </c>
      <c r="J10" s="61">
        <v>12</v>
      </c>
      <c r="K10" s="63" t="s">
        <v>103</v>
      </c>
      <c r="L10" s="62" t="s">
        <v>146</v>
      </c>
      <c r="M10" s="62" t="s">
        <v>147</v>
      </c>
      <c r="N10" s="35" t="s">
        <v>157</v>
      </c>
    </row>
    <row r="11" spans="1:17" ht="409.6">
      <c r="A11" s="61" t="s">
        <v>148</v>
      </c>
      <c r="B11" s="62" t="s">
        <v>107</v>
      </c>
      <c r="C11" s="62" t="s">
        <v>46</v>
      </c>
      <c r="D11" s="37" t="s">
        <v>130</v>
      </c>
      <c r="E11" s="61" t="s">
        <v>108</v>
      </c>
      <c r="F11" s="61">
        <v>1</v>
      </c>
      <c r="G11" s="61">
        <v>1.2</v>
      </c>
      <c r="H11" s="61">
        <v>1</v>
      </c>
      <c r="I11" s="61">
        <v>2</v>
      </c>
      <c r="J11" s="61">
        <v>25</v>
      </c>
      <c r="K11" s="63" t="s">
        <v>100</v>
      </c>
      <c r="L11" s="62" t="s">
        <v>149</v>
      </c>
      <c r="M11" s="62" t="s">
        <v>150</v>
      </c>
      <c r="N11" s="35" t="s">
        <v>157</v>
      </c>
      <c r="O11" s="59" t="s">
        <v>124</v>
      </c>
    </row>
    <row r="12" spans="1:17" ht="409.6">
      <c r="A12" s="71" t="s">
        <v>152</v>
      </c>
      <c r="B12" s="71" t="s">
        <v>98</v>
      </c>
      <c r="C12" s="70" t="s">
        <v>46</v>
      </c>
      <c r="D12" s="72" t="s">
        <v>151</v>
      </c>
      <c r="E12" s="71" t="s">
        <v>99</v>
      </c>
      <c r="F12" s="69" t="s">
        <v>109</v>
      </c>
      <c r="G12" s="69" t="s">
        <v>129</v>
      </c>
      <c r="H12" s="69" t="s">
        <v>109</v>
      </c>
      <c r="I12" s="68">
        <v>2</v>
      </c>
      <c r="J12" s="68">
        <v>6</v>
      </c>
      <c r="K12" s="69" t="s">
        <v>100</v>
      </c>
      <c r="L12" s="67" t="s">
        <v>142</v>
      </c>
      <c r="M12" s="67" t="s">
        <v>143</v>
      </c>
      <c r="N12" s="35" t="s">
        <v>157</v>
      </c>
    </row>
    <row r="13" spans="1:17" s="74" customFormat="1" ht="32.25" customHeight="1">
      <c r="A13" s="64"/>
      <c r="B13" s="65" t="s">
        <v>153</v>
      </c>
      <c r="C13" s="60" t="s">
        <v>162</v>
      </c>
      <c r="D13" s="66" t="s">
        <v>163</v>
      </c>
      <c r="E13" s="30"/>
      <c r="F13" s="31" t="s">
        <v>154</v>
      </c>
      <c r="G13" s="31" t="s">
        <v>164</v>
      </c>
      <c r="H13" s="31" t="s">
        <v>109</v>
      </c>
      <c r="I13" s="30">
        <v>968</v>
      </c>
      <c r="J13" s="30">
        <v>11</v>
      </c>
      <c r="K13" s="31" t="s">
        <v>100</v>
      </c>
      <c r="L13" s="60" t="s">
        <v>165</v>
      </c>
      <c r="M13" s="60" t="s">
        <v>166</v>
      </c>
    </row>
    <row r="14" spans="1:17" s="74" customFormat="1" ht="100.8">
      <c r="A14" s="64"/>
      <c r="B14" s="65" t="s">
        <v>153</v>
      </c>
      <c r="C14" s="60" t="s">
        <v>162</v>
      </c>
      <c r="D14" s="66" t="s">
        <v>163</v>
      </c>
      <c r="E14" s="30"/>
      <c r="F14" s="31" t="s">
        <v>154</v>
      </c>
      <c r="G14" s="64" t="s">
        <v>167</v>
      </c>
      <c r="H14" s="64">
        <v>1</v>
      </c>
      <c r="I14" s="30">
        <v>973</v>
      </c>
      <c r="J14" s="30">
        <v>11</v>
      </c>
      <c r="K14" s="31" t="s">
        <v>100</v>
      </c>
      <c r="L14" s="60" t="s">
        <v>168</v>
      </c>
      <c r="M14" s="60" t="s">
        <v>169</v>
      </c>
    </row>
    <row r="15" spans="1:17" s="74" customFormat="1" ht="39.6">
      <c r="A15" s="64"/>
      <c r="B15" s="65" t="s">
        <v>153</v>
      </c>
      <c r="C15" s="60" t="s">
        <v>162</v>
      </c>
      <c r="D15" s="66" t="s">
        <v>163</v>
      </c>
      <c r="E15" s="30"/>
      <c r="F15" s="64">
        <v>7</v>
      </c>
      <c r="G15" s="64" t="s">
        <v>170</v>
      </c>
      <c r="H15" s="64">
        <v>1</v>
      </c>
      <c r="I15" s="30">
        <v>167</v>
      </c>
      <c r="J15" s="30">
        <v>11</v>
      </c>
      <c r="K15" s="31" t="s">
        <v>103</v>
      </c>
      <c r="L15" s="60" t="s">
        <v>171</v>
      </c>
      <c r="M15" s="60" t="s">
        <v>172</v>
      </c>
    </row>
    <row r="16" spans="1:17" s="74" customFormat="1" ht="39.6">
      <c r="A16" s="64"/>
      <c r="B16" s="65" t="s">
        <v>153</v>
      </c>
      <c r="C16" s="60" t="s">
        <v>162</v>
      </c>
      <c r="D16" s="66" t="s">
        <v>163</v>
      </c>
      <c r="E16" s="30"/>
      <c r="F16" s="64">
        <v>7</v>
      </c>
      <c r="G16" s="64" t="s">
        <v>173</v>
      </c>
      <c r="H16" s="64">
        <v>1</v>
      </c>
      <c r="I16" s="30">
        <v>168</v>
      </c>
      <c r="J16" s="30">
        <v>4</v>
      </c>
      <c r="K16" s="31" t="s">
        <v>103</v>
      </c>
      <c r="L16" s="60" t="s">
        <v>174</v>
      </c>
      <c r="M16" s="60" t="s">
        <v>175</v>
      </c>
    </row>
    <row r="17" spans="1:13" s="74" customFormat="1" ht="39.6">
      <c r="A17" s="64"/>
      <c r="B17" s="65" t="s">
        <v>153</v>
      </c>
      <c r="C17" s="60" t="s">
        <v>162</v>
      </c>
      <c r="D17" s="66" t="s">
        <v>163</v>
      </c>
      <c r="E17" s="30"/>
      <c r="F17" s="64">
        <v>7</v>
      </c>
      <c r="G17" s="64" t="s">
        <v>176</v>
      </c>
      <c r="H17" s="64">
        <v>1</v>
      </c>
      <c r="I17" s="30">
        <v>168</v>
      </c>
      <c r="J17" s="30">
        <v>4</v>
      </c>
      <c r="K17" s="31" t="s">
        <v>103</v>
      </c>
      <c r="L17" s="60" t="s">
        <v>177</v>
      </c>
      <c r="M17" s="60" t="s">
        <v>178</v>
      </c>
    </row>
    <row r="18" spans="1:13" s="74" customFormat="1" ht="43.2">
      <c r="A18" s="64"/>
      <c r="B18" s="65" t="s">
        <v>153</v>
      </c>
      <c r="C18" s="60" t="s">
        <v>162</v>
      </c>
      <c r="D18" s="66" t="s">
        <v>163</v>
      </c>
      <c r="E18" s="30"/>
      <c r="F18" s="64">
        <v>7</v>
      </c>
      <c r="G18" s="64" t="s">
        <v>179</v>
      </c>
      <c r="H18" s="64">
        <v>1</v>
      </c>
      <c r="I18" s="30">
        <v>209</v>
      </c>
      <c r="J18" s="30">
        <v>4</v>
      </c>
      <c r="K18" s="31" t="s">
        <v>103</v>
      </c>
      <c r="L18" s="60" t="s">
        <v>180</v>
      </c>
      <c r="M18" s="60" t="s">
        <v>181</v>
      </c>
    </row>
    <row r="19" spans="1:13" s="74" customFormat="1" ht="100.8">
      <c r="A19" s="64"/>
      <c r="B19" s="65" t="s">
        <v>153</v>
      </c>
      <c r="C19" s="60" t="s">
        <v>162</v>
      </c>
      <c r="D19" s="66" t="s">
        <v>163</v>
      </c>
      <c r="E19" s="30"/>
      <c r="F19" s="64">
        <v>7</v>
      </c>
      <c r="G19" s="64" t="s">
        <v>182</v>
      </c>
      <c r="H19" s="64">
        <v>1</v>
      </c>
      <c r="I19" s="30">
        <v>85</v>
      </c>
      <c r="J19" s="30">
        <v>26</v>
      </c>
      <c r="K19" s="31" t="s">
        <v>100</v>
      </c>
      <c r="L19" s="60" t="s">
        <v>183</v>
      </c>
      <c r="M19" s="60" t="s">
        <v>184</v>
      </c>
    </row>
  </sheetData>
  <phoneticPr fontId="15" type="noConversion"/>
  <hyperlinks>
    <hyperlink ref="D11" r:id="rId1" xr:uid="{00000000-0004-0000-0100-000000000000}"/>
    <hyperlink ref="D8" r:id="rId2" xr:uid="{00000000-0004-0000-0100-000004000000}"/>
    <hyperlink ref="D10" r:id="rId3" xr:uid="{00000000-0004-0000-0100-000009000000}"/>
    <hyperlink ref="D9" r:id="rId4" xr:uid="{00000000-0004-0000-0100-000020000000}"/>
    <hyperlink ref="D12" r:id="rId5" xr:uid="{00000000-0004-0000-0100-000028000000}"/>
    <hyperlink ref="D2" r:id="rId6" xr:uid="{00000000-0004-0000-0100-00002D000000}"/>
    <hyperlink ref="D13" r:id="rId7" xr:uid="{8C804F79-F7C4-4A46-B5C6-DF0DCA5DC97D}"/>
    <hyperlink ref="D14" r:id="rId8" xr:uid="{429F867B-8E50-4F75-9B0F-1ABFB2547611}"/>
    <hyperlink ref="D15" r:id="rId9" xr:uid="{18482DF6-87CC-4C39-8D93-15021E71A5B5}"/>
    <hyperlink ref="D16" r:id="rId10" xr:uid="{3EB0F0C1-97B3-432C-8013-0EBDB6374D5E}"/>
    <hyperlink ref="D17" r:id="rId11" xr:uid="{711B5EFA-DBD1-4A80-A2A4-9F559012641C}"/>
    <hyperlink ref="D18" r:id="rId12" xr:uid="{61BFC79A-D3EA-4203-9736-F34E070FB668}"/>
    <hyperlink ref="D19" r:id="rId13" xr:uid="{D9F750F0-FE08-4E3D-9BC1-7E73384D83EB}"/>
  </hyperlinks>
  <pageMargins left="0.7" right="0.7" top="0.75" bottom="0.75" header="0.3" footer="0.3"/>
  <pageSetup orientation="portrait" r:id="rId14"/>
  <legacy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8671875" defaultRowHeight="14.4"/>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apurva_mody apurva_mody</cp:lastModifiedBy>
  <dcterms:created xsi:type="dcterms:W3CDTF">2016-09-02T04:09:15Z</dcterms:created>
  <dcterms:modified xsi:type="dcterms:W3CDTF">2019-03-07T02:43:23Z</dcterms:modified>
</cp:coreProperties>
</file>