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260" windowWidth="14115" windowHeight="6885"/>
  </bookViews>
  <sheets>
    <sheet name="Title Page" sheetId="2" r:id="rId1"/>
    <sheet name="comments and resolutions" sheetId="1" r:id="rId2"/>
    <sheet name="Status" sheetId="4" r:id="rId3"/>
  </sheets>
  <calcPr calcId="145621"/>
  <fileRecoveryPr repairLoad="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<sst xmlns="http://schemas.openxmlformats.org/spreadsheetml/2006/main" count="1422" uniqueCount="476">
  <si>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</si>
  <si>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</si>
  <si>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</si>
  <si>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</si>
  <si>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</si>
  <si>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</si>
  <si>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</si>
  <si>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</si>
  <si>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</si>
  <si>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</si>
  <si>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</si>
  <si>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</si>
  <si>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</si>
  <si>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</si>
  <si>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</si>
  <si>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</si>
  <si>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</si>
  <si>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</si>
  <si>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</si>
  <si>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</si>
  <si>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</si>
  <si>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</si>
  <si>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</si>
  <si>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</si>
  <si>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</si>
  <si>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</si>
  <si>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</si>
  <si>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</si>
  <si>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</si>
  <si>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</si>
  <si>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</si>
  <si>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</si>
  <si>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</si>
  <si>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</si>
  <si>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</si>
  <si>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</si>
  <si>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</si>
  <si>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</si>
  <si>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</si>
  <si>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</si>
  <si>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</si>
  <si>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</si>
  <si>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</si>
  <si>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</si>
  <si>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</si>
  <si>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</si>
  <si>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</si>
  <si>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</si>
  <si>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</si>
  <si>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</si>
  <si>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</si>
  <si>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</si>
  <si>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</si>
  <si>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</si>
  <si>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</si>
  <si>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</si>
  <si>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</si>
  <si>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</si>
  <si>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</si>
  <si>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</si>
  <si>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</si>
  <si>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</si>
  <si>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</si>
  <si>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</si>
  <si>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</si>
  <si>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</si>
  <si>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</si>
  <si>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</si>
  <si>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</si>
  <si>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</si>
  <si>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</si>
  <si>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</si>
  <si>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</si>
  <si>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</si>
  <si>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</si>
  <si>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</si>
  <si>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</si>
  <si>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</si>
  <si>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</si>
  <si>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</si>
  <si>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</si>
  <si>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</si>
  <si>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</si>
  <si>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</si>
  <si>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</si>
  <si>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</si>
  <si>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</si>
  <si>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</si>
  <si>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</si>
  <si>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</si>
  <si>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</si>
  <si>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</si>
  <si>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</si>
  <si>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</si>
  <si>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</si>
  <si>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</si>
  <si>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</si>
  <si>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</si>
  <si>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</si>
  <si>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IEEE P802.19.1-12/0204r0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</si>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</sst>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74">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topLeftCell="A7" workbookViewId="0">
      <selection activeCell="A21" sqref="A21"/>
    </sheetView>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41225</v>
      </c>
      <c r="B1" s="4"/>
      <c r="C1" s="5" t="s">
        <v>99</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64" t="s">
        <v>61</v>
      </c>
      <c r="C6" s="64"/>
      <c r="D6" s="11"/>
      <c r="E6" s="11"/>
      <c r="F6" s="11"/>
      <c r="G6" s="11"/>
      <c r="H6" s="11"/>
      <c r="I6" s="11"/>
      <c r="J6" s="11"/>
      <c r="K6" s="11"/>
      <c r="L6" s="11"/>
    </row>
    <row r="7" spans="1:12" ht="18.75">
      <c r="A7" s="10" t="s">
        <v>63</v>
      </c>
      <c r="B7" s="67" t="s">
        <v>96</v>
      </c>
      <c r="C7" s="67"/>
      <c r="D7" s="12"/>
      <c r="E7" s="12"/>
      <c r="F7" s="12"/>
      <c r="G7" s="12"/>
      <c r="H7" s="12"/>
      <c r="I7" s="12"/>
      <c r="J7" s="12"/>
      <c r="K7" s="12"/>
      <c r="L7" s="12"/>
    </row>
    <row r="8" spans="1:12" ht="31.5">
      <c r="A8" s="10" t="s">
        <v>64</v>
      </c>
      <c r="B8" s="64">
        <v>2012</v>
      </c>
      <c r="C8" s="64"/>
      <c r="D8" s="6"/>
      <c r="E8" s="6"/>
      <c r="F8" s="6"/>
      <c r="G8" s="6"/>
      <c r="H8" s="6"/>
      <c r="I8" s="6"/>
      <c r="J8" s="6"/>
      <c r="K8" s="6"/>
      <c r="L8" s="6"/>
    </row>
    <row r="9" spans="1:12" ht="15.75">
      <c r="A9" s="64" t="s">
        <v>65</v>
      </c>
      <c r="B9" s="10" t="s">
        <v>14</v>
      </c>
      <c r="C9" s="10" t="s">
        <v>66</v>
      </c>
      <c r="D9" s="13"/>
      <c r="E9" s="13"/>
      <c r="F9" s="13"/>
      <c r="G9" s="13"/>
      <c r="H9" s="13"/>
      <c r="I9" s="13"/>
      <c r="J9" s="6"/>
      <c r="K9" s="6"/>
      <c r="L9" s="6"/>
    </row>
    <row r="10" spans="1:12" ht="15.75">
      <c r="A10" s="64"/>
      <c r="B10" s="14" t="s">
        <v>94</v>
      </c>
      <c r="C10" s="14" t="s">
        <v>67</v>
      </c>
      <c r="D10" s="13"/>
      <c r="E10" s="13"/>
      <c r="F10" s="13"/>
      <c r="G10" s="13"/>
      <c r="H10" s="13"/>
      <c r="I10" s="13"/>
      <c r="J10" s="6"/>
      <c r="K10" s="6"/>
      <c r="L10" s="6"/>
    </row>
    <row r="11" spans="1:12" ht="31.5">
      <c r="A11" s="64"/>
      <c r="B11" s="14"/>
      <c r="C11" s="14" t="s">
        <v>95</v>
      </c>
      <c r="D11" s="13"/>
      <c r="E11" s="13"/>
      <c r="F11" s="13"/>
      <c r="G11" s="13"/>
      <c r="H11" s="13"/>
      <c r="I11" s="13"/>
      <c r="J11" s="6"/>
      <c r="K11" s="6"/>
      <c r="L11" s="6"/>
    </row>
    <row r="12" spans="1:12" ht="15.75">
      <c r="A12" s="64"/>
      <c r="B12" s="15"/>
      <c r="C12" s="21"/>
      <c r="D12" s="13"/>
      <c r="E12" s="13"/>
      <c r="F12" s="13"/>
      <c r="G12" s="13"/>
      <c r="H12" s="13"/>
      <c r="I12" s="13"/>
      <c r="J12" s="6"/>
      <c r="K12" s="6"/>
      <c r="L12" s="6"/>
    </row>
    <row r="13" spans="1:12" ht="15.75">
      <c r="A13" s="64" t="s">
        <v>68</v>
      </c>
      <c r="B13" s="65"/>
      <c r="C13" s="65"/>
      <c r="D13" s="13"/>
      <c r="E13" s="13"/>
      <c r="F13" s="13"/>
      <c r="G13" s="13"/>
      <c r="H13" s="13"/>
      <c r="I13" s="13"/>
      <c r="J13" s="6"/>
      <c r="K13" s="6"/>
      <c r="L13" s="6"/>
    </row>
    <row r="14" spans="1:12" ht="15.75">
      <c r="A14" s="64"/>
      <c r="B14" s="66"/>
      <c r="C14" s="66"/>
      <c r="D14" s="13"/>
      <c r="E14" s="13"/>
      <c r="F14" s="13"/>
      <c r="G14" s="13"/>
      <c r="H14" s="13"/>
      <c r="I14" s="13"/>
      <c r="J14" s="6"/>
      <c r="K14" s="6"/>
      <c r="L14" s="6"/>
    </row>
    <row r="15" spans="1:12" ht="15.75">
      <c r="A15" s="64"/>
      <c r="B15" s="16"/>
      <c r="D15" s="6"/>
      <c r="E15" s="6"/>
      <c r="F15" s="6"/>
      <c r="G15" s="6"/>
      <c r="H15" s="6"/>
      <c r="I15" s="6"/>
      <c r="J15" s="6"/>
      <c r="K15" s="6"/>
      <c r="L15" s="6"/>
    </row>
    <row r="16" spans="1:12" ht="15.75">
      <c r="A16" s="10" t="s">
        <v>19</v>
      </c>
      <c r="B16" s="64"/>
      <c r="C16" s="64"/>
      <c r="D16" s="6"/>
      <c r="E16" s="6"/>
      <c r="F16" s="6"/>
      <c r="G16" s="6"/>
      <c r="H16" s="6"/>
      <c r="I16" s="6"/>
      <c r="J16" s="6"/>
      <c r="K16" s="6"/>
      <c r="L16" s="6"/>
    </row>
    <row r="17" spans="1:12" s="23" customFormat="1" ht="30.6" customHeight="1">
      <c r="A17" s="10" t="s">
        <v>69</v>
      </c>
      <c r="B17" s="64" t="s">
        <v>97</v>
      </c>
      <c r="C17" s="64"/>
      <c r="D17" s="22"/>
      <c r="E17" s="22"/>
      <c r="F17" s="22"/>
      <c r="G17" s="22"/>
      <c r="H17" s="22"/>
      <c r="I17" s="22"/>
      <c r="J17" s="22"/>
      <c r="K17" s="22"/>
      <c r="L17" s="22"/>
    </row>
    <row r="18" spans="1:12" s="23" customFormat="1" ht="90.6" customHeight="1">
      <c r="A18" s="17" t="s">
        <v>70</v>
      </c>
      <c r="B18" s="64" t="s">
        <v>89</v>
      </c>
      <c r="C18" s="64"/>
    </row>
    <row r="19" spans="1:12" s="23" customFormat="1" ht="15.75">
      <c r="A19" s="15"/>
      <c r="B19" s="64"/>
      <c r="C19" s="64"/>
    </row>
    <row r="20" spans="1:12" s="23" customFormat="1" ht="31.5">
      <c r="A20" s="18" t="s">
        <v>98</v>
      </c>
      <c r="B20" s="24" t="s">
        <v>475</v>
      </c>
    </row>
    <row r="21" spans="1:12" ht="15.75">
      <c r="A21" s="18"/>
      <c r="B21" s="23"/>
    </row>
    <row r="22" spans="1:12" ht="15.75">
      <c r="A22" s="18"/>
      <c r="B22" s="23"/>
    </row>
    <row r="23" spans="1:12" ht="15.75">
      <c r="A23" s="18"/>
      <c r="B23" s="23"/>
    </row>
    <row r="24" spans="1:12" ht="15.75">
      <c r="A24" s="18"/>
      <c r="B24" s="23"/>
    </row>
    <row r="25" spans="1:12" ht="15.75">
      <c r="A25" s="18"/>
    </row>
    <row r="30" spans="1:12">
      <c r="A30" s="40"/>
      <c r="B30" s="23"/>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workbookViewId="0">
      <pane ySplit="1" topLeftCell="A2" activePane="bottomLeft" state="frozen"/>
      <selection pane="bottomLeft" activeCell="A2" sqref="A2"/>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453</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9" t="s">
        <v>448</v>
      </c>
      <c r="E4" s="25"/>
      <c r="G4" s="38"/>
      <c r="H4" s="58"/>
      <c r="I4" s="38"/>
      <c r="J4" s="25"/>
      <c r="L4" s="33"/>
      <c r="M4" s="33"/>
      <c r="N4" s="33"/>
      <c r="O4" s="34"/>
      <c r="P4" s="34"/>
      <c r="Q4" s="34"/>
    </row>
    <row r="5" spans="1:18" s="32" customFormat="1" ht="21.75" customHeight="1">
      <c r="A5" s="68" t="s">
        <v>460</v>
      </c>
      <c r="E5" s="25"/>
      <c r="G5" s="38"/>
      <c r="H5" s="58"/>
      <c r="I5" s="38"/>
      <c r="J5" s="25"/>
      <c r="L5" s="33"/>
      <c r="M5" s="33"/>
      <c r="N5" s="33"/>
      <c r="O5" s="34"/>
      <c r="P5" s="34"/>
      <c r="Q5" s="34"/>
    </row>
    <row r="6" spans="1:18" ht="60">
      <c r="A6" s="1">
        <v>1</v>
      </c>
      <c r="B6">
        <v>14928</v>
      </c>
      <c r="C6" t="s">
        <v>11</v>
      </c>
      <c r="D6" s="1" t="s">
        <v>93</v>
      </c>
      <c r="E6" s="1" t="s">
        <v>118</v>
      </c>
      <c r="F6" t="s">
        <v>9</v>
      </c>
      <c r="G6"/>
      <c r="H6" s="59">
        <v>5.2</v>
      </c>
      <c r="I6"/>
      <c r="J6" s="1" t="s">
        <v>119</v>
      </c>
      <c r="K6"/>
      <c r="M6" s="1" t="s">
        <v>74</v>
      </c>
      <c r="O6" s="41" t="str">
        <f>IF(F6="Editorial",M6,"")</f>
        <v/>
      </c>
      <c r="P6" s="41" t="str">
        <f>IF(F6="Technical",M6,"")</f>
        <v>O</v>
      </c>
      <c r="Q6" s="41" t="str">
        <f>IF(F6="General",M6,"")</f>
        <v/>
      </c>
    </row>
    <row r="7" spans="1:18" ht="60">
      <c r="A7" s="1">
        <v>2</v>
      </c>
      <c r="B7">
        <v>14928</v>
      </c>
      <c r="C7" t="s">
        <v>11</v>
      </c>
      <c r="D7" s="1" t="s">
        <v>93</v>
      </c>
      <c r="E7" s="1" t="s">
        <v>120</v>
      </c>
      <c r="F7" t="s">
        <v>9</v>
      </c>
      <c r="G7"/>
      <c r="H7" s="59">
        <v>5.3</v>
      </c>
      <c r="I7"/>
      <c r="J7" s="1" t="s">
        <v>121</v>
      </c>
      <c r="K7"/>
      <c r="M7" s="1" t="s">
        <v>74</v>
      </c>
      <c r="O7" s="41" t="str">
        <f t="shared" ref="O7:O10" si="0">IF(F7="Editorial",M7,"")</f>
        <v/>
      </c>
      <c r="P7" s="41" t="str">
        <f t="shared" ref="P7:P10" si="1">IF(F7="Technical",M7,"")</f>
        <v>O</v>
      </c>
      <c r="Q7" s="41" t="str">
        <f t="shared" ref="Q7:Q10" si="2">IF(F7="General",M7,"")</f>
        <v/>
      </c>
    </row>
    <row r="8" spans="1:18" ht="60">
      <c r="A8" s="1">
        <v>3</v>
      </c>
      <c r="B8">
        <v>14928</v>
      </c>
      <c r="C8" t="s">
        <v>11</v>
      </c>
      <c r="D8" s="1" t="s">
        <v>93</v>
      </c>
      <c r="E8" s="1" t="s">
        <v>120</v>
      </c>
      <c r="F8" t="s">
        <v>9</v>
      </c>
      <c r="G8"/>
      <c r="H8" s="59">
        <v>6.5</v>
      </c>
      <c r="I8"/>
      <c r="J8" s="1" t="s">
        <v>121</v>
      </c>
      <c r="K8"/>
      <c r="M8" s="1" t="s">
        <v>74</v>
      </c>
      <c r="O8" s="41" t="str">
        <f t="shared" si="0"/>
        <v/>
      </c>
      <c r="P8" s="41" t="str">
        <f t="shared" si="1"/>
        <v>O</v>
      </c>
      <c r="Q8" s="41" t="str">
        <f t="shared" si="2"/>
        <v/>
      </c>
    </row>
    <row r="9" spans="1:18" ht="45">
      <c r="A9" s="1">
        <v>4</v>
      </c>
      <c r="B9">
        <v>60941</v>
      </c>
      <c r="C9" t="s">
        <v>21</v>
      </c>
      <c r="D9" s="1" t="s">
        <v>93</v>
      </c>
      <c r="E9" s="1" t="s">
        <v>198</v>
      </c>
      <c r="F9" t="s">
        <v>9</v>
      </c>
      <c r="G9">
        <v>100</v>
      </c>
      <c r="H9" s="59">
        <v>7</v>
      </c>
      <c r="I9">
        <v>30</v>
      </c>
      <c r="J9" s="1" t="s">
        <v>199</v>
      </c>
      <c r="K9"/>
      <c r="M9" s="1" t="s">
        <v>74</v>
      </c>
      <c r="O9" s="41" t="str">
        <f t="shared" si="0"/>
        <v/>
      </c>
      <c r="P9" s="41" t="str">
        <f t="shared" si="1"/>
        <v>O</v>
      </c>
      <c r="Q9" s="41" t="str">
        <f t="shared" si="2"/>
        <v/>
      </c>
    </row>
    <row r="10" spans="1:18" ht="30">
      <c r="A10" s="1">
        <v>5</v>
      </c>
      <c r="B10">
        <v>24144</v>
      </c>
      <c r="C10" t="s">
        <v>20</v>
      </c>
      <c r="D10" s="1" t="s">
        <v>93</v>
      </c>
      <c r="E10" s="1" t="s">
        <v>388</v>
      </c>
      <c r="F10" t="s">
        <v>9</v>
      </c>
      <c r="G10">
        <v>100</v>
      </c>
      <c r="H10" s="59">
        <v>7</v>
      </c>
      <c r="I10">
        <v>30</v>
      </c>
      <c r="J10" s="1" t="s">
        <v>389</v>
      </c>
      <c r="K10"/>
      <c r="M10" s="1" t="s">
        <v>74</v>
      </c>
      <c r="O10" s="41" t="str">
        <f t="shared" si="0"/>
        <v/>
      </c>
      <c r="P10" s="41" t="str">
        <f t="shared" si="1"/>
        <v>O</v>
      </c>
      <c r="Q10" s="41" t="str">
        <f t="shared" si="2"/>
        <v/>
      </c>
    </row>
    <row r="11" spans="1:18" ht="30">
      <c r="A11" s="1">
        <v>6</v>
      </c>
      <c r="B11">
        <v>62099</v>
      </c>
      <c r="C11" t="s">
        <v>17</v>
      </c>
      <c r="D11" s="1" t="s">
        <v>92</v>
      </c>
      <c r="E11" s="1" t="s">
        <v>271</v>
      </c>
      <c r="F11" t="s">
        <v>9</v>
      </c>
      <c r="G11"/>
      <c r="H11" s="59"/>
      <c r="I11"/>
      <c r="J11" s="1" t="s">
        <v>272</v>
      </c>
      <c r="K11">
        <v>1</v>
      </c>
      <c r="M11" s="1" t="s">
        <v>74</v>
      </c>
      <c r="O11" s="41" t="str">
        <f t="shared" ref="O11:O34" si="3">IF(F11="Editorial",M11,"")</f>
        <v/>
      </c>
      <c r="P11" s="41" t="str">
        <f t="shared" ref="P11:P34" si="4">IF(F11="Technical",M11,"")</f>
        <v>O</v>
      </c>
      <c r="Q11" s="41" t="str">
        <f t="shared" ref="Q11:Q34" si="5">IF(F11="General",M11,"")</f>
        <v/>
      </c>
    </row>
    <row r="12" spans="1:18" ht="30">
      <c r="A12" s="1">
        <v>7</v>
      </c>
      <c r="B12">
        <v>14928</v>
      </c>
      <c r="C12" t="s">
        <v>11</v>
      </c>
      <c r="D12" s="1" t="s">
        <v>93</v>
      </c>
      <c r="E12" s="1" t="s">
        <v>132</v>
      </c>
      <c r="F12" t="s">
        <v>9</v>
      </c>
      <c r="G12"/>
      <c r="H12" s="59">
        <v>7</v>
      </c>
      <c r="I12"/>
      <c r="J12" s="1" t="s">
        <v>133</v>
      </c>
      <c r="K12"/>
      <c r="M12" s="1" t="s">
        <v>74</v>
      </c>
      <c r="O12" s="41" t="str">
        <f t="shared" si="3"/>
        <v/>
      </c>
      <c r="P12" s="41" t="str">
        <f t="shared" si="4"/>
        <v>O</v>
      </c>
      <c r="Q12" s="41" t="str">
        <f t="shared" si="5"/>
        <v/>
      </c>
    </row>
    <row r="13" spans="1:18" ht="45">
      <c r="A13" s="1">
        <v>8</v>
      </c>
      <c r="B13">
        <v>60941</v>
      </c>
      <c r="C13" t="s">
        <v>21</v>
      </c>
      <c r="D13" s="1" t="s">
        <v>93</v>
      </c>
      <c r="E13" s="1" t="s">
        <v>200</v>
      </c>
      <c r="F13" t="s">
        <v>9</v>
      </c>
      <c r="G13">
        <v>124</v>
      </c>
      <c r="H13" s="59">
        <v>8</v>
      </c>
      <c r="I13">
        <v>9</v>
      </c>
      <c r="J13" s="1" t="s">
        <v>199</v>
      </c>
      <c r="K13"/>
      <c r="M13" s="1" t="s">
        <v>74</v>
      </c>
      <c r="O13" s="41" t="str">
        <f t="shared" si="3"/>
        <v/>
      </c>
      <c r="P13" s="41" t="str">
        <f t="shared" si="4"/>
        <v>O</v>
      </c>
      <c r="Q13" s="41" t="str">
        <f t="shared" si="5"/>
        <v/>
      </c>
    </row>
    <row r="14" spans="1:18" ht="30">
      <c r="A14" s="1">
        <v>9</v>
      </c>
      <c r="B14">
        <v>24144</v>
      </c>
      <c r="C14" t="s">
        <v>20</v>
      </c>
      <c r="D14" s="1" t="s">
        <v>93</v>
      </c>
      <c r="E14" s="1" t="s">
        <v>390</v>
      </c>
      <c r="F14" t="s">
        <v>9</v>
      </c>
      <c r="G14">
        <v>124</v>
      </c>
      <c r="H14" s="59">
        <v>8</v>
      </c>
      <c r="I14">
        <v>9</v>
      </c>
      <c r="J14" s="1" t="s">
        <v>391</v>
      </c>
      <c r="K14"/>
      <c r="M14" s="1" t="s">
        <v>74</v>
      </c>
      <c r="O14" s="41" t="str">
        <f t="shared" si="3"/>
        <v/>
      </c>
      <c r="P14" s="41" t="str">
        <f t="shared" si="4"/>
        <v>O</v>
      </c>
      <c r="Q14" s="41" t="str">
        <f t="shared" si="5"/>
        <v/>
      </c>
    </row>
    <row r="15" spans="1:18" ht="30">
      <c r="A15" s="1">
        <v>10</v>
      </c>
      <c r="B15">
        <v>62099</v>
      </c>
      <c r="C15" t="s">
        <v>17</v>
      </c>
      <c r="D15" s="1" t="s">
        <v>92</v>
      </c>
      <c r="E15" s="1" t="s">
        <v>273</v>
      </c>
      <c r="F15" t="s">
        <v>9</v>
      </c>
      <c r="G15"/>
      <c r="H15" s="59"/>
      <c r="I15"/>
      <c r="J15" s="1" t="s">
        <v>272</v>
      </c>
      <c r="K15">
        <v>1</v>
      </c>
      <c r="M15" s="1" t="s">
        <v>74</v>
      </c>
      <c r="O15" s="41" t="str">
        <f t="shared" si="3"/>
        <v/>
      </c>
      <c r="P15" s="41" t="str">
        <f t="shared" si="4"/>
        <v>O</v>
      </c>
      <c r="Q15" s="41" t="str">
        <f t="shared" si="5"/>
        <v/>
      </c>
    </row>
    <row r="16" spans="1:18" ht="30">
      <c r="A16" s="1">
        <v>11</v>
      </c>
      <c r="B16">
        <v>14928</v>
      </c>
      <c r="C16" t="s">
        <v>11</v>
      </c>
      <c r="D16" s="1" t="s">
        <v>93</v>
      </c>
      <c r="E16" s="1" t="s">
        <v>134</v>
      </c>
      <c r="F16" t="s">
        <v>9</v>
      </c>
      <c r="G16"/>
      <c r="H16" s="59">
        <v>8</v>
      </c>
      <c r="I16"/>
      <c r="J16" s="1" t="s">
        <v>135</v>
      </c>
      <c r="K16"/>
      <c r="M16" s="1" t="s">
        <v>74</v>
      </c>
      <c r="O16" s="41" t="str">
        <f t="shared" si="3"/>
        <v/>
      </c>
      <c r="P16" s="41" t="str">
        <f t="shared" si="4"/>
        <v>O</v>
      </c>
      <c r="Q16" s="41" t="str">
        <f t="shared" si="5"/>
        <v/>
      </c>
    </row>
    <row r="17" spans="1:17" ht="45">
      <c r="A17" s="1">
        <v>12</v>
      </c>
      <c r="B17">
        <v>60941</v>
      </c>
      <c r="C17" t="s">
        <v>21</v>
      </c>
      <c r="D17" s="1" t="s">
        <v>93</v>
      </c>
      <c r="E17" s="1" t="s">
        <v>201</v>
      </c>
      <c r="F17" t="s">
        <v>9</v>
      </c>
      <c r="G17">
        <v>166</v>
      </c>
      <c r="H17" s="59">
        <v>9</v>
      </c>
      <c r="I17">
        <v>3</v>
      </c>
      <c r="J17" s="1" t="s">
        <v>199</v>
      </c>
      <c r="K17"/>
      <c r="M17" s="1" t="s">
        <v>74</v>
      </c>
      <c r="O17" s="41" t="str">
        <f t="shared" si="3"/>
        <v/>
      </c>
      <c r="P17" s="41" t="str">
        <f t="shared" si="4"/>
        <v>O</v>
      </c>
      <c r="Q17" s="41" t="str">
        <f t="shared" si="5"/>
        <v/>
      </c>
    </row>
    <row r="18" spans="1:17" ht="30">
      <c r="A18" s="1">
        <v>13</v>
      </c>
      <c r="B18">
        <v>24144</v>
      </c>
      <c r="C18" t="s">
        <v>20</v>
      </c>
      <c r="D18" s="1" t="s">
        <v>93</v>
      </c>
      <c r="E18" s="1" t="s">
        <v>392</v>
      </c>
      <c r="F18" t="s">
        <v>9</v>
      </c>
      <c r="G18">
        <v>166</v>
      </c>
      <c r="H18" s="59">
        <v>9</v>
      </c>
      <c r="I18">
        <v>3</v>
      </c>
      <c r="J18" s="1" t="s">
        <v>393</v>
      </c>
      <c r="K18"/>
      <c r="M18" s="1" t="s">
        <v>74</v>
      </c>
      <c r="O18" s="41" t="str">
        <f t="shared" si="3"/>
        <v/>
      </c>
      <c r="P18" s="41" t="str">
        <f t="shared" si="4"/>
        <v>O</v>
      </c>
      <c r="Q18" s="41" t="str">
        <f t="shared" si="5"/>
        <v/>
      </c>
    </row>
    <row r="19" spans="1:17" ht="30">
      <c r="A19" s="1">
        <v>14</v>
      </c>
      <c r="B19">
        <v>62099</v>
      </c>
      <c r="C19" t="s">
        <v>17</v>
      </c>
      <c r="D19" s="1" t="s">
        <v>92</v>
      </c>
      <c r="E19" s="1" t="s">
        <v>274</v>
      </c>
      <c r="F19" t="s">
        <v>9</v>
      </c>
      <c r="G19"/>
      <c r="H19" s="59"/>
      <c r="I19"/>
      <c r="J19" s="1" t="s">
        <v>272</v>
      </c>
      <c r="K19">
        <v>1</v>
      </c>
      <c r="M19" s="1" t="s">
        <v>74</v>
      </c>
      <c r="O19" s="41" t="str">
        <f t="shared" si="3"/>
        <v/>
      </c>
      <c r="P19" s="41" t="str">
        <f t="shared" si="4"/>
        <v>O</v>
      </c>
      <c r="Q19" s="41" t="str">
        <f t="shared" si="5"/>
        <v/>
      </c>
    </row>
    <row r="20" spans="1:17" ht="30">
      <c r="A20" s="1">
        <v>15</v>
      </c>
      <c r="B20">
        <v>14928</v>
      </c>
      <c r="C20" t="s">
        <v>11</v>
      </c>
      <c r="D20" s="1" t="s">
        <v>93</v>
      </c>
      <c r="E20" s="1" t="s">
        <v>136</v>
      </c>
      <c r="F20" t="s">
        <v>9</v>
      </c>
      <c r="G20"/>
      <c r="H20" s="59">
        <v>9</v>
      </c>
      <c r="I20"/>
      <c r="J20" s="1" t="s">
        <v>137</v>
      </c>
      <c r="K20"/>
      <c r="M20" s="1" t="s">
        <v>74</v>
      </c>
      <c r="O20" s="41" t="str">
        <f t="shared" si="3"/>
        <v/>
      </c>
      <c r="P20" s="41" t="str">
        <f t="shared" si="4"/>
        <v>O</v>
      </c>
      <c r="Q20" s="41" t="str">
        <f t="shared" si="5"/>
        <v/>
      </c>
    </row>
    <row r="21" spans="1:17" ht="75">
      <c r="A21" s="1">
        <v>16</v>
      </c>
      <c r="B21">
        <v>14928</v>
      </c>
      <c r="C21" t="s">
        <v>11</v>
      </c>
      <c r="D21" s="1" t="s">
        <v>93</v>
      </c>
      <c r="E21" s="1" t="s">
        <v>112</v>
      </c>
      <c r="F21" t="s">
        <v>9</v>
      </c>
      <c r="G21"/>
      <c r="H21" s="59">
        <v>10</v>
      </c>
      <c r="I21"/>
      <c r="J21" s="1" t="s">
        <v>113</v>
      </c>
      <c r="K21"/>
      <c r="M21" s="1" t="s">
        <v>74</v>
      </c>
      <c r="O21" s="41" t="str">
        <f t="shared" si="3"/>
        <v/>
      </c>
      <c r="P21" s="41" t="str">
        <f t="shared" si="4"/>
        <v>O</v>
      </c>
      <c r="Q21" s="41" t="str">
        <f t="shared" si="5"/>
        <v/>
      </c>
    </row>
    <row r="22" spans="1:17" ht="60">
      <c r="A22" s="1">
        <v>17</v>
      </c>
      <c r="B22">
        <v>14928</v>
      </c>
      <c r="C22" t="s">
        <v>11</v>
      </c>
      <c r="D22" s="1" t="s">
        <v>93</v>
      </c>
      <c r="E22" s="1" t="s">
        <v>114</v>
      </c>
      <c r="F22" t="s">
        <v>9</v>
      </c>
      <c r="G22"/>
      <c r="H22" s="59">
        <v>10</v>
      </c>
      <c r="I22"/>
      <c r="J22" s="1" t="s">
        <v>115</v>
      </c>
      <c r="K22"/>
      <c r="M22" s="1" t="s">
        <v>74</v>
      </c>
      <c r="O22" s="41" t="str">
        <f t="shared" si="3"/>
        <v/>
      </c>
      <c r="P22" s="41" t="str">
        <f t="shared" si="4"/>
        <v>O</v>
      </c>
      <c r="Q22" s="41" t="str">
        <f t="shared" si="5"/>
        <v/>
      </c>
    </row>
    <row r="23" spans="1:17" ht="45">
      <c r="A23" s="1">
        <v>18</v>
      </c>
      <c r="B23">
        <v>14928</v>
      </c>
      <c r="C23" t="s">
        <v>11</v>
      </c>
      <c r="D23" s="1" t="s">
        <v>93</v>
      </c>
      <c r="E23" s="1" t="s">
        <v>116</v>
      </c>
      <c r="F23" t="s">
        <v>9</v>
      </c>
      <c r="G23"/>
      <c r="H23" s="59">
        <v>10</v>
      </c>
      <c r="I23"/>
      <c r="J23" s="1" t="s">
        <v>117</v>
      </c>
      <c r="K23"/>
      <c r="M23" s="1" t="s">
        <v>74</v>
      </c>
      <c r="O23" s="41" t="str">
        <f t="shared" si="3"/>
        <v/>
      </c>
      <c r="P23" s="41" t="str">
        <f t="shared" si="4"/>
        <v>O</v>
      </c>
      <c r="Q23" s="41" t="str">
        <f t="shared" si="5"/>
        <v/>
      </c>
    </row>
    <row r="24" spans="1:17" ht="75">
      <c r="A24" s="1">
        <v>19</v>
      </c>
      <c r="B24">
        <v>24144</v>
      </c>
      <c r="C24" t="s">
        <v>20</v>
      </c>
      <c r="D24" s="1" t="s">
        <v>93</v>
      </c>
      <c r="E24" s="1" t="s">
        <v>403</v>
      </c>
      <c r="F24" t="s">
        <v>9</v>
      </c>
      <c r="G24">
        <v>228</v>
      </c>
      <c r="H24" s="59" t="s">
        <v>454</v>
      </c>
      <c r="I24">
        <v>1</v>
      </c>
      <c r="J24" s="1" t="s">
        <v>404</v>
      </c>
      <c r="K24"/>
      <c r="M24" s="1" t="s">
        <v>74</v>
      </c>
      <c r="O24" s="41" t="str">
        <f t="shared" si="3"/>
        <v/>
      </c>
      <c r="P24" s="41" t="str">
        <f t="shared" si="4"/>
        <v>O</v>
      </c>
      <c r="Q24" s="41" t="str">
        <f t="shared" si="5"/>
        <v/>
      </c>
    </row>
    <row r="25" spans="1:17" ht="45">
      <c r="A25" s="1">
        <v>20</v>
      </c>
      <c r="B25">
        <v>24144</v>
      </c>
      <c r="C25" t="s">
        <v>20</v>
      </c>
      <c r="D25" s="1" t="s">
        <v>93</v>
      </c>
      <c r="E25" s="1" t="s">
        <v>405</v>
      </c>
      <c r="F25" t="s">
        <v>9</v>
      </c>
      <c r="G25">
        <v>228</v>
      </c>
      <c r="H25" s="59" t="s">
        <v>406</v>
      </c>
      <c r="I25">
        <v>16</v>
      </c>
      <c r="J25" s="1" t="s">
        <v>407</v>
      </c>
      <c r="K25"/>
      <c r="M25" s="1" t="s">
        <v>74</v>
      </c>
      <c r="O25" s="41" t="str">
        <f t="shared" si="3"/>
        <v/>
      </c>
      <c r="P25" s="41" t="str">
        <f t="shared" si="4"/>
        <v>O</v>
      </c>
      <c r="Q25" s="41" t="str">
        <f t="shared" si="5"/>
        <v/>
      </c>
    </row>
    <row r="26" spans="1:17" ht="75">
      <c r="A26" s="1">
        <v>21</v>
      </c>
      <c r="B26">
        <v>6111</v>
      </c>
      <c r="C26" t="s">
        <v>14</v>
      </c>
      <c r="D26" s="1" t="s">
        <v>93</v>
      </c>
      <c r="E26" s="1" t="s">
        <v>436</v>
      </c>
      <c r="F26" t="s">
        <v>16</v>
      </c>
      <c r="G26">
        <v>175</v>
      </c>
      <c r="H26" s="59">
        <v>10.4</v>
      </c>
      <c r="I26">
        <v>9</v>
      </c>
      <c r="J26" s="1" t="s">
        <v>437</v>
      </c>
      <c r="K26">
        <v>0</v>
      </c>
      <c r="M26" s="1" t="s">
        <v>74</v>
      </c>
      <c r="O26" s="41" t="str">
        <f t="shared" si="3"/>
        <v/>
      </c>
      <c r="P26" s="41" t="str">
        <f t="shared" si="4"/>
        <v/>
      </c>
      <c r="Q26" s="41" t="str">
        <f t="shared" si="5"/>
        <v>O</v>
      </c>
    </row>
    <row r="27" spans="1:17" ht="30">
      <c r="A27" s="1">
        <v>22</v>
      </c>
      <c r="B27">
        <v>24144</v>
      </c>
      <c r="C27" t="s">
        <v>20</v>
      </c>
      <c r="D27" s="1" t="s">
        <v>93</v>
      </c>
      <c r="E27" s="1" t="s">
        <v>409</v>
      </c>
      <c r="F27" t="s">
        <v>9</v>
      </c>
      <c r="G27">
        <v>240</v>
      </c>
      <c r="H27" s="59" t="s">
        <v>18</v>
      </c>
      <c r="I27">
        <v>1</v>
      </c>
      <c r="J27" s="1" t="s">
        <v>410</v>
      </c>
      <c r="K27"/>
      <c r="M27" s="1" t="s">
        <v>74</v>
      </c>
      <c r="O27" s="41" t="str">
        <f t="shared" si="3"/>
        <v/>
      </c>
      <c r="P27" s="41" t="str">
        <f t="shared" si="4"/>
        <v>O</v>
      </c>
      <c r="Q27" s="41" t="str">
        <f t="shared" si="5"/>
        <v/>
      </c>
    </row>
    <row r="28" spans="1:17" ht="30">
      <c r="A28" s="1">
        <v>23</v>
      </c>
      <c r="B28">
        <v>6111</v>
      </c>
      <c r="C28" t="s">
        <v>14</v>
      </c>
      <c r="D28" s="1" t="s">
        <v>93</v>
      </c>
      <c r="E28" s="1" t="s">
        <v>429</v>
      </c>
      <c r="F28" t="s">
        <v>9</v>
      </c>
      <c r="G28">
        <v>240</v>
      </c>
      <c r="H28" s="59" t="s">
        <v>430</v>
      </c>
      <c r="I28">
        <v>1</v>
      </c>
      <c r="J28" s="1" t="s">
        <v>431</v>
      </c>
      <c r="K28">
        <v>0</v>
      </c>
      <c r="M28" s="1" t="s">
        <v>74</v>
      </c>
      <c r="O28" s="41" t="str">
        <f t="shared" si="3"/>
        <v/>
      </c>
      <c r="P28" s="41" t="str">
        <f t="shared" si="4"/>
        <v>O</v>
      </c>
      <c r="Q28" s="41" t="str">
        <f t="shared" si="5"/>
        <v/>
      </c>
    </row>
    <row r="29" spans="1:17" ht="30">
      <c r="A29" s="1">
        <v>24</v>
      </c>
      <c r="B29">
        <v>62099</v>
      </c>
      <c r="C29" t="s">
        <v>17</v>
      </c>
      <c r="D29" s="1" t="s">
        <v>92</v>
      </c>
      <c r="E29" s="1" t="s">
        <v>246</v>
      </c>
      <c r="F29" t="s">
        <v>9</v>
      </c>
      <c r="G29">
        <v>241</v>
      </c>
      <c r="H29" s="59" t="s">
        <v>18</v>
      </c>
      <c r="I29"/>
      <c r="J29" s="1" t="s">
        <v>15</v>
      </c>
      <c r="K29">
        <v>1</v>
      </c>
      <c r="M29" s="1" t="s">
        <v>74</v>
      </c>
      <c r="O29" s="41" t="str">
        <f t="shared" si="3"/>
        <v/>
      </c>
      <c r="P29" s="41" t="str">
        <f t="shared" si="4"/>
        <v>O</v>
      </c>
      <c r="Q29" s="41" t="str">
        <f t="shared" si="5"/>
        <v/>
      </c>
    </row>
    <row r="30" spans="1:17" ht="120">
      <c r="A30" s="1">
        <v>25</v>
      </c>
      <c r="B30">
        <v>14928</v>
      </c>
      <c r="C30" t="s">
        <v>11</v>
      </c>
      <c r="D30" s="1" t="s">
        <v>93</v>
      </c>
      <c r="E30" s="1" t="s">
        <v>138</v>
      </c>
      <c r="F30" t="s">
        <v>16</v>
      </c>
      <c r="G30"/>
      <c r="H30" s="59"/>
      <c r="I30"/>
      <c r="J30" s="1" t="s">
        <v>139</v>
      </c>
      <c r="K30"/>
      <c r="M30" s="1" t="s">
        <v>74</v>
      </c>
      <c r="O30" s="41" t="str">
        <f t="shared" si="3"/>
        <v/>
      </c>
      <c r="P30" s="41" t="str">
        <f t="shared" si="4"/>
        <v/>
      </c>
      <c r="Q30" s="41" t="str">
        <f t="shared" si="5"/>
        <v>O</v>
      </c>
    </row>
    <row r="31" spans="1:17" ht="30">
      <c r="A31" s="1">
        <v>26</v>
      </c>
      <c r="B31">
        <v>24144</v>
      </c>
      <c r="C31" t="s">
        <v>20</v>
      </c>
      <c r="D31" s="1" t="s">
        <v>93</v>
      </c>
      <c r="E31" s="1" t="s">
        <v>411</v>
      </c>
      <c r="F31" t="s">
        <v>9</v>
      </c>
      <c r="G31"/>
      <c r="H31" s="59"/>
      <c r="I31"/>
      <c r="J31" s="1" t="s">
        <v>412</v>
      </c>
      <c r="K31"/>
      <c r="M31" s="1" t="s">
        <v>74</v>
      </c>
      <c r="O31" s="41" t="str">
        <f t="shared" si="3"/>
        <v/>
      </c>
      <c r="P31" s="41" t="str">
        <f t="shared" si="4"/>
        <v>O</v>
      </c>
      <c r="Q31" s="41" t="str">
        <f t="shared" si="5"/>
        <v/>
      </c>
    </row>
    <row r="32" spans="1:17" ht="45">
      <c r="A32" s="1">
        <v>27</v>
      </c>
      <c r="B32">
        <v>6111</v>
      </c>
      <c r="C32" t="s">
        <v>14</v>
      </c>
      <c r="D32" s="1" t="s">
        <v>93</v>
      </c>
      <c r="E32" s="1" t="s">
        <v>432</v>
      </c>
      <c r="F32" t="s">
        <v>9</v>
      </c>
      <c r="G32">
        <v>241</v>
      </c>
      <c r="H32" s="59" t="s">
        <v>77</v>
      </c>
      <c r="I32">
        <v>8</v>
      </c>
      <c r="J32" s="1" t="s">
        <v>433</v>
      </c>
      <c r="K32">
        <v>0</v>
      </c>
      <c r="M32" s="1" t="s">
        <v>74</v>
      </c>
      <c r="O32" s="41" t="str">
        <f t="shared" si="3"/>
        <v/>
      </c>
      <c r="P32" s="41" t="str">
        <f t="shared" si="4"/>
        <v>O</v>
      </c>
      <c r="Q32" s="41" t="str">
        <f t="shared" si="5"/>
        <v/>
      </c>
    </row>
    <row r="33" spans="1:17" ht="30">
      <c r="A33" s="1">
        <v>28</v>
      </c>
      <c r="B33">
        <v>14928</v>
      </c>
      <c r="C33" t="s">
        <v>11</v>
      </c>
      <c r="D33" s="1" t="s">
        <v>93</v>
      </c>
      <c r="E33" s="1" t="s">
        <v>128</v>
      </c>
      <c r="F33" t="s">
        <v>16</v>
      </c>
      <c r="G33"/>
      <c r="H33" s="59"/>
      <c r="I33"/>
      <c r="J33" s="1" t="s">
        <v>129</v>
      </c>
      <c r="K33"/>
      <c r="M33" s="1" t="s">
        <v>74</v>
      </c>
      <c r="O33" s="41" t="str">
        <f t="shared" si="3"/>
        <v/>
      </c>
      <c r="P33" s="41" t="str">
        <f t="shared" si="4"/>
        <v/>
      </c>
      <c r="Q33" s="41" t="str">
        <f t="shared" si="5"/>
        <v>O</v>
      </c>
    </row>
    <row r="34" spans="1:17" ht="30">
      <c r="A34" s="1">
        <v>29</v>
      </c>
      <c r="B34">
        <v>14928</v>
      </c>
      <c r="C34" t="s">
        <v>11</v>
      </c>
      <c r="D34" s="1" t="s">
        <v>93</v>
      </c>
      <c r="E34" s="1" t="s">
        <v>130</v>
      </c>
      <c r="F34" t="s">
        <v>16</v>
      </c>
      <c r="G34"/>
      <c r="H34" s="59"/>
      <c r="I34"/>
      <c r="J34" s="1" t="s">
        <v>131</v>
      </c>
      <c r="K34"/>
      <c r="M34" s="1" t="s">
        <v>74</v>
      </c>
      <c r="O34" s="41" t="str">
        <f t="shared" si="3"/>
        <v/>
      </c>
      <c r="P34" s="41" t="str">
        <f t="shared" si="4"/>
        <v/>
      </c>
      <c r="Q34" s="41" t="str">
        <f t="shared" si="5"/>
        <v>O</v>
      </c>
    </row>
    <row r="35" spans="1:17" s="32" customFormat="1" ht="25.5" customHeight="1">
      <c r="A35" s="68" t="s">
        <v>461</v>
      </c>
      <c r="E35" s="25"/>
      <c r="G35" s="38"/>
      <c r="H35" s="58"/>
      <c r="I35" s="38"/>
      <c r="J35" s="25"/>
      <c r="L35" s="33"/>
      <c r="M35" s="33"/>
      <c r="N35" s="33"/>
      <c r="O35" s="34"/>
      <c r="P35" s="34"/>
      <c r="Q35" s="34"/>
    </row>
    <row r="36" spans="1:17" ht="90">
      <c r="A36" s="1">
        <f>SUM(A34,1)</f>
        <v>30</v>
      </c>
      <c r="B36">
        <v>6111</v>
      </c>
      <c r="C36" t="s">
        <v>14</v>
      </c>
      <c r="D36" s="1" t="s">
        <v>93</v>
      </c>
      <c r="E36" s="1" t="s">
        <v>434</v>
      </c>
      <c r="F36" t="s">
        <v>16</v>
      </c>
      <c r="G36">
        <v>5</v>
      </c>
      <c r="H36" s="59" t="s">
        <v>450</v>
      </c>
      <c r="I36">
        <v>26</v>
      </c>
      <c r="J36" s="1" t="s">
        <v>435</v>
      </c>
      <c r="K36">
        <v>0</v>
      </c>
      <c r="M36" s="1" t="s">
        <v>74</v>
      </c>
      <c r="O36" s="41" t="str">
        <f t="shared" ref="O36:O39" si="6">IF(F36="Editorial",M36,"")</f>
        <v/>
      </c>
      <c r="P36" s="41" t="str">
        <f t="shared" ref="P36:P39" si="7">IF(F36="Technical",M36,"")</f>
        <v/>
      </c>
      <c r="Q36" s="41" t="str">
        <f t="shared" ref="Q36:Q39" si="8">IF(F36="General",M36,"")</f>
        <v>O</v>
      </c>
    </row>
    <row r="37" spans="1:17">
      <c r="A37" s="1">
        <f>SUM(A36,1)</f>
        <v>31</v>
      </c>
      <c r="B37">
        <v>62099</v>
      </c>
      <c r="C37" t="s">
        <v>17</v>
      </c>
      <c r="D37" s="1" t="s">
        <v>92</v>
      </c>
      <c r="E37" s="1" t="s">
        <v>275</v>
      </c>
      <c r="F37" t="s">
        <v>9</v>
      </c>
      <c r="G37">
        <v>228</v>
      </c>
      <c r="H37" s="59" t="s">
        <v>454</v>
      </c>
      <c r="I37"/>
      <c r="J37" s="1" t="s">
        <v>276</v>
      </c>
      <c r="K37">
        <v>1</v>
      </c>
      <c r="M37" s="1" t="s">
        <v>74</v>
      </c>
      <c r="O37" s="41" t="str">
        <f t="shared" si="6"/>
        <v/>
      </c>
      <c r="P37" s="41" t="str">
        <f t="shared" si="7"/>
        <v>O</v>
      </c>
      <c r="Q37" s="41" t="str">
        <f t="shared" si="8"/>
        <v/>
      </c>
    </row>
    <row r="38" spans="1:17" ht="60">
      <c r="A38" s="1">
        <f t="shared" ref="A38:A39" si="9">SUM(A37,1)</f>
        <v>32</v>
      </c>
      <c r="B38">
        <v>14928</v>
      </c>
      <c r="C38" t="s">
        <v>11</v>
      </c>
      <c r="D38" s="1" t="s">
        <v>93</v>
      </c>
      <c r="E38" s="1" t="s">
        <v>122</v>
      </c>
      <c r="F38" t="s">
        <v>9</v>
      </c>
      <c r="G38"/>
      <c r="H38" s="59">
        <v>4.2</v>
      </c>
      <c r="I38"/>
      <c r="J38" s="1" t="s">
        <v>123</v>
      </c>
      <c r="K38"/>
      <c r="M38" s="1" t="s">
        <v>74</v>
      </c>
      <c r="O38" s="41" t="str">
        <f t="shared" si="6"/>
        <v/>
      </c>
      <c r="P38" s="41" t="str">
        <f t="shared" si="7"/>
        <v>O</v>
      </c>
      <c r="Q38" s="41" t="str">
        <f t="shared" si="8"/>
        <v/>
      </c>
    </row>
    <row r="39" spans="1:17" ht="30">
      <c r="A39" s="1">
        <f t="shared" si="9"/>
        <v>33</v>
      </c>
      <c r="B39">
        <v>24144</v>
      </c>
      <c r="C39" t="s">
        <v>20</v>
      </c>
      <c r="D39" s="1" t="s">
        <v>93</v>
      </c>
      <c r="E39" s="1" t="s">
        <v>413</v>
      </c>
      <c r="F39" t="s">
        <v>9</v>
      </c>
      <c r="G39"/>
      <c r="H39" s="59"/>
      <c r="I39"/>
      <c r="J39" s="1" t="s">
        <v>412</v>
      </c>
      <c r="K39"/>
      <c r="M39" s="1" t="s">
        <v>74</v>
      </c>
      <c r="O39" s="41" t="str">
        <f t="shared" si="6"/>
        <v/>
      </c>
      <c r="P39" s="41" t="str">
        <f t="shared" si="7"/>
        <v>O</v>
      </c>
      <c r="Q39" s="41" t="str">
        <f t="shared" si="8"/>
        <v/>
      </c>
    </row>
    <row r="40" spans="1:17" s="32" customFormat="1" ht="33.75" customHeight="1">
      <c r="A40" s="68" t="s">
        <v>464</v>
      </c>
      <c r="E40" s="25"/>
      <c r="G40" s="38"/>
      <c r="H40" s="58"/>
      <c r="I40" s="38"/>
      <c r="J40" s="25"/>
      <c r="L40" s="33"/>
      <c r="M40" s="33"/>
      <c r="N40" s="33"/>
      <c r="O40" s="34"/>
      <c r="P40" s="34"/>
      <c r="Q40" s="34"/>
    </row>
    <row r="41" spans="1:17" ht="60">
      <c r="A41" s="1">
        <f>SUM(A39,1)</f>
        <v>34</v>
      </c>
      <c r="B41">
        <v>14928</v>
      </c>
      <c r="C41" t="s">
        <v>11</v>
      </c>
      <c r="D41" s="1" t="s">
        <v>93</v>
      </c>
      <c r="E41" s="1" t="s">
        <v>124</v>
      </c>
      <c r="F41" t="s">
        <v>16</v>
      </c>
      <c r="G41"/>
      <c r="H41" s="59"/>
      <c r="I41"/>
      <c r="J41" s="1" t="s">
        <v>125</v>
      </c>
      <c r="K41"/>
      <c r="M41" s="1" t="s">
        <v>74</v>
      </c>
      <c r="O41" s="41" t="str">
        <f t="shared" ref="O41:O62" si="10">IF(F41="Editorial",M41,"")</f>
        <v/>
      </c>
      <c r="P41" s="41" t="str">
        <f t="shared" ref="P41:P62" si="11">IF(F41="Technical",M41,"")</f>
        <v/>
      </c>
      <c r="Q41" s="41" t="str">
        <f t="shared" ref="Q41:Q62" si="12">IF(F41="General",M41,"")</f>
        <v>O</v>
      </c>
    </row>
    <row r="42" spans="1:17" ht="105">
      <c r="A42" s="1">
        <f t="shared" ref="A42:A62" si="13">SUM(A41,1)</f>
        <v>35</v>
      </c>
      <c r="B42">
        <v>14928</v>
      </c>
      <c r="C42" t="s">
        <v>11</v>
      </c>
      <c r="D42" s="1" t="s">
        <v>93</v>
      </c>
      <c r="E42" s="1" t="s">
        <v>105</v>
      </c>
      <c r="F42" t="s">
        <v>9</v>
      </c>
      <c r="G42"/>
      <c r="H42" s="59">
        <v>6.4</v>
      </c>
      <c r="I42"/>
      <c r="J42" s="1" t="s">
        <v>106</v>
      </c>
      <c r="K42"/>
      <c r="M42" s="1" t="s">
        <v>74</v>
      </c>
      <c r="O42" s="41" t="str">
        <f t="shared" si="10"/>
        <v/>
      </c>
      <c r="P42" s="41" t="str">
        <f t="shared" si="11"/>
        <v>O</v>
      </c>
      <c r="Q42" s="41" t="str">
        <f t="shared" si="12"/>
        <v/>
      </c>
    </row>
    <row r="43" spans="1:17" ht="45">
      <c r="A43" s="1">
        <f t="shared" si="13"/>
        <v>36</v>
      </c>
      <c r="B43">
        <v>65892</v>
      </c>
      <c r="C43" t="s">
        <v>100</v>
      </c>
      <c r="D43" s="1" t="s">
        <v>92</v>
      </c>
      <c r="E43" s="1" t="s">
        <v>306</v>
      </c>
      <c r="F43" t="s">
        <v>9</v>
      </c>
      <c r="G43">
        <v>23</v>
      </c>
      <c r="H43" s="59" t="s">
        <v>152</v>
      </c>
      <c r="I43">
        <v>14</v>
      </c>
      <c r="J43" s="1" t="s">
        <v>307</v>
      </c>
      <c r="K43">
        <v>1</v>
      </c>
      <c r="M43" s="1" t="s">
        <v>74</v>
      </c>
      <c r="O43" s="41" t="str">
        <f t="shared" si="10"/>
        <v/>
      </c>
      <c r="P43" s="41" t="str">
        <f t="shared" si="11"/>
        <v>O</v>
      </c>
      <c r="Q43" s="41" t="str">
        <f t="shared" si="12"/>
        <v/>
      </c>
    </row>
    <row r="44" spans="1:17" ht="30">
      <c r="A44" s="1">
        <f t="shared" si="13"/>
        <v>37</v>
      </c>
      <c r="B44">
        <v>65892</v>
      </c>
      <c r="C44" t="s">
        <v>100</v>
      </c>
      <c r="D44" s="1" t="s">
        <v>92</v>
      </c>
      <c r="E44" s="1" t="s">
        <v>306</v>
      </c>
      <c r="F44" t="s">
        <v>9</v>
      </c>
      <c r="G44">
        <v>24</v>
      </c>
      <c r="H44" s="59" t="s">
        <v>152</v>
      </c>
      <c r="I44">
        <v>1</v>
      </c>
      <c r="J44" s="1" t="s">
        <v>308</v>
      </c>
      <c r="K44">
        <v>1</v>
      </c>
      <c r="M44" s="1" t="s">
        <v>74</v>
      </c>
      <c r="O44" s="41" t="str">
        <f t="shared" si="10"/>
        <v/>
      </c>
      <c r="P44" s="41" t="str">
        <f t="shared" si="11"/>
        <v>O</v>
      </c>
      <c r="Q44" s="41" t="str">
        <f t="shared" si="12"/>
        <v/>
      </c>
    </row>
    <row r="45" spans="1:17" ht="45">
      <c r="A45" s="1">
        <f t="shared" si="13"/>
        <v>38</v>
      </c>
      <c r="B45">
        <v>65892</v>
      </c>
      <c r="C45" t="s">
        <v>100</v>
      </c>
      <c r="D45" s="1" t="s">
        <v>92</v>
      </c>
      <c r="E45" s="1" t="s">
        <v>313</v>
      </c>
      <c r="F45" t="s">
        <v>9</v>
      </c>
      <c r="G45">
        <v>25</v>
      </c>
      <c r="H45" s="59" t="s">
        <v>154</v>
      </c>
      <c r="I45">
        <v>16</v>
      </c>
      <c r="J45" s="1" t="s">
        <v>314</v>
      </c>
      <c r="K45">
        <v>1</v>
      </c>
      <c r="M45" s="1" t="s">
        <v>74</v>
      </c>
      <c r="O45" s="41" t="str">
        <f t="shared" si="10"/>
        <v/>
      </c>
      <c r="P45" s="41" t="str">
        <f t="shared" si="11"/>
        <v>O</v>
      </c>
      <c r="Q45" s="41" t="str">
        <f t="shared" si="12"/>
        <v/>
      </c>
    </row>
    <row r="46" spans="1:17" ht="30">
      <c r="A46" s="1">
        <f t="shared" si="13"/>
        <v>39</v>
      </c>
      <c r="B46">
        <v>65892</v>
      </c>
      <c r="C46" t="s">
        <v>100</v>
      </c>
      <c r="D46" s="1" t="s">
        <v>92</v>
      </c>
      <c r="E46" s="1" t="s">
        <v>315</v>
      </c>
      <c r="F46" t="s">
        <v>9</v>
      </c>
      <c r="G46">
        <v>26</v>
      </c>
      <c r="H46" s="59" t="s">
        <v>154</v>
      </c>
      <c r="I46">
        <v>1</v>
      </c>
      <c r="J46" s="1" t="s">
        <v>316</v>
      </c>
      <c r="K46">
        <v>1</v>
      </c>
      <c r="M46" s="1" t="s">
        <v>74</v>
      </c>
      <c r="O46" s="41" t="str">
        <f t="shared" si="10"/>
        <v/>
      </c>
      <c r="P46" s="41" t="str">
        <f t="shared" si="11"/>
        <v>O</v>
      </c>
      <c r="Q46" s="41" t="str">
        <f t="shared" si="12"/>
        <v/>
      </c>
    </row>
    <row r="47" spans="1:17" ht="75">
      <c r="A47" s="1">
        <f t="shared" si="13"/>
        <v>40</v>
      </c>
      <c r="B47">
        <v>65892</v>
      </c>
      <c r="C47" t="s">
        <v>100</v>
      </c>
      <c r="D47" s="1" t="s">
        <v>92</v>
      </c>
      <c r="E47" s="1" t="s">
        <v>317</v>
      </c>
      <c r="F47" t="s">
        <v>9</v>
      </c>
      <c r="G47">
        <v>33</v>
      </c>
      <c r="H47" s="59" t="s">
        <v>299</v>
      </c>
      <c r="I47">
        <v>17</v>
      </c>
      <c r="J47" s="1" t="s">
        <v>318</v>
      </c>
      <c r="K47">
        <v>1</v>
      </c>
      <c r="M47" s="1" t="s">
        <v>74</v>
      </c>
      <c r="O47" s="41" t="str">
        <f t="shared" si="10"/>
        <v/>
      </c>
      <c r="P47" s="41" t="str">
        <f t="shared" si="11"/>
        <v>O</v>
      </c>
      <c r="Q47" s="41" t="str">
        <f t="shared" si="12"/>
        <v/>
      </c>
    </row>
    <row r="48" spans="1:17" ht="30">
      <c r="A48" s="1">
        <f t="shared" si="13"/>
        <v>41</v>
      </c>
      <c r="B48">
        <v>65892</v>
      </c>
      <c r="C48" t="s">
        <v>100</v>
      </c>
      <c r="D48" s="1" t="s">
        <v>92</v>
      </c>
      <c r="E48" s="1" t="s">
        <v>321</v>
      </c>
      <c r="F48" t="s">
        <v>9</v>
      </c>
      <c r="G48">
        <v>33</v>
      </c>
      <c r="H48" s="59" t="s">
        <v>299</v>
      </c>
      <c r="I48">
        <v>26</v>
      </c>
      <c r="J48" s="1" t="s">
        <v>322</v>
      </c>
      <c r="K48">
        <v>1</v>
      </c>
      <c r="M48" s="1" t="s">
        <v>74</v>
      </c>
      <c r="O48" s="41" t="str">
        <f t="shared" si="10"/>
        <v/>
      </c>
      <c r="P48" s="41" t="str">
        <f t="shared" si="11"/>
        <v>O</v>
      </c>
      <c r="Q48" s="41" t="str">
        <f t="shared" si="12"/>
        <v/>
      </c>
    </row>
    <row r="49" spans="1:17" ht="30">
      <c r="A49" s="1">
        <f t="shared" si="13"/>
        <v>42</v>
      </c>
      <c r="B49">
        <v>65892</v>
      </c>
      <c r="C49" t="s">
        <v>100</v>
      </c>
      <c r="D49" s="1" t="s">
        <v>92</v>
      </c>
      <c r="E49" s="1" t="s">
        <v>323</v>
      </c>
      <c r="F49" t="s">
        <v>9</v>
      </c>
      <c r="G49">
        <v>42</v>
      </c>
      <c r="H49" s="59" t="s">
        <v>447</v>
      </c>
      <c r="I49">
        <v>14</v>
      </c>
      <c r="J49" s="1" t="s">
        <v>324</v>
      </c>
      <c r="K49">
        <v>1</v>
      </c>
      <c r="M49" s="1" t="s">
        <v>74</v>
      </c>
      <c r="O49" s="41" t="str">
        <f t="shared" si="10"/>
        <v/>
      </c>
      <c r="P49" s="41" t="str">
        <f t="shared" si="11"/>
        <v>O</v>
      </c>
      <c r="Q49" s="41" t="str">
        <f t="shared" si="12"/>
        <v/>
      </c>
    </row>
    <row r="50" spans="1:17" ht="30">
      <c r="A50" s="1">
        <f t="shared" si="13"/>
        <v>43</v>
      </c>
      <c r="B50">
        <v>65892</v>
      </c>
      <c r="C50" t="s">
        <v>100</v>
      </c>
      <c r="D50" s="1" t="s">
        <v>92</v>
      </c>
      <c r="E50" s="1" t="s">
        <v>325</v>
      </c>
      <c r="F50" t="s">
        <v>9</v>
      </c>
      <c r="G50">
        <v>42</v>
      </c>
      <c r="H50" s="59" t="s">
        <v>447</v>
      </c>
      <c r="I50">
        <v>27</v>
      </c>
      <c r="J50" s="1" t="s">
        <v>326</v>
      </c>
      <c r="K50">
        <v>1</v>
      </c>
      <c r="M50" s="1" t="s">
        <v>74</v>
      </c>
      <c r="O50" s="41" t="str">
        <f t="shared" si="10"/>
        <v/>
      </c>
      <c r="P50" s="41" t="str">
        <f t="shared" si="11"/>
        <v>O</v>
      </c>
      <c r="Q50" s="41" t="str">
        <f t="shared" si="12"/>
        <v/>
      </c>
    </row>
    <row r="51" spans="1:17" ht="30">
      <c r="A51" s="1">
        <f t="shared" si="13"/>
        <v>44</v>
      </c>
      <c r="B51">
        <v>65892</v>
      </c>
      <c r="C51" t="s">
        <v>100</v>
      </c>
      <c r="D51" s="1" t="s">
        <v>92</v>
      </c>
      <c r="E51" s="1" t="s">
        <v>328</v>
      </c>
      <c r="F51" t="s">
        <v>9</v>
      </c>
      <c r="G51">
        <v>42</v>
      </c>
      <c r="H51" s="59" t="s">
        <v>447</v>
      </c>
      <c r="I51">
        <v>45</v>
      </c>
      <c r="J51" s="1" t="s">
        <v>329</v>
      </c>
      <c r="K51">
        <v>1</v>
      </c>
      <c r="M51" s="1" t="s">
        <v>74</v>
      </c>
      <c r="O51" s="41" t="str">
        <f t="shared" si="10"/>
        <v/>
      </c>
      <c r="P51" s="41" t="str">
        <f t="shared" si="11"/>
        <v>O</v>
      </c>
      <c r="Q51" s="41" t="str">
        <f t="shared" si="12"/>
        <v/>
      </c>
    </row>
    <row r="52" spans="1:17" ht="30">
      <c r="A52" s="1">
        <f t="shared" si="13"/>
        <v>45</v>
      </c>
      <c r="B52">
        <v>65892</v>
      </c>
      <c r="C52" t="s">
        <v>100</v>
      </c>
      <c r="D52" s="1" t="s">
        <v>92</v>
      </c>
      <c r="E52" s="1" t="s">
        <v>328</v>
      </c>
      <c r="F52" t="s">
        <v>9</v>
      </c>
      <c r="G52">
        <v>43</v>
      </c>
      <c r="H52" s="59" t="s">
        <v>447</v>
      </c>
      <c r="I52">
        <v>19</v>
      </c>
      <c r="J52" s="1" t="s">
        <v>330</v>
      </c>
      <c r="K52">
        <v>1</v>
      </c>
      <c r="M52" s="1" t="s">
        <v>74</v>
      </c>
      <c r="O52" s="41" t="str">
        <f t="shared" si="10"/>
        <v/>
      </c>
      <c r="P52" s="41" t="str">
        <f t="shared" si="11"/>
        <v>O</v>
      </c>
      <c r="Q52" s="41" t="str">
        <f t="shared" si="12"/>
        <v/>
      </c>
    </row>
    <row r="53" spans="1:17">
      <c r="A53" s="1">
        <f t="shared" si="13"/>
        <v>46</v>
      </c>
      <c r="B53">
        <v>65892</v>
      </c>
      <c r="C53" t="s">
        <v>100</v>
      </c>
      <c r="D53" s="1" t="s">
        <v>92</v>
      </c>
      <c r="E53" s="1" t="s">
        <v>333</v>
      </c>
      <c r="F53" t="s">
        <v>9</v>
      </c>
      <c r="G53">
        <v>44</v>
      </c>
      <c r="H53" s="59" t="s">
        <v>447</v>
      </c>
      <c r="I53">
        <v>16</v>
      </c>
      <c r="J53" s="1" t="s">
        <v>334</v>
      </c>
      <c r="K53">
        <v>1</v>
      </c>
      <c r="M53" s="1" t="s">
        <v>74</v>
      </c>
      <c r="O53" s="41" t="str">
        <f t="shared" si="10"/>
        <v/>
      </c>
      <c r="P53" s="41" t="str">
        <f t="shared" si="11"/>
        <v>O</v>
      </c>
      <c r="Q53" s="41" t="str">
        <f t="shared" si="12"/>
        <v/>
      </c>
    </row>
    <row r="54" spans="1:17" ht="30">
      <c r="A54" s="1">
        <f t="shared" si="13"/>
        <v>47</v>
      </c>
      <c r="B54">
        <v>65892</v>
      </c>
      <c r="C54" t="s">
        <v>100</v>
      </c>
      <c r="D54" s="1" t="s">
        <v>92</v>
      </c>
      <c r="E54" s="1" t="s">
        <v>331</v>
      </c>
      <c r="F54" t="s">
        <v>9</v>
      </c>
      <c r="G54">
        <v>44</v>
      </c>
      <c r="H54" s="59" t="s">
        <v>447</v>
      </c>
      <c r="I54">
        <v>17</v>
      </c>
      <c r="J54" s="1" t="s">
        <v>332</v>
      </c>
      <c r="K54">
        <v>1</v>
      </c>
      <c r="M54" s="1" t="s">
        <v>74</v>
      </c>
      <c r="O54" s="41" t="str">
        <f t="shared" si="10"/>
        <v/>
      </c>
      <c r="P54" s="41" t="str">
        <f t="shared" si="11"/>
        <v>O</v>
      </c>
      <c r="Q54" s="41" t="str">
        <f t="shared" si="12"/>
        <v/>
      </c>
    </row>
    <row r="55" spans="1:17" ht="30">
      <c r="A55" s="1">
        <f t="shared" si="13"/>
        <v>48</v>
      </c>
      <c r="B55">
        <v>65892</v>
      </c>
      <c r="C55" t="s">
        <v>100</v>
      </c>
      <c r="D55" s="1" t="s">
        <v>92</v>
      </c>
      <c r="E55" s="1" t="s">
        <v>311</v>
      </c>
      <c r="F55" t="s">
        <v>9</v>
      </c>
      <c r="G55">
        <v>80</v>
      </c>
      <c r="H55" s="59">
        <v>6.4</v>
      </c>
      <c r="I55">
        <v>51</v>
      </c>
      <c r="J55" s="1" t="s">
        <v>312</v>
      </c>
      <c r="K55">
        <v>1</v>
      </c>
      <c r="M55" s="1" t="s">
        <v>74</v>
      </c>
      <c r="O55" s="41" t="str">
        <f t="shared" si="10"/>
        <v/>
      </c>
      <c r="P55" s="41" t="str">
        <f t="shared" si="11"/>
        <v>O</v>
      </c>
      <c r="Q55" s="41" t="str">
        <f t="shared" si="12"/>
        <v/>
      </c>
    </row>
    <row r="56" spans="1:17" ht="30">
      <c r="A56" s="1">
        <f t="shared" si="13"/>
        <v>49</v>
      </c>
      <c r="B56">
        <v>65892</v>
      </c>
      <c r="C56" t="s">
        <v>100</v>
      </c>
      <c r="D56" s="1" t="s">
        <v>92</v>
      </c>
      <c r="E56" s="1" t="s">
        <v>309</v>
      </c>
      <c r="F56" t="s">
        <v>9</v>
      </c>
      <c r="G56">
        <v>79</v>
      </c>
      <c r="H56" s="59">
        <v>6.4</v>
      </c>
      <c r="I56">
        <v>52</v>
      </c>
      <c r="J56" s="1" t="s">
        <v>310</v>
      </c>
      <c r="K56">
        <v>1</v>
      </c>
      <c r="M56" s="1" t="s">
        <v>74</v>
      </c>
      <c r="O56" s="41" t="str">
        <f t="shared" si="10"/>
        <v/>
      </c>
      <c r="P56" s="41" t="str">
        <f t="shared" si="11"/>
        <v>O</v>
      </c>
      <c r="Q56" s="41" t="str">
        <f t="shared" si="12"/>
        <v/>
      </c>
    </row>
    <row r="57" spans="1:17" ht="75">
      <c r="A57" s="1">
        <f t="shared" si="13"/>
        <v>50</v>
      </c>
      <c r="B57">
        <v>65892</v>
      </c>
      <c r="C57" t="s">
        <v>100</v>
      </c>
      <c r="D57" s="1" t="s">
        <v>92</v>
      </c>
      <c r="E57" s="1" t="s">
        <v>319</v>
      </c>
      <c r="F57" t="s">
        <v>9</v>
      </c>
      <c r="G57">
        <v>90</v>
      </c>
      <c r="H57" s="59">
        <v>6.4</v>
      </c>
      <c r="I57">
        <v>16</v>
      </c>
      <c r="J57" s="1" t="s">
        <v>320</v>
      </c>
      <c r="K57">
        <v>1</v>
      </c>
      <c r="M57" s="1" t="s">
        <v>74</v>
      </c>
      <c r="O57" s="41" t="str">
        <f t="shared" si="10"/>
        <v/>
      </c>
      <c r="P57" s="41" t="str">
        <f t="shared" si="11"/>
        <v>O</v>
      </c>
      <c r="Q57" s="41" t="str">
        <f t="shared" si="12"/>
        <v/>
      </c>
    </row>
    <row r="58" spans="1:17" ht="30">
      <c r="A58" s="1">
        <f t="shared" si="13"/>
        <v>51</v>
      </c>
      <c r="B58">
        <v>65892</v>
      </c>
      <c r="C58" t="s">
        <v>100</v>
      </c>
      <c r="D58" s="1" t="s">
        <v>92</v>
      </c>
      <c r="E58" s="1" t="s">
        <v>323</v>
      </c>
      <c r="F58" t="s">
        <v>9</v>
      </c>
      <c r="G58">
        <v>95</v>
      </c>
      <c r="H58" s="59">
        <v>6.5</v>
      </c>
      <c r="I58">
        <v>54</v>
      </c>
      <c r="J58" s="1" t="s">
        <v>324</v>
      </c>
      <c r="K58">
        <v>1</v>
      </c>
      <c r="M58" s="1" t="s">
        <v>74</v>
      </c>
      <c r="O58" s="41" t="str">
        <f t="shared" si="10"/>
        <v/>
      </c>
      <c r="P58" s="41" t="str">
        <f t="shared" si="11"/>
        <v>O</v>
      </c>
      <c r="Q58" s="41" t="str">
        <f t="shared" si="12"/>
        <v/>
      </c>
    </row>
    <row r="59" spans="1:17" ht="30">
      <c r="A59" s="1">
        <f t="shared" si="13"/>
        <v>52</v>
      </c>
      <c r="B59">
        <v>65892</v>
      </c>
      <c r="C59" t="s">
        <v>100</v>
      </c>
      <c r="D59" s="1" t="s">
        <v>92</v>
      </c>
      <c r="E59" s="1" t="s">
        <v>325</v>
      </c>
      <c r="F59" t="s">
        <v>9</v>
      </c>
      <c r="G59">
        <v>96</v>
      </c>
      <c r="H59" s="59">
        <v>6.5</v>
      </c>
      <c r="I59">
        <v>11</v>
      </c>
      <c r="J59" s="1" t="s">
        <v>327</v>
      </c>
      <c r="K59">
        <v>1</v>
      </c>
      <c r="M59" s="1" t="s">
        <v>74</v>
      </c>
      <c r="O59" s="41" t="str">
        <f t="shared" si="10"/>
        <v/>
      </c>
      <c r="P59" s="41" t="str">
        <f t="shared" si="11"/>
        <v>O</v>
      </c>
      <c r="Q59" s="41" t="str">
        <f t="shared" si="12"/>
        <v/>
      </c>
    </row>
    <row r="60" spans="1:17" ht="30">
      <c r="A60" s="1">
        <f t="shared" si="13"/>
        <v>53</v>
      </c>
      <c r="B60">
        <v>65892</v>
      </c>
      <c r="C60" t="s">
        <v>100</v>
      </c>
      <c r="D60" s="1" t="s">
        <v>92</v>
      </c>
      <c r="E60" s="1" t="s">
        <v>328</v>
      </c>
      <c r="F60" t="s">
        <v>9</v>
      </c>
      <c r="G60">
        <v>96</v>
      </c>
      <c r="H60" s="59">
        <v>6.5</v>
      </c>
      <c r="I60">
        <v>45</v>
      </c>
      <c r="J60" s="1" t="s">
        <v>330</v>
      </c>
      <c r="K60">
        <v>1</v>
      </c>
      <c r="M60" s="1" t="s">
        <v>74</v>
      </c>
      <c r="O60" s="41" t="str">
        <f t="shared" si="10"/>
        <v/>
      </c>
      <c r="P60" s="41" t="str">
        <f t="shared" si="11"/>
        <v>O</v>
      </c>
      <c r="Q60" s="41" t="str">
        <f t="shared" si="12"/>
        <v/>
      </c>
    </row>
    <row r="61" spans="1:17">
      <c r="A61" s="1">
        <f t="shared" si="13"/>
        <v>54</v>
      </c>
      <c r="B61">
        <v>65892</v>
      </c>
      <c r="C61" t="s">
        <v>100</v>
      </c>
      <c r="D61" s="1" t="s">
        <v>92</v>
      </c>
      <c r="E61" s="1" t="s">
        <v>333</v>
      </c>
      <c r="F61" t="s">
        <v>9</v>
      </c>
      <c r="G61">
        <v>97</v>
      </c>
      <c r="H61" s="59">
        <v>6.5</v>
      </c>
      <c r="I61">
        <v>42</v>
      </c>
      <c r="J61" s="1" t="s">
        <v>334</v>
      </c>
      <c r="K61">
        <v>1</v>
      </c>
      <c r="M61" s="1" t="s">
        <v>74</v>
      </c>
      <c r="O61" s="41" t="str">
        <f t="shared" si="10"/>
        <v/>
      </c>
      <c r="P61" s="41" t="str">
        <f t="shared" si="11"/>
        <v>O</v>
      </c>
      <c r="Q61" s="41" t="str">
        <f t="shared" si="12"/>
        <v/>
      </c>
    </row>
    <row r="62" spans="1:17" ht="30">
      <c r="A62" s="1">
        <f t="shared" si="13"/>
        <v>55</v>
      </c>
      <c r="B62">
        <v>65892</v>
      </c>
      <c r="C62" t="s">
        <v>100</v>
      </c>
      <c r="D62" s="1" t="s">
        <v>92</v>
      </c>
      <c r="E62" s="1" t="s">
        <v>331</v>
      </c>
      <c r="F62" t="s">
        <v>9</v>
      </c>
      <c r="G62">
        <v>97</v>
      </c>
      <c r="H62" s="59">
        <v>6.5</v>
      </c>
      <c r="I62">
        <v>43</v>
      </c>
      <c r="J62" s="1" t="s">
        <v>332</v>
      </c>
      <c r="K62">
        <v>1</v>
      </c>
      <c r="M62" s="1" t="s">
        <v>74</v>
      </c>
      <c r="O62" s="41" t="str">
        <f t="shared" si="10"/>
        <v/>
      </c>
      <c r="P62" s="41" t="str">
        <f t="shared" si="11"/>
        <v>O</v>
      </c>
      <c r="Q62" s="41" t="str">
        <f t="shared" si="12"/>
        <v/>
      </c>
    </row>
    <row r="63" spans="1:17" s="32" customFormat="1" ht="33.75" customHeight="1">
      <c r="A63" s="68" t="s">
        <v>465</v>
      </c>
      <c r="E63" s="25"/>
      <c r="G63" s="38"/>
      <c r="H63" s="58"/>
      <c r="I63" s="38"/>
      <c r="J63" s="25"/>
      <c r="L63" s="33"/>
      <c r="M63" s="33"/>
      <c r="N63" s="33"/>
      <c r="O63" s="34"/>
      <c r="P63" s="34"/>
      <c r="Q63" s="34"/>
    </row>
    <row r="64" spans="1:17" ht="285">
      <c r="A64" s="1">
        <f>SUM(A62,1)</f>
        <v>56</v>
      </c>
      <c r="B64">
        <v>23144</v>
      </c>
      <c r="C64" t="s">
        <v>277</v>
      </c>
      <c r="D64" s="1" t="s">
        <v>92</v>
      </c>
      <c r="E64" s="1" t="s">
        <v>278</v>
      </c>
      <c r="F64" t="s">
        <v>9</v>
      </c>
      <c r="G64" t="s">
        <v>279</v>
      </c>
      <c r="H64" s="59">
        <v>1</v>
      </c>
      <c r="I64">
        <v>1</v>
      </c>
      <c r="J64" s="1" t="s">
        <v>280</v>
      </c>
      <c r="K64">
        <v>1</v>
      </c>
      <c r="M64" s="1" t="s">
        <v>74</v>
      </c>
      <c r="O64" s="41" t="str">
        <f t="shared" ref="O64:O67" si="14">IF(F64="Editorial",M64,"")</f>
        <v/>
      </c>
      <c r="P64" s="41" t="str">
        <f t="shared" ref="P64:P67" si="15">IF(F64="Technical",M64,"")</f>
        <v>O</v>
      </c>
      <c r="Q64" s="41" t="str">
        <f t="shared" ref="Q64:Q67" si="16">IF(F64="General",M64,"")</f>
        <v/>
      </c>
    </row>
    <row r="65" spans="1:17" ht="135">
      <c r="A65" s="1">
        <f>SUM(A64,1)</f>
        <v>57</v>
      </c>
      <c r="B65">
        <v>6111</v>
      </c>
      <c r="C65" t="s">
        <v>14</v>
      </c>
      <c r="D65" s="1" t="s">
        <v>93</v>
      </c>
      <c r="E65" s="1" t="s">
        <v>416</v>
      </c>
      <c r="F65" t="s">
        <v>9</v>
      </c>
      <c r="G65">
        <v>6</v>
      </c>
      <c r="H65" s="59">
        <v>4.4000000000000004</v>
      </c>
      <c r="I65">
        <v>1</v>
      </c>
      <c r="J65" s="1" t="s">
        <v>417</v>
      </c>
      <c r="K65">
        <v>0</v>
      </c>
      <c r="M65" s="1" t="s">
        <v>74</v>
      </c>
      <c r="O65" s="41" t="str">
        <f t="shared" si="14"/>
        <v/>
      </c>
      <c r="P65" s="41" t="str">
        <f t="shared" si="15"/>
        <v>O</v>
      </c>
      <c r="Q65" s="41" t="str">
        <f t="shared" si="16"/>
        <v/>
      </c>
    </row>
    <row r="66" spans="1:17">
      <c r="A66" s="1">
        <f t="shared" ref="A66:A67" si="17">SUM(A65,1)</f>
        <v>58</v>
      </c>
      <c r="B66">
        <v>24144</v>
      </c>
      <c r="C66" t="s">
        <v>20</v>
      </c>
      <c r="D66" s="1" t="s">
        <v>93</v>
      </c>
      <c r="E66" s="1" t="s">
        <v>342</v>
      </c>
      <c r="F66" t="s">
        <v>9</v>
      </c>
      <c r="G66">
        <v>6</v>
      </c>
      <c r="H66" s="59" t="s">
        <v>451</v>
      </c>
      <c r="I66">
        <v>19</v>
      </c>
      <c r="J66" s="1" t="s">
        <v>343</v>
      </c>
      <c r="K66"/>
      <c r="M66" s="1" t="s">
        <v>74</v>
      </c>
      <c r="O66" s="41" t="str">
        <f t="shared" si="14"/>
        <v/>
      </c>
      <c r="P66" s="41" t="str">
        <f t="shared" si="15"/>
        <v>O</v>
      </c>
      <c r="Q66" s="41" t="str">
        <f t="shared" si="16"/>
        <v/>
      </c>
    </row>
    <row r="67" spans="1:17" ht="45">
      <c r="A67" s="1">
        <f t="shared" si="17"/>
        <v>59</v>
      </c>
      <c r="B67">
        <v>24144</v>
      </c>
      <c r="C67" t="s">
        <v>20</v>
      </c>
      <c r="D67" s="1" t="s">
        <v>93</v>
      </c>
      <c r="E67" s="1" t="s">
        <v>26</v>
      </c>
      <c r="F67" t="s">
        <v>9</v>
      </c>
      <c r="G67">
        <v>237</v>
      </c>
      <c r="H67" s="59" t="s">
        <v>408</v>
      </c>
      <c r="I67">
        <v>1</v>
      </c>
      <c r="J67" s="1" t="s">
        <v>28</v>
      </c>
      <c r="K67"/>
      <c r="M67" s="1" t="s">
        <v>74</v>
      </c>
      <c r="O67" s="41" t="str">
        <f t="shared" si="14"/>
        <v/>
      </c>
      <c r="P67" s="41" t="str">
        <f t="shared" si="15"/>
        <v>O</v>
      </c>
      <c r="Q67" s="41" t="str">
        <f t="shared" si="16"/>
        <v/>
      </c>
    </row>
    <row r="68" spans="1:17" s="32" customFormat="1" ht="33.75" customHeight="1">
      <c r="A68" s="68" t="s">
        <v>466</v>
      </c>
      <c r="E68" s="25"/>
      <c r="G68" s="38"/>
      <c r="H68" s="58"/>
      <c r="I68" s="38"/>
      <c r="J68" s="25"/>
      <c r="L68" s="33"/>
      <c r="M68" s="33"/>
      <c r="N68" s="33"/>
      <c r="O68" s="34"/>
      <c r="P68" s="34"/>
      <c r="Q68" s="34"/>
    </row>
    <row r="69" spans="1:17" ht="60">
      <c r="A69" s="1">
        <f>SUM(A67,1)</f>
        <v>60</v>
      </c>
      <c r="B69">
        <v>14928</v>
      </c>
      <c r="C69" t="s">
        <v>11</v>
      </c>
      <c r="D69" s="1" t="s">
        <v>93</v>
      </c>
      <c r="E69" s="1" t="s">
        <v>103</v>
      </c>
      <c r="F69" t="s">
        <v>9</v>
      </c>
      <c r="G69"/>
      <c r="H69" s="59" t="s">
        <v>438</v>
      </c>
      <c r="I69"/>
      <c r="J69" s="1" t="s">
        <v>104</v>
      </c>
      <c r="K69"/>
      <c r="M69" s="1" t="s">
        <v>74</v>
      </c>
      <c r="O69" s="41" t="str">
        <f t="shared" ref="O69:O78" si="18">IF(F69="Editorial",M69,"")</f>
        <v/>
      </c>
      <c r="P69" s="41" t="str">
        <f t="shared" ref="P69:P78" si="19">IF(F69="Technical",M69,"")</f>
        <v>O</v>
      </c>
      <c r="Q69" s="41" t="str">
        <f t="shared" ref="Q69:Q78" si="20">IF(F69="General",M69,"")</f>
        <v/>
      </c>
    </row>
    <row r="70" spans="1:17" ht="45">
      <c r="A70" s="1">
        <f t="shared" ref="A70:A78" si="21">SUM(A69,1)</f>
        <v>61</v>
      </c>
      <c r="B70">
        <v>60941</v>
      </c>
      <c r="C70" t="s">
        <v>21</v>
      </c>
      <c r="D70" s="1" t="s">
        <v>93</v>
      </c>
      <c r="E70" s="1" t="s">
        <v>149</v>
      </c>
      <c r="F70" t="s">
        <v>9</v>
      </c>
      <c r="G70">
        <v>17</v>
      </c>
      <c r="H70" s="59" t="s">
        <v>12</v>
      </c>
      <c r="I70">
        <v>11</v>
      </c>
      <c r="J70" s="1" t="s">
        <v>150</v>
      </c>
      <c r="K70"/>
      <c r="M70" s="1" t="s">
        <v>74</v>
      </c>
      <c r="O70" s="41" t="str">
        <f t="shared" si="18"/>
        <v/>
      </c>
      <c r="P70" s="41" t="str">
        <f t="shared" si="19"/>
        <v>O</v>
      </c>
      <c r="Q70" s="41" t="str">
        <f t="shared" si="20"/>
        <v/>
      </c>
    </row>
    <row r="71" spans="1:17" ht="75">
      <c r="A71" s="1">
        <f t="shared" si="21"/>
        <v>62</v>
      </c>
      <c r="B71">
        <v>60941</v>
      </c>
      <c r="C71" t="s">
        <v>21</v>
      </c>
      <c r="D71" s="1" t="s">
        <v>93</v>
      </c>
      <c r="E71" s="1" t="s">
        <v>151</v>
      </c>
      <c r="F71" t="s">
        <v>9</v>
      </c>
      <c r="G71">
        <v>24</v>
      </c>
      <c r="H71" s="59" t="s">
        <v>152</v>
      </c>
      <c r="I71">
        <v>1</v>
      </c>
      <c r="J71" s="1" t="s">
        <v>25</v>
      </c>
      <c r="K71"/>
      <c r="M71" s="1" t="s">
        <v>74</v>
      </c>
      <c r="O71" s="41" t="str">
        <f t="shared" si="18"/>
        <v/>
      </c>
      <c r="P71" s="41" t="str">
        <f t="shared" si="19"/>
        <v>O</v>
      </c>
      <c r="Q71" s="41" t="str">
        <f t="shared" si="20"/>
        <v/>
      </c>
    </row>
    <row r="72" spans="1:17" ht="75">
      <c r="A72" s="1">
        <f t="shared" si="21"/>
        <v>63</v>
      </c>
      <c r="B72">
        <v>60941</v>
      </c>
      <c r="C72" t="s">
        <v>21</v>
      </c>
      <c r="D72" s="1" t="s">
        <v>93</v>
      </c>
      <c r="E72" s="1" t="s">
        <v>153</v>
      </c>
      <c r="F72" t="s">
        <v>9</v>
      </c>
      <c r="G72">
        <v>26</v>
      </c>
      <c r="H72" s="59" t="s">
        <v>154</v>
      </c>
      <c r="I72">
        <v>1</v>
      </c>
      <c r="J72" s="1" t="s">
        <v>25</v>
      </c>
      <c r="K72"/>
      <c r="M72" s="1" t="s">
        <v>74</v>
      </c>
      <c r="O72" s="41" t="str">
        <f t="shared" si="18"/>
        <v/>
      </c>
      <c r="P72" s="41" t="str">
        <f t="shared" si="19"/>
        <v>O</v>
      </c>
      <c r="Q72" s="41" t="str">
        <f t="shared" si="20"/>
        <v/>
      </c>
    </row>
    <row r="73" spans="1:17" ht="30">
      <c r="A73" s="1">
        <f t="shared" si="21"/>
        <v>64</v>
      </c>
      <c r="B73">
        <v>60941</v>
      </c>
      <c r="C73" t="s">
        <v>21</v>
      </c>
      <c r="D73" s="1" t="s">
        <v>93</v>
      </c>
      <c r="E73" s="1" t="s">
        <v>155</v>
      </c>
      <c r="F73" t="s">
        <v>9</v>
      </c>
      <c r="G73">
        <v>30</v>
      </c>
      <c r="H73" s="59" t="s">
        <v>156</v>
      </c>
      <c r="I73">
        <v>1</v>
      </c>
      <c r="J73" s="1" t="s">
        <v>157</v>
      </c>
      <c r="K73"/>
      <c r="M73" s="1" t="s">
        <v>74</v>
      </c>
      <c r="O73" s="41" t="str">
        <f t="shared" si="18"/>
        <v/>
      </c>
      <c r="P73" s="41" t="str">
        <f t="shared" si="19"/>
        <v>O</v>
      </c>
      <c r="Q73" s="41" t="str">
        <f t="shared" si="20"/>
        <v/>
      </c>
    </row>
    <row r="74" spans="1:17" ht="30">
      <c r="A74" s="1">
        <f t="shared" si="21"/>
        <v>65</v>
      </c>
      <c r="B74">
        <v>60941</v>
      </c>
      <c r="C74" t="s">
        <v>21</v>
      </c>
      <c r="D74" s="1" t="s">
        <v>93</v>
      </c>
      <c r="E74" s="1" t="s">
        <v>158</v>
      </c>
      <c r="F74" t="s">
        <v>9</v>
      </c>
      <c r="G74">
        <v>32</v>
      </c>
      <c r="H74" s="59" t="s">
        <v>159</v>
      </c>
      <c r="I74">
        <v>12</v>
      </c>
      <c r="J74" s="1" t="s">
        <v>160</v>
      </c>
      <c r="K74"/>
      <c r="M74" s="1" t="s">
        <v>74</v>
      </c>
      <c r="O74" s="41" t="str">
        <f t="shared" si="18"/>
        <v/>
      </c>
      <c r="P74" s="41" t="str">
        <f t="shared" si="19"/>
        <v>O</v>
      </c>
      <c r="Q74" s="41" t="str">
        <f t="shared" si="20"/>
        <v/>
      </c>
    </row>
    <row r="75" spans="1:17" ht="75">
      <c r="A75" s="1">
        <f t="shared" si="21"/>
        <v>66</v>
      </c>
      <c r="B75">
        <v>65892</v>
      </c>
      <c r="C75" t="s">
        <v>100</v>
      </c>
      <c r="D75" s="1" t="s">
        <v>92</v>
      </c>
      <c r="E75" s="1" t="s">
        <v>298</v>
      </c>
      <c r="F75" t="s">
        <v>9</v>
      </c>
      <c r="G75">
        <v>33</v>
      </c>
      <c r="H75" s="59" t="s">
        <v>299</v>
      </c>
      <c r="I75">
        <v>26</v>
      </c>
      <c r="J75" s="1" t="s">
        <v>300</v>
      </c>
      <c r="K75">
        <v>1</v>
      </c>
      <c r="M75" s="1" t="s">
        <v>74</v>
      </c>
      <c r="O75" s="41" t="str">
        <f t="shared" si="18"/>
        <v/>
      </c>
      <c r="P75" s="41" t="str">
        <f t="shared" si="19"/>
        <v>O</v>
      </c>
      <c r="Q75" s="41" t="str">
        <f t="shared" si="20"/>
        <v/>
      </c>
    </row>
    <row r="76" spans="1:17" ht="75">
      <c r="A76" s="1">
        <f t="shared" si="21"/>
        <v>67</v>
      </c>
      <c r="B76">
        <v>65892</v>
      </c>
      <c r="C76" t="s">
        <v>100</v>
      </c>
      <c r="D76" s="1" t="s">
        <v>92</v>
      </c>
      <c r="E76" s="1" t="s">
        <v>301</v>
      </c>
      <c r="F76" t="s">
        <v>9</v>
      </c>
      <c r="G76">
        <v>34</v>
      </c>
      <c r="H76" s="59" t="s">
        <v>302</v>
      </c>
      <c r="I76">
        <v>11</v>
      </c>
      <c r="J76" s="1" t="s">
        <v>303</v>
      </c>
      <c r="K76">
        <v>1</v>
      </c>
      <c r="M76" s="1" t="s">
        <v>74</v>
      </c>
      <c r="O76" s="41" t="str">
        <f t="shared" si="18"/>
        <v/>
      </c>
      <c r="P76" s="41" t="str">
        <f t="shared" si="19"/>
        <v>O</v>
      </c>
      <c r="Q76" s="41" t="str">
        <f t="shared" si="20"/>
        <v/>
      </c>
    </row>
    <row r="77" spans="1:17" ht="120">
      <c r="A77" s="1">
        <f t="shared" si="21"/>
        <v>68</v>
      </c>
      <c r="B77">
        <v>65892</v>
      </c>
      <c r="C77" t="s">
        <v>100</v>
      </c>
      <c r="D77" s="1" t="s">
        <v>92</v>
      </c>
      <c r="E77" s="1" t="s">
        <v>283</v>
      </c>
      <c r="F77" t="s">
        <v>9</v>
      </c>
      <c r="G77">
        <v>38</v>
      </c>
      <c r="H77" s="59" t="s">
        <v>447</v>
      </c>
      <c r="I77">
        <v>10</v>
      </c>
      <c r="J77" s="1" t="s">
        <v>284</v>
      </c>
      <c r="K77">
        <v>1</v>
      </c>
      <c r="M77" s="1" t="s">
        <v>74</v>
      </c>
      <c r="O77" s="41" t="str">
        <f t="shared" si="18"/>
        <v/>
      </c>
      <c r="P77" s="41" t="str">
        <f t="shared" si="19"/>
        <v>O</v>
      </c>
      <c r="Q77" s="41" t="str">
        <f t="shared" si="20"/>
        <v/>
      </c>
    </row>
    <row r="78" spans="1:17" ht="60">
      <c r="A78" s="1">
        <f t="shared" si="21"/>
        <v>69</v>
      </c>
      <c r="B78">
        <v>60941</v>
      </c>
      <c r="C78" t="s">
        <v>21</v>
      </c>
      <c r="D78" s="1" t="s">
        <v>93</v>
      </c>
      <c r="E78" s="1" t="s">
        <v>161</v>
      </c>
      <c r="F78" t="s">
        <v>9</v>
      </c>
      <c r="G78">
        <v>41</v>
      </c>
      <c r="H78" s="59" t="s">
        <v>447</v>
      </c>
      <c r="I78">
        <v>37</v>
      </c>
      <c r="J78" s="1" t="s">
        <v>162</v>
      </c>
      <c r="K78"/>
      <c r="M78" s="1" t="s">
        <v>74</v>
      </c>
      <c r="O78" s="41" t="str">
        <f t="shared" si="18"/>
        <v/>
      </c>
      <c r="P78" s="41" t="str">
        <f t="shared" si="19"/>
        <v>O</v>
      </c>
      <c r="Q78" s="41" t="str">
        <f t="shared" si="20"/>
        <v/>
      </c>
    </row>
    <row r="79" spans="1:17" s="32" customFormat="1" ht="33.75" customHeight="1">
      <c r="A79" s="68" t="s">
        <v>467</v>
      </c>
      <c r="E79" s="25"/>
      <c r="G79" s="38"/>
      <c r="H79" s="58"/>
      <c r="I79" s="38"/>
      <c r="J79" s="25"/>
      <c r="L79" s="33"/>
      <c r="M79" s="33"/>
      <c r="N79" s="33"/>
      <c r="O79" s="34"/>
      <c r="P79" s="34"/>
      <c r="Q79" s="34"/>
    </row>
    <row r="80" spans="1:17" ht="75">
      <c r="A80" s="1">
        <f>SUM(A78,1)</f>
        <v>70</v>
      </c>
      <c r="B80">
        <v>60941</v>
      </c>
      <c r="C80" t="s">
        <v>21</v>
      </c>
      <c r="D80" s="1" t="s">
        <v>93</v>
      </c>
      <c r="E80" s="1" t="s">
        <v>236</v>
      </c>
      <c r="F80" t="s">
        <v>9</v>
      </c>
      <c r="G80">
        <v>46</v>
      </c>
      <c r="H80" s="59">
        <v>6.2</v>
      </c>
      <c r="I80">
        <v>9</v>
      </c>
      <c r="J80" s="1" t="s">
        <v>237</v>
      </c>
      <c r="K80"/>
      <c r="M80" s="1" t="s">
        <v>74</v>
      </c>
      <c r="O80" s="41" t="str">
        <f t="shared" ref="O80:O136" si="22">IF(F80="Editorial",M80,"")</f>
        <v/>
      </c>
      <c r="P80" s="41" t="str">
        <f t="shared" ref="P80:P136" si="23">IF(F80="Technical",M80,"")</f>
        <v>O</v>
      </c>
      <c r="Q80" s="41" t="str">
        <f t="shared" ref="Q80:Q136" si="24">IF(F80="General",M80,"")</f>
        <v/>
      </c>
    </row>
    <row r="81" spans="1:17" ht="45">
      <c r="A81" s="1">
        <f t="shared" ref="A81:A136" si="25">SUM(A80,1)</f>
        <v>71</v>
      </c>
      <c r="B81">
        <v>24144</v>
      </c>
      <c r="C81" t="s">
        <v>20</v>
      </c>
      <c r="D81" s="1" t="s">
        <v>93</v>
      </c>
      <c r="E81" s="1" t="s">
        <v>344</v>
      </c>
      <c r="F81" t="s">
        <v>9</v>
      </c>
      <c r="G81">
        <v>46</v>
      </c>
      <c r="H81" s="59" t="s">
        <v>441</v>
      </c>
      <c r="I81">
        <v>32</v>
      </c>
      <c r="J81" s="1" t="s">
        <v>345</v>
      </c>
      <c r="K81"/>
      <c r="M81" s="1" t="s">
        <v>74</v>
      </c>
      <c r="O81" s="41" t="str">
        <f t="shared" si="22"/>
        <v/>
      </c>
      <c r="P81" s="41" t="str">
        <f t="shared" si="23"/>
        <v>O</v>
      </c>
      <c r="Q81" s="41" t="str">
        <f t="shared" si="24"/>
        <v/>
      </c>
    </row>
    <row r="82" spans="1:17" ht="60">
      <c r="A82" s="1">
        <f t="shared" si="25"/>
        <v>72</v>
      </c>
      <c r="B82">
        <v>6111</v>
      </c>
      <c r="C82" t="s">
        <v>14</v>
      </c>
      <c r="D82" s="1" t="s">
        <v>93</v>
      </c>
      <c r="E82" s="1" t="s">
        <v>418</v>
      </c>
      <c r="F82" t="s">
        <v>9</v>
      </c>
      <c r="G82">
        <v>47</v>
      </c>
      <c r="H82" s="59" t="s">
        <v>442</v>
      </c>
      <c r="I82">
        <v>2</v>
      </c>
      <c r="J82" s="1" t="s">
        <v>419</v>
      </c>
      <c r="K82">
        <v>0</v>
      </c>
      <c r="M82" s="1" t="s">
        <v>74</v>
      </c>
      <c r="O82" s="41" t="str">
        <f t="shared" si="22"/>
        <v/>
      </c>
      <c r="P82" s="41" t="str">
        <f t="shared" si="23"/>
        <v>O</v>
      </c>
      <c r="Q82" s="41" t="str">
        <f t="shared" si="24"/>
        <v/>
      </c>
    </row>
    <row r="83" spans="1:17" ht="60">
      <c r="A83" s="1">
        <f t="shared" si="25"/>
        <v>73</v>
      </c>
      <c r="B83">
        <v>60941</v>
      </c>
      <c r="C83" t="s">
        <v>21</v>
      </c>
      <c r="D83" s="1" t="s">
        <v>93</v>
      </c>
      <c r="E83" s="1" t="s">
        <v>163</v>
      </c>
      <c r="F83" t="s">
        <v>9</v>
      </c>
      <c r="G83">
        <v>51</v>
      </c>
      <c r="H83" s="59" t="s">
        <v>164</v>
      </c>
      <c r="I83">
        <v>18</v>
      </c>
      <c r="J83" s="1" t="s">
        <v>25</v>
      </c>
      <c r="K83"/>
      <c r="M83" s="1" t="s">
        <v>74</v>
      </c>
      <c r="O83" s="41" t="str">
        <f t="shared" si="22"/>
        <v/>
      </c>
      <c r="P83" s="41" t="str">
        <f t="shared" si="23"/>
        <v>O</v>
      </c>
      <c r="Q83" s="41" t="str">
        <f t="shared" si="24"/>
        <v/>
      </c>
    </row>
    <row r="84" spans="1:17" ht="30">
      <c r="A84" s="1">
        <f t="shared" si="25"/>
        <v>74</v>
      </c>
      <c r="B84">
        <v>24144</v>
      </c>
      <c r="C84" t="s">
        <v>20</v>
      </c>
      <c r="D84" s="1" t="s">
        <v>93</v>
      </c>
      <c r="E84" s="1" t="s">
        <v>357</v>
      </c>
      <c r="F84" t="s">
        <v>9</v>
      </c>
      <c r="G84">
        <v>51</v>
      </c>
      <c r="H84" s="59" t="s">
        <v>164</v>
      </c>
      <c r="I84">
        <v>18</v>
      </c>
      <c r="J84" s="1" t="s">
        <v>347</v>
      </c>
      <c r="K84"/>
      <c r="M84" s="1" t="s">
        <v>74</v>
      </c>
      <c r="O84" s="41" t="str">
        <f t="shared" si="22"/>
        <v/>
      </c>
      <c r="P84" s="41" t="str">
        <f t="shared" si="23"/>
        <v>O</v>
      </c>
      <c r="Q84" s="41" t="str">
        <f t="shared" si="24"/>
        <v/>
      </c>
    </row>
    <row r="85" spans="1:17" ht="75">
      <c r="A85" s="1">
        <f t="shared" si="25"/>
        <v>75</v>
      </c>
      <c r="B85">
        <v>60941</v>
      </c>
      <c r="C85" t="s">
        <v>21</v>
      </c>
      <c r="D85" s="1" t="s">
        <v>93</v>
      </c>
      <c r="E85" s="1" t="s">
        <v>165</v>
      </c>
      <c r="F85" t="s">
        <v>9</v>
      </c>
      <c r="G85">
        <v>52</v>
      </c>
      <c r="H85" s="59" t="s">
        <v>166</v>
      </c>
      <c r="I85">
        <v>11</v>
      </c>
      <c r="J85" s="1" t="s">
        <v>25</v>
      </c>
      <c r="K85"/>
      <c r="M85" s="1" t="s">
        <v>74</v>
      </c>
      <c r="O85" s="41" t="str">
        <f t="shared" si="22"/>
        <v/>
      </c>
      <c r="P85" s="41" t="str">
        <f t="shared" si="23"/>
        <v>O</v>
      </c>
      <c r="Q85" s="41" t="str">
        <f t="shared" si="24"/>
        <v/>
      </c>
    </row>
    <row r="86" spans="1:17" ht="30">
      <c r="A86" s="1">
        <f t="shared" si="25"/>
        <v>76</v>
      </c>
      <c r="B86">
        <v>24144</v>
      </c>
      <c r="C86" t="s">
        <v>20</v>
      </c>
      <c r="D86" s="1" t="s">
        <v>93</v>
      </c>
      <c r="E86" s="1" t="s">
        <v>358</v>
      </c>
      <c r="F86" t="s">
        <v>9</v>
      </c>
      <c r="G86">
        <v>52</v>
      </c>
      <c r="H86" s="59" t="s">
        <v>166</v>
      </c>
      <c r="I86">
        <v>11</v>
      </c>
      <c r="J86" s="1" t="s">
        <v>347</v>
      </c>
      <c r="K86"/>
      <c r="M86" s="1" t="s">
        <v>74</v>
      </c>
      <c r="O86" s="41" t="str">
        <f t="shared" si="22"/>
        <v/>
      </c>
      <c r="P86" s="41" t="str">
        <f t="shared" si="23"/>
        <v>O</v>
      </c>
      <c r="Q86" s="41" t="str">
        <f t="shared" si="24"/>
        <v/>
      </c>
    </row>
    <row r="87" spans="1:17" ht="75">
      <c r="A87" s="1">
        <f t="shared" si="25"/>
        <v>77</v>
      </c>
      <c r="B87">
        <v>60941</v>
      </c>
      <c r="C87" t="s">
        <v>21</v>
      </c>
      <c r="D87" s="1" t="s">
        <v>93</v>
      </c>
      <c r="E87" s="1" t="s">
        <v>167</v>
      </c>
      <c r="F87" t="s">
        <v>9</v>
      </c>
      <c r="G87">
        <v>52</v>
      </c>
      <c r="H87" s="59" t="s">
        <v>168</v>
      </c>
      <c r="I87">
        <v>27</v>
      </c>
      <c r="J87" s="1" t="s">
        <v>25</v>
      </c>
      <c r="K87"/>
      <c r="M87" s="1" t="s">
        <v>74</v>
      </c>
      <c r="O87" s="41" t="str">
        <f t="shared" si="22"/>
        <v/>
      </c>
      <c r="P87" s="41" t="str">
        <f t="shared" si="23"/>
        <v>O</v>
      </c>
      <c r="Q87" s="41" t="str">
        <f t="shared" si="24"/>
        <v/>
      </c>
    </row>
    <row r="88" spans="1:17" ht="30">
      <c r="A88" s="1">
        <f t="shared" si="25"/>
        <v>78</v>
      </c>
      <c r="B88">
        <v>24144</v>
      </c>
      <c r="C88" t="s">
        <v>20</v>
      </c>
      <c r="D88" s="1" t="s">
        <v>93</v>
      </c>
      <c r="E88" s="1" t="s">
        <v>359</v>
      </c>
      <c r="F88" t="s">
        <v>9</v>
      </c>
      <c r="G88">
        <v>52</v>
      </c>
      <c r="H88" s="59" t="s">
        <v>168</v>
      </c>
      <c r="I88">
        <v>27</v>
      </c>
      <c r="J88" s="1" t="s">
        <v>347</v>
      </c>
      <c r="K88"/>
      <c r="M88" s="1" t="s">
        <v>74</v>
      </c>
      <c r="O88" s="41" t="str">
        <f t="shared" si="22"/>
        <v/>
      </c>
      <c r="P88" s="41" t="str">
        <f t="shared" si="23"/>
        <v>O</v>
      </c>
      <c r="Q88" s="41" t="str">
        <f t="shared" si="24"/>
        <v/>
      </c>
    </row>
    <row r="89" spans="1:17" ht="75">
      <c r="A89" s="1">
        <f t="shared" si="25"/>
        <v>79</v>
      </c>
      <c r="B89">
        <v>60941</v>
      </c>
      <c r="C89" t="s">
        <v>21</v>
      </c>
      <c r="D89" s="1" t="s">
        <v>93</v>
      </c>
      <c r="E89" s="1" t="s">
        <v>169</v>
      </c>
      <c r="F89" t="s">
        <v>9</v>
      </c>
      <c r="G89">
        <v>55</v>
      </c>
      <c r="H89" s="59" t="s">
        <v>170</v>
      </c>
      <c r="I89">
        <v>20</v>
      </c>
      <c r="J89" s="1" t="s">
        <v>25</v>
      </c>
      <c r="K89"/>
      <c r="M89" s="1" t="s">
        <v>74</v>
      </c>
      <c r="O89" s="41" t="str">
        <f t="shared" si="22"/>
        <v/>
      </c>
      <c r="P89" s="41" t="str">
        <f t="shared" si="23"/>
        <v>O</v>
      </c>
      <c r="Q89" s="41" t="str">
        <f t="shared" si="24"/>
        <v/>
      </c>
    </row>
    <row r="90" spans="1:17" ht="30">
      <c r="A90" s="1">
        <f t="shared" si="25"/>
        <v>80</v>
      </c>
      <c r="B90">
        <v>24144</v>
      </c>
      <c r="C90" t="s">
        <v>20</v>
      </c>
      <c r="D90" s="1" t="s">
        <v>93</v>
      </c>
      <c r="E90" s="1" t="s">
        <v>360</v>
      </c>
      <c r="F90" t="s">
        <v>9</v>
      </c>
      <c r="G90">
        <v>55</v>
      </c>
      <c r="H90" s="59" t="s">
        <v>170</v>
      </c>
      <c r="I90">
        <v>20</v>
      </c>
      <c r="J90" s="1" t="s">
        <v>347</v>
      </c>
      <c r="K90"/>
      <c r="M90" s="1" t="s">
        <v>74</v>
      </c>
      <c r="O90" s="41" t="str">
        <f t="shared" si="22"/>
        <v/>
      </c>
      <c r="P90" s="41" t="str">
        <f t="shared" si="23"/>
        <v>O</v>
      </c>
      <c r="Q90" s="41" t="str">
        <f t="shared" si="24"/>
        <v/>
      </c>
    </row>
    <row r="91" spans="1:17" ht="60">
      <c r="A91" s="1">
        <f t="shared" si="25"/>
        <v>81</v>
      </c>
      <c r="B91">
        <v>60941</v>
      </c>
      <c r="C91" t="s">
        <v>21</v>
      </c>
      <c r="D91" s="1" t="s">
        <v>93</v>
      </c>
      <c r="E91" s="1" t="s">
        <v>171</v>
      </c>
      <c r="F91" t="s">
        <v>9</v>
      </c>
      <c r="G91">
        <v>56</v>
      </c>
      <c r="H91" s="59" t="s">
        <v>172</v>
      </c>
      <c r="I91">
        <v>6</v>
      </c>
      <c r="J91" s="1" t="s">
        <v>25</v>
      </c>
      <c r="K91"/>
      <c r="M91" s="1" t="s">
        <v>74</v>
      </c>
      <c r="O91" s="41" t="str">
        <f t="shared" si="22"/>
        <v/>
      </c>
      <c r="P91" s="41" t="str">
        <f t="shared" si="23"/>
        <v>O</v>
      </c>
      <c r="Q91" s="41" t="str">
        <f t="shared" si="24"/>
        <v/>
      </c>
    </row>
    <row r="92" spans="1:17" ht="30">
      <c r="A92" s="1">
        <f t="shared" si="25"/>
        <v>82</v>
      </c>
      <c r="B92">
        <v>24144</v>
      </c>
      <c r="C92" t="s">
        <v>20</v>
      </c>
      <c r="D92" s="1" t="s">
        <v>93</v>
      </c>
      <c r="E92" s="1" t="s">
        <v>361</v>
      </c>
      <c r="F92" t="s">
        <v>9</v>
      </c>
      <c r="G92">
        <v>56</v>
      </c>
      <c r="H92" s="59" t="s">
        <v>172</v>
      </c>
      <c r="I92">
        <v>6</v>
      </c>
      <c r="J92" s="1" t="s">
        <v>347</v>
      </c>
      <c r="K92"/>
      <c r="M92" s="1" t="s">
        <v>74</v>
      </c>
      <c r="O92" s="41" t="str">
        <f t="shared" si="22"/>
        <v/>
      </c>
      <c r="P92" s="41" t="str">
        <f t="shared" si="23"/>
        <v>O</v>
      </c>
      <c r="Q92" s="41" t="str">
        <f t="shared" si="24"/>
        <v/>
      </c>
    </row>
    <row r="93" spans="1:17" ht="120">
      <c r="A93" s="1">
        <f t="shared" si="25"/>
        <v>83</v>
      </c>
      <c r="B93">
        <v>62099</v>
      </c>
      <c r="C93" t="s">
        <v>17</v>
      </c>
      <c r="D93" s="1" t="s">
        <v>92</v>
      </c>
      <c r="E93" s="1" t="s">
        <v>250</v>
      </c>
      <c r="F93" t="s">
        <v>9</v>
      </c>
      <c r="G93">
        <v>55</v>
      </c>
      <c r="H93" s="59" t="s">
        <v>443</v>
      </c>
      <c r="I93"/>
      <c r="J93" s="1" t="s">
        <v>251</v>
      </c>
      <c r="K93">
        <v>1</v>
      </c>
      <c r="M93" s="1" t="s">
        <v>74</v>
      </c>
      <c r="O93" s="41" t="str">
        <f t="shared" si="22"/>
        <v/>
      </c>
      <c r="P93" s="41" t="str">
        <f t="shared" si="23"/>
        <v>O</v>
      </c>
      <c r="Q93" s="41" t="str">
        <f t="shared" si="24"/>
        <v/>
      </c>
    </row>
    <row r="94" spans="1:17">
      <c r="A94" s="1">
        <f t="shared" si="25"/>
        <v>84</v>
      </c>
      <c r="B94">
        <v>62099</v>
      </c>
      <c r="C94" t="s">
        <v>17</v>
      </c>
      <c r="D94" s="1" t="s">
        <v>92</v>
      </c>
      <c r="E94" s="1" t="s">
        <v>252</v>
      </c>
      <c r="F94" t="s">
        <v>9</v>
      </c>
      <c r="G94">
        <v>55</v>
      </c>
      <c r="H94" s="59" t="s">
        <v>443</v>
      </c>
      <c r="I94"/>
      <c r="J94" s="1" t="s">
        <v>253</v>
      </c>
      <c r="K94">
        <v>1</v>
      </c>
      <c r="M94" s="1" t="s">
        <v>74</v>
      </c>
      <c r="O94" s="41" t="str">
        <f t="shared" si="22"/>
        <v/>
      </c>
      <c r="P94" s="41" t="str">
        <f t="shared" si="23"/>
        <v>O</v>
      </c>
      <c r="Q94" s="41" t="str">
        <f t="shared" si="24"/>
        <v/>
      </c>
    </row>
    <row r="95" spans="1:17" ht="30">
      <c r="A95" s="1">
        <f t="shared" si="25"/>
        <v>85</v>
      </c>
      <c r="B95">
        <v>6111</v>
      </c>
      <c r="C95" t="s">
        <v>14</v>
      </c>
      <c r="D95" s="1" t="s">
        <v>93</v>
      </c>
      <c r="E95" s="1" t="s">
        <v>420</v>
      </c>
      <c r="F95" t="s">
        <v>9</v>
      </c>
      <c r="G95">
        <v>58</v>
      </c>
      <c r="H95" s="59" t="s">
        <v>366</v>
      </c>
      <c r="I95">
        <v>2</v>
      </c>
      <c r="J95" s="1" t="s">
        <v>421</v>
      </c>
      <c r="K95">
        <v>0</v>
      </c>
      <c r="M95" s="1" t="s">
        <v>74</v>
      </c>
      <c r="O95" s="41" t="str">
        <f t="shared" si="22"/>
        <v/>
      </c>
      <c r="P95" s="41" t="str">
        <f t="shared" si="23"/>
        <v>O</v>
      </c>
      <c r="Q95" s="41" t="str">
        <f t="shared" si="24"/>
        <v/>
      </c>
    </row>
    <row r="96" spans="1:17" ht="30">
      <c r="A96" s="1">
        <f t="shared" si="25"/>
        <v>86</v>
      </c>
      <c r="B96">
        <v>24144</v>
      </c>
      <c r="C96" t="s">
        <v>20</v>
      </c>
      <c r="D96" s="1" t="s">
        <v>93</v>
      </c>
      <c r="E96" s="1" t="s">
        <v>365</v>
      </c>
      <c r="F96" t="s">
        <v>9</v>
      </c>
      <c r="G96">
        <v>58</v>
      </c>
      <c r="H96" s="59" t="s">
        <v>366</v>
      </c>
      <c r="I96">
        <v>2</v>
      </c>
      <c r="J96" s="1" t="s">
        <v>367</v>
      </c>
      <c r="K96"/>
      <c r="M96" s="1" t="s">
        <v>74</v>
      </c>
      <c r="O96" s="41" t="str">
        <f t="shared" si="22"/>
        <v/>
      </c>
      <c r="P96" s="41" t="str">
        <f t="shared" si="23"/>
        <v>O</v>
      </c>
      <c r="Q96" s="41" t="str">
        <f t="shared" si="24"/>
        <v/>
      </c>
    </row>
    <row r="97" spans="1:17" ht="30">
      <c r="A97" s="1">
        <f t="shared" si="25"/>
        <v>87</v>
      </c>
      <c r="B97">
        <v>6111</v>
      </c>
      <c r="C97" t="s">
        <v>14</v>
      </c>
      <c r="D97" s="1" t="s">
        <v>93</v>
      </c>
      <c r="E97" s="1" t="s">
        <v>422</v>
      </c>
      <c r="F97" t="s">
        <v>9</v>
      </c>
      <c r="G97">
        <v>58</v>
      </c>
      <c r="H97" s="59" t="s">
        <v>369</v>
      </c>
      <c r="I97">
        <v>7</v>
      </c>
      <c r="J97" s="1" t="s">
        <v>423</v>
      </c>
      <c r="K97">
        <v>0</v>
      </c>
      <c r="M97" s="1" t="s">
        <v>74</v>
      </c>
      <c r="O97" s="41" t="str">
        <f t="shared" si="22"/>
        <v/>
      </c>
      <c r="P97" s="41" t="str">
        <f t="shared" si="23"/>
        <v>O</v>
      </c>
      <c r="Q97" s="41" t="str">
        <f t="shared" si="24"/>
        <v/>
      </c>
    </row>
    <row r="98" spans="1:17" ht="45">
      <c r="A98" s="1">
        <f t="shared" si="25"/>
        <v>88</v>
      </c>
      <c r="B98">
        <v>24144</v>
      </c>
      <c r="C98" t="s">
        <v>20</v>
      </c>
      <c r="D98" s="1" t="s">
        <v>93</v>
      </c>
      <c r="E98" s="1" t="s">
        <v>368</v>
      </c>
      <c r="F98" t="s">
        <v>9</v>
      </c>
      <c r="G98">
        <v>58</v>
      </c>
      <c r="H98" s="59" t="s">
        <v>369</v>
      </c>
      <c r="I98">
        <v>7</v>
      </c>
      <c r="J98" s="1" t="s">
        <v>367</v>
      </c>
      <c r="K98"/>
      <c r="M98" s="1" t="s">
        <v>74</v>
      </c>
      <c r="O98" s="41" t="str">
        <f t="shared" si="22"/>
        <v/>
      </c>
      <c r="P98" s="41" t="str">
        <f t="shared" si="23"/>
        <v>O</v>
      </c>
      <c r="Q98" s="41" t="str">
        <f t="shared" si="24"/>
        <v/>
      </c>
    </row>
    <row r="99" spans="1:17" ht="75">
      <c r="A99" s="1">
        <f t="shared" si="25"/>
        <v>89</v>
      </c>
      <c r="B99">
        <v>60941</v>
      </c>
      <c r="C99" t="s">
        <v>21</v>
      </c>
      <c r="D99" s="1" t="s">
        <v>93</v>
      </c>
      <c r="E99" s="1" t="s">
        <v>173</v>
      </c>
      <c r="F99" t="s">
        <v>9</v>
      </c>
      <c r="G99">
        <v>58</v>
      </c>
      <c r="H99" s="59" t="s">
        <v>444</v>
      </c>
      <c r="I99">
        <v>1</v>
      </c>
      <c r="J99" s="1" t="s">
        <v>174</v>
      </c>
      <c r="K99"/>
      <c r="M99" s="1" t="s">
        <v>74</v>
      </c>
      <c r="O99" s="41" t="str">
        <f t="shared" si="22"/>
        <v/>
      </c>
      <c r="P99" s="41" t="str">
        <f t="shared" si="23"/>
        <v>O</v>
      </c>
      <c r="Q99" s="41" t="str">
        <f t="shared" si="24"/>
        <v/>
      </c>
    </row>
    <row r="100" spans="1:17" ht="75">
      <c r="A100" s="1">
        <f t="shared" si="25"/>
        <v>90</v>
      </c>
      <c r="B100">
        <v>60941</v>
      </c>
      <c r="C100" t="s">
        <v>21</v>
      </c>
      <c r="D100" s="1" t="s">
        <v>93</v>
      </c>
      <c r="E100" s="1" t="s">
        <v>175</v>
      </c>
      <c r="F100" t="s">
        <v>9</v>
      </c>
      <c r="G100">
        <v>58</v>
      </c>
      <c r="H100" s="59" t="s">
        <v>176</v>
      </c>
      <c r="I100">
        <v>12</v>
      </c>
      <c r="J100" s="1" t="s">
        <v>25</v>
      </c>
      <c r="K100"/>
      <c r="M100" s="1" t="s">
        <v>74</v>
      </c>
      <c r="O100" s="41" t="str">
        <f t="shared" si="22"/>
        <v/>
      </c>
      <c r="P100" s="41" t="str">
        <f t="shared" si="23"/>
        <v>O</v>
      </c>
      <c r="Q100" s="41" t="str">
        <f t="shared" si="24"/>
        <v/>
      </c>
    </row>
    <row r="101" spans="1:17" ht="30">
      <c r="A101" s="1">
        <f t="shared" si="25"/>
        <v>91</v>
      </c>
      <c r="B101">
        <v>24144</v>
      </c>
      <c r="C101" t="s">
        <v>20</v>
      </c>
      <c r="D101" s="1" t="s">
        <v>93</v>
      </c>
      <c r="E101" s="1" t="s">
        <v>346</v>
      </c>
      <c r="F101" t="s">
        <v>9</v>
      </c>
      <c r="G101">
        <v>58</v>
      </c>
      <c r="H101" s="59" t="s">
        <v>176</v>
      </c>
      <c r="I101">
        <v>12</v>
      </c>
      <c r="J101" s="1" t="s">
        <v>347</v>
      </c>
      <c r="K101"/>
      <c r="M101" s="1" t="s">
        <v>74</v>
      </c>
      <c r="O101" s="41" t="str">
        <f t="shared" si="22"/>
        <v/>
      </c>
      <c r="P101" s="41" t="str">
        <f t="shared" si="23"/>
        <v>O</v>
      </c>
      <c r="Q101" s="41" t="str">
        <f t="shared" si="24"/>
        <v/>
      </c>
    </row>
    <row r="102" spans="1:17" ht="75">
      <c r="A102" s="1">
        <f t="shared" si="25"/>
        <v>92</v>
      </c>
      <c r="B102">
        <v>60941</v>
      </c>
      <c r="C102" t="s">
        <v>21</v>
      </c>
      <c r="D102" s="1" t="s">
        <v>93</v>
      </c>
      <c r="E102" s="1" t="s">
        <v>177</v>
      </c>
      <c r="F102" t="s">
        <v>9</v>
      </c>
      <c r="G102">
        <v>59</v>
      </c>
      <c r="H102" s="59" t="s">
        <v>178</v>
      </c>
      <c r="I102">
        <v>13</v>
      </c>
      <c r="J102" s="1" t="s">
        <v>25</v>
      </c>
      <c r="K102"/>
      <c r="M102" s="1" t="s">
        <v>74</v>
      </c>
      <c r="O102" s="41" t="str">
        <f t="shared" si="22"/>
        <v/>
      </c>
      <c r="P102" s="41" t="str">
        <f t="shared" si="23"/>
        <v>O</v>
      </c>
      <c r="Q102" s="41" t="str">
        <f t="shared" si="24"/>
        <v/>
      </c>
    </row>
    <row r="103" spans="1:17" ht="30">
      <c r="A103" s="1">
        <f t="shared" si="25"/>
        <v>93</v>
      </c>
      <c r="B103">
        <v>24144</v>
      </c>
      <c r="C103" t="s">
        <v>20</v>
      </c>
      <c r="D103" s="1" t="s">
        <v>93</v>
      </c>
      <c r="E103" s="1" t="s">
        <v>348</v>
      </c>
      <c r="F103" t="s">
        <v>9</v>
      </c>
      <c r="G103">
        <v>59</v>
      </c>
      <c r="H103" s="59" t="s">
        <v>178</v>
      </c>
      <c r="I103">
        <v>13</v>
      </c>
      <c r="J103" s="1" t="s">
        <v>347</v>
      </c>
      <c r="K103"/>
      <c r="M103" s="1" t="s">
        <v>74</v>
      </c>
      <c r="O103" s="41" t="str">
        <f t="shared" si="22"/>
        <v/>
      </c>
      <c r="P103" s="41" t="str">
        <f t="shared" si="23"/>
        <v>O</v>
      </c>
      <c r="Q103" s="41" t="str">
        <f t="shared" si="24"/>
        <v/>
      </c>
    </row>
    <row r="104" spans="1:17" ht="45">
      <c r="A104" s="1">
        <f t="shared" si="25"/>
        <v>94</v>
      </c>
      <c r="B104">
        <v>65892</v>
      </c>
      <c r="C104" t="s">
        <v>100</v>
      </c>
      <c r="D104" s="1" t="s">
        <v>92</v>
      </c>
      <c r="E104" s="1" t="s">
        <v>290</v>
      </c>
      <c r="F104" t="s">
        <v>9</v>
      </c>
      <c r="G104">
        <v>59</v>
      </c>
      <c r="H104" s="59" t="s">
        <v>178</v>
      </c>
      <c r="I104">
        <v>14</v>
      </c>
      <c r="J104" s="1" t="s">
        <v>291</v>
      </c>
      <c r="K104">
        <v>1</v>
      </c>
      <c r="M104" s="1" t="s">
        <v>74</v>
      </c>
      <c r="O104" s="41" t="str">
        <f t="shared" si="22"/>
        <v/>
      </c>
      <c r="P104" s="41" t="str">
        <f t="shared" si="23"/>
        <v>O</v>
      </c>
      <c r="Q104" s="41" t="str">
        <f t="shared" si="24"/>
        <v/>
      </c>
    </row>
    <row r="105" spans="1:17" ht="75">
      <c r="A105" s="1">
        <f t="shared" si="25"/>
        <v>95</v>
      </c>
      <c r="B105">
        <v>60941</v>
      </c>
      <c r="C105" t="s">
        <v>21</v>
      </c>
      <c r="D105" s="1" t="s">
        <v>93</v>
      </c>
      <c r="E105" s="1" t="s">
        <v>179</v>
      </c>
      <c r="F105" t="s">
        <v>9</v>
      </c>
      <c r="G105">
        <v>60</v>
      </c>
      <c r="H105" s="59" t="s">
        <v>180</v>
      </c>
      <c r="I105">
        <v>2</v>
      </c>
      <c r="J105" s="1" t="s">
        <v>25</v>
      </c>
      <c r="K105"/>
      <c r="M105" s="1" t="s">
        <v>74</v>
      </c>
      <c r="O105" s="41" t="str">
        <f t="shared" si="22"/>
        <v/>
      </c>
      <c r="P105" s="41" t="str">
        <f t="shared" si="23"/>
        <v>O</v>
      </c>
      <c r="Q105" s="41" t="str">
        <f t="shared" si="24"/>
        <v/>
      </c>
    </row>
    <row r="106" spans="1:17" ht="30">
      <c r="A106" s="1">
        <f t="shared" si="25"/>
        <v>96</v>
      </c>
      <c r="B106">
        <v>24144</v>
      </c>
      <c r="C106" t="s">
        <v>20</v>
      </c>
      <c r="D106" s="1" t="s">
        <v>93</v>
      </c>
      <c r="E106" s="1" t="s">
        <v>362</v>
      </c>
      <c r="F106" t="s">
        <v>9</v>
      </c>
      <c r="G106">
        <v>60</v>
      </c>
      <c r="H106" s="59" t="s">
        <v>180</v>
      </c>
      <c r="I106">
        <v>2</v>
      </c>
      <c r="J106" s="1" t="s">
        <v>347</v>
      </c>
      <c r="K106"/>
      <c r="M106" s="1" t="s">
        <v>74</v>
      </c>
      <c r="O106" s="41" t="str">
        <f t="shared" si="22"/>
        <v/>
      </c>
      <c r="P106" s="41" t="str">
        <f t="shared" si="23"/>
        <v>O</v>
      </c>
      <c r="Q106" s="41" t="str">
        <f t="shared" si="24"/>
        <v/>
      </c>
    </row>
    <row r="107" spans="1:17" ht="75">
      <c r="A107" s="1">
        <f t="shared" si="25"/>
        <v>97</v>
      </c>
      <c r="B107">
        <v>60941</v>
      </c>
      <c r="C107" t="s">
        <v>21</v>
      </c>
      <c r="D107" s="1" t="s">
        <v>93</v>
      </c>
      <c r="E107" s="1" t="s">
        <v>181</v>
      </c>
      <c r="F107" t="s">
        <v>9</v>
      </c>
      <c r="G107">
        <v>60</v>
      </c>
      <c r="H107" s="59" t="s">
        <v>182</v>
      </c>
      <c r="I107">
        <v>23</v>
      </c>
      <c r="J107" s="1" t="s">
        <v>25</v>
      </c>
      <c r="K107"/>
      <c r="M107" s="1" t="s">
        <v>74</v>
      </c>
      <c r="O107" s="41" t="str">
        <f t="shared" si="22"/>
        <v/>
      </c>
      <c r="P107" s="41" t="str">
        <f t="shared" si="23"/>
        <v>O</v>
      </c>
      <c r="Q107" s="41" t="str">
        <f t="shared" si="24"/>
        <v/>
      </c>
    </row>
    <row r="108" spans="1:17" ht="30">
      <c r="A108" s="1">
        <f t="shared" si="25"/>
        <v>98</v>
      </c>
      <c r="B108">
        <v>24144</v>
      </c>
      <c r="C108" t="s">
        <v>20</v>
      </c>
      <c r="D108" s="1" t="s">
        <v>93</v>
      </c>
      <c r="E108" s="1" t="s">
        <v>363</v>
      </c>
      <c r="F108" t="s">
        <v>9</v>
      </c>
      <c r="G108">
        <v>60</v>
      </c>
      <c r="H108" s="59" t="s">
        <v>182</v>
      </c>
      <c r="I108">
        <v>23</v>
      </c>
      <c r="J108" s="1" t="s">
        <v>347</v>
      </c>
      <c r="K108"/>
      <c r="M108" s="1" t="s">
        <v>74</v>
      </c>
      <c r="O108" s="41" t="str">
        <f t="shared" si="22"/>
        <v/>
      </c>
      <c r="P108" s="41" t="str">
        <f t="shared" si="23"/>
        <v>O</v>
      </c>
      <c r="Q108" s="41" t="str">
        <f t="shared" si="24"/>
        <v/>
      </c>
    </row>
    <row r="109" spans="1:17" ht="75">
      <c r="A109" s="1">
        <f t="shared" si="25"/>
        <v>99</v>
      </c>
      <c r="B109">
        <v>60941</v>
      </c>
      <c r="C109" t="s">
        <v>21</v>
      </c>
      <c r="D109" s="1" t="s">
        <v>93</v>
      </c>
      <c r="E109" s="1" t="s">
        <v>183</v>
      </c>
      <c r="F109" t="s">
        <v>9</v>
      </c>
      <c r="G109">
        <v>62</v>
      </c>
      <c r="H109" s="59" t="s">
        <v>184</v>
      </c>
      <c r="I109">
        <v>4</v>
      </c>
      <c r="J109" s="1" t="s">
        <v>25</v>
      </c>
      <c r="K109"/>
      <c r="M109" s="1" t="s">
        <v>74</v>
      </c>
      <c r="O109" s="41" t="str">
        <f t="shared" si="22"/>
        <v/>
      </c>
      <c r="P109" s="41" t="str">
        <f t="shared" si="23"/>
        <v>O</v>
      </c>
      <c r="Q109" s="41" t="str">
        <f t="shared" si="24"/>
        <v/>
      </c>
    </row>
    <row r="110" spans="1:17" ht="30">
      <c r="A110" s="1">
        <f t="shared" si="25"/>
        <v>100</v>
      </c>
      <c r="B110">
        <v>24144</v>
      </c>
      <c r="C110" t="s">
        <v>20</v>
      </c>
      <c r="D110" s="1" t="s">
        <v>93</v>
      </c>
      <c r="E110" s="1" t="s">
        <v>364</v>
      </c>
      <c r="F110" t="s">
        <v>9</v>
      </c>
      <c r="G110">
        <v>62</v>
      </c>
      <c r="H110" s="59" t="s">
        <v>184</v>
      </c>
      <c r="I110">
        <v>4</v>
      </c>
      <c r="J110" s="1" t="s">
        <v>347</v>
      </c>
      <c r="K110"/>
      <c r="M110" s="1" t="s">
        <v>74</v>
      </c>
      <c r="O110" s="41" t="str">
        <f t="shared" si="22"/>
        <v/>
      </c>
      <c r="P110" s="41" t="str">
        <f t="shared" si="23"/>
        <v>O</v>
      </c>
      <c r="Q110" s="41" t="str">
        <f t="shared" si="24"/>
        <v/>
      </c>
    </row>
    <row r="111" spans="1:17" ht="75">
      <c r="A111" s="1">
        <f t="shared" si="25"/>
        <v>101</v>
      </c>
      <c r="B111">
        <v>60941</v>
      </c>
      <c r="C111" t="s">
        <v>21</v>
      </c>
      <c r="D111" s="1" t="s">
        <v>93</v>
      </c>
      <c r="E111" s="1" t="s">
        <v>185</v>
      </c>
      <c r="F111" t="s">
        <v>9</v>
      </c>
      <c r="G111">
        <v>62</v>
      </c>
      <c r="H111" s="59" t="s">
        <v>186</v>
      </c>
      <c r="I111">
        <v>20</v>
      </c>
      <c r="J111" s="1" t="s">
        <v>25</v>
      </c>
      <c r="K111"/>
      <c r="M111" s="1" t="s">
        <v>74</v>
      </c>
      <c r="O111" s="41" t="str">
        <f t="shared" si="22"/>
        <v/>
      </c>
      <c r="P111" s="41" t="str">
        <f t="shared" si="23"/>
        <v>O</v>
      </c>
      <c r="Q111" s="41" t="str">
        <f t="shared" si="24"/>
        <v/>
      </c>
    </row>
    <row r="112" spans="1:17" ht="30">
      <c r="A112" s="1">
        <f t="shared" si="25"/>
        <v>102</v>
      </c>
      <c r="B112">
        <v>24144</v>
      </c>
      <c r="C112" t="s">
        <v>20</v>
      </c>
      <c r="D112" s="1" t="s">
        <v>93</v>
      </c>
      <c r="E112" s="1" t="s">
        <v>349</v>
      </c>
      <c r="F112" t="s">
        <v>9</v>
      </c>
      <c r="G112">
        <v>62</v>
      </c>
      <c r="H112" s="59" t="s">
        <v>186</v>
      </c>
      <c r="I112">
        <v>20</v>
      </c>
      <c r="J112" s="1" t="s">
        <v>347</v>
      </c>
      <c r="K112"/>
      <c r="M112" s="1" t="s">
        <v>74</v>
      </c>
      <c r="O112" s="41" t="str">
        <f t="shared" si="22"/>
        <v/>
      </c>
      <c r="P112" s="41" t="str">
        <f t="shared" si="23"/>
        <v>O</v>
      </c>
      <c r="Q112" s="41" t="str">
        <f t="shared" si="24"/>
        <v/>
      </c>
    </row>
    <row r="113" spans="1:17" ht="75">
      <c r="A113" s="1">
        <f t="shared" si="25"/>
        <v>103</v>
      </c>
      <c r="B113">
        <v>60941</v>
      </c>
      <c r="C113" t="s">
        <v>21</v>
      </c>
      <c r="D113" s="1" t="s">
        <v>93</v>
      </c>
      <c r="E113" s="1" t="s">
        <v>187</v>
      </c>
      <c r="F113" t="s">
        <v>9</v>
      </c>
      <c r="G113">
        <v>63</v>
      </c>
      <c r="H113" s="59" t="s">
        <v>188</v>
      </c>
      <c r="I113">
        <v>15</v>
      </c>
      <c r="J113" s="1" t="s">
        <v>25</v>
      </c>
      <c r="K113"/>
      <c r="M113" s="1" t="s">
        <v>74</v>
      </c>
      <c r="O113" s="41" t="str">
        <f t="shared" si="22"/>
        <v/>
      </c>
      <c r="P113" s="41" t="str">
        <f t="shared" si="23"/>
        <v>O</v>
      </c>
      <c r="Q113" s="41" t="str">
        <f t="shared" si="24"/>
        <v/>
      </c>
    </row>
    <row r="114" spans="1:17" ht="30">
      <c r="A114" s="1">
        <f t="shared" si="25"/>
        <v>104</v>
      </c>
      <c r="B114">
        <v>24144</v>
      </c>
      <c r="C114" t="s">
        <v>20</v>
      </c>
      <c r="D114" s="1" t="s">
        <v>93</v>
      </c>
      <c r="E114" s="1" t="s">
        <v>350</v>
      </c>
      <c r="F114" t="s">
        <v>9</v>
      </c>
      <c r="G114">
        <v>63</v>
      </c>
      <c r="H114" s="59" t="s">
        <v>188</v>
      </c>
      <c r="I114">
        <v>15</v>
      </c>
      <c r="J114" s="1" t="s">
        <v>347</v>
      </c>
      <c r="K114"/>
      <c r="M114" s="1" t="s">
        <v>74</v>
      </c>
      <c r="O114" s="41" t="str">
        <f t="shared" si="22"/>
        <v/>
      </c>
      <c r="P114" s="41" t="str">
        <f t="shared" si="23"/>
        <v>O</v>
      </c>
      <c r="Q114" s="41" t="str">
        <f t="shared" si="24"/>
        <v/>
      </c>
    </row>
    <row r="115" spans="1:17" ht="90">
      <c r="A115" s="1">
        <f t="shared" si="25"/>
        <v>105</v>
      </c>
      <c r="B115">
        <v>62099</v>
      </c>
      <c r="C115" t="s">
        <v>17</v>
      </c>
      <c r="D115" s="1" t="s">
        <v>92</v>
      </c>
      <c r="E115" s="1" t="s">
        <v>247</v>
      </c>
      <c r="F115" t="s">
        <v>9</v>
      </c>
      <c r="G115">
        <v>64</v>
      </c>
      <c r="H115" s="59" t="s">
        <v>248</v>
      </c>
      <c r="I115">
        <v>6</v>
      </c>
      <c r="J115" s="1" t="s">
        <v>249</v>
      </c>
      <c r="K115">
        <v>1</v>
      </c>
      <c r="M115" s="1" t="s">
        <v>74</v>
      </c>
      <c r="O115" s="41" t="str">
        <f t="shared" si="22"/>
        <v/>
      </c>
      <c r="P115" s="41" t="str">
        <f t="shared" si="23"/>
        <v>O</v>
      </c>
      <c r="Q115" s="41" t="str">
        <f t="shared" si="24"/>
        <v/>
      </c>
    </row>
    <row r="116" spans="1:17" ht="30">
      <c r="A116" s="1">
        <f t="shared" si="25"/>
        <v>106</v>
      </c>
      <c r="B116">
        <v>6111</v>
      </c>
      <c r="C116" t="s">
        <v>14</v>
      </c>
      <c r="D116" s="1" t="s">
        <v>93</v>
      </c>
      <c r="E116" s="1" t="s">
        <v>422</v>
      </c>
      <c r="F116" t="s">
        <v>9</v>
      </c>
      <c r="G116">
        <v>64</v>
      </c>
      <c r="H116" s="59" t="s">
        <v>371</v>
      </c>
      <c r="I116">
        <v>32</v>
      </c>
      <c r="J116" s="1" t="s">
        <v>424</v>
      </c>
      <c r="K116">
        <v>0</v>
      </c>
      <c r="M116" s="1" t="s">
        <v>74</v>
      </c>
      <c r="O116" s="41" t="str">
        <f t="shared" si="22"/>
        <v/>
      </c>
      <c r="P116" s="41" t="str">
        <f t="shared" si="23"/>
        <v>O</v>
      </c>
      <c r="Q116" s="41" t="str">
        <f t="shared" si="24"/>
        <v/>
      </c>
    </row>
    <row r="117" spans="1:17" ht="30">
      <c r="A117" s="1">
        <f t="shared" si="25"/>
        <v>107</v>
      </c>
      <c r="B117">
        <v>24144</v>
      </c>
      <c r="C117" t="s">
        <v>20</v>
      </c>
      <c r="D117" s="1" t="s">
        <v>93</v>
      </c>
      <c r="E117" s="1" t="s">
        <v>370</v>
      </c>
      <c r="F117" t="s">
        <v>9</v>
      </c>
      <c r="G117">
        <v>64</v>
      </c>
      <c r="H117" s="59" t="s">
        <v>371</v>
      </c>
      <c r="I117">
        <v>32</v>
      </c>
      <c r="J117" s="1" t="s">
        <v>367</v>
      </c>
      <c r="K117"/>
      <c r="M117" s="1" t="s">
        <v>74</v>
      </c>
      <c r="O117" s="41" t="str">
        <f t="shared" si="22"/>
        <v/>
      </c>
      <c r="P117" s="41" t="str">
        <f t="shared" si="23"/>
        <v>O</v>
      </c>
      <c r="Q117" s="41" t="str">
        <f t="shared" si="24"/>
        <v/>
      </c>
    </row>
    <row r="118" spans="1:17" ht="30">
      <c r="A118" s="1">
        <f t="shared" si="25"/>
        <v>108</v>
      </c>
      <c r="B118">
        <v>6111</v>
      </c>
      <c r="C118" t="s">
        <v>14</v>
      </c>
      <c r="D118" s="1" t="s">
        <v>93</v>
      </c>
      <c r="E118" s="1" t="s">
        <v>422</v>
      </c>
      <c r="F118" t="s">
        <v>9</v>
      </c>
      <c r="G118">
        <v>65</v>
      </c>
      <c r="H118" s="59" t="s">
        <v>373</v>
      </c>
      <c r="I118">
        <v>6</v>
      </c>
      <c r="J118" s="1" t="s">
        <v>425</v>
      </c>
      <c r="K118">
        <v>0</v>
      </c>
      <c r="M118" s="1" t="s">
        <v>74</v>
      </c>
      <c r="O118" s="41" t="str">
        <f t="shared" si="22"/>
        <v/>
      </c>
      <c r="P118" s="41" t="str">
        <f t="shared" si="23"/>
        <v>O</v>
      </c>
      <c r="Q118" s="41" t="str">
        <f t="shared" si="24"/>
        <v/>
      </c>
    </row>
    <row r="119" spans="1:17" ht="30">
      <c r="A119" s="1">
        <f t="shared" si="25"/>
        <v>109</v>
      </c>
      <c r="B119">
        <v>24144</v>
      </c>
      <c r="C119" t="s">
        <v>20</v>
      </c>
      <c r="D119" s="1" t="s">
        <v>93</v>
      </c>
      <c r="E119" s="1" t="s">
        <v>372</v>
      </c>
      <c r="F119" t="s">
        <v>9</v>
      </c>
      <c r="G119">
        <v>65</v>
      </c>
      <c r="H119" s="59" t="s">
        <v>373</v>
      </c>
      <c r="I119">
        <v>6</v>
      </c>
      <c r="J119" s="1" t="s">
        <v>367</v>
      </c>
      <c r="K119"/>
      <c r="M119" s="1" t="s">
        <v>74</v>
      </c>
      <c r="O119" s="41" t="str">
        <f t="shared" si="22"/>
        <v/>
      </c>
      <c r="P119" s="41" t="str">
        <f t="shared" si="23"/>
        <v>O</v>
      </c>
      <c r="Q119" s="41" t="str">
        <f t="shared" si="24"/>
        <v/>
      </c>
    </row>
    <row r="120" spans="1:17" ht="30">
      <c r="A120" s="1">
        <f t="shared" si="25"/>
        <v>110</v>
      </c>
      <c r="B120">
        <v>6111</v>
      </c>
      <c r="C120" t="s">
        <v>14</v>
      </c>
      <c r="D120" s="1" t="s">
        <v>93</v>
      </c>
      <c r="E120" s="1" t="s">
        <v>422</v>
      </c>
      <c r="F120" t="s">
        <v>9</v>
      </c>
      <c r="G120">
        <v>65</v>
      </c>
      <c r="H120" s="59" t="s">
        <v>375</v>
      </c>
      <c r="I120">
        <v>11</v>
      </c>
      <c r="J120" s="1" t="s">
        <v>426</v>
      </c>
      <c r="K120">
        <v>0</v>
      </c>
      <c r="M120" s="1" t="s">
        <v>74</v>
      </c>
      <c r="O120" s="41" t="str">
        <f t="shared" si="22"/>
        <v/>
      </c>
      <c r="P120" s="41" t="str">
        <f t="shared" si="23"/>
        <v>O</v>
      </c>
      <c r="Q120" s="41" t="str">
        <f t="shared" si="24"/>
        <v/>
      </c>
    </row>
    <row r="121" spans="1:17" ht="30">
      <c r="A121" s="1">
        <f t="shared" si="25"/>
        <v>111</v>
      </c>
      <c r="B121">
        <v>24144</v>
      </c>
      <c r="C121" t="s">
        <v>20</v>
      </c>
      <c r="D121" s="1" t="s">
        <v>93</v>
      </c>
      <c r="E121" s="1" t="s">
        <v>374</v>
      </c>
      <c r="F121" t="s">
        <v>9</v>
      </c>
      <c r="G121">
        <v>65</v>
      </c>
      <c r="H121" s="59" t="s">
        <v>375</v>
      </c>
      <c r="I121">
        <v>11</v>
      </c>
      <c r="J121" s="1" t="s">
        <v>367</v>
      </c>
      <c r="K121"/>
      <c r="M121" s="1" t="s">
        <v>74</v>
      </c>
      <c r="O121" s="41" t="str">
        <f t="shared" si="22"/>
        <v/>
      </c>
      <c r="P121" s="41" t="str">
        <f t="shared" si="23"/>
        <v>O</v>
      </c>
      <c r="Q121" s="41" t="str">
        <f t="shared" si="24"/>
        <v/>
      </c>
    </row>
    <row r="122" spans="1:17" ht="45">
      <c r="A122" s="1">
        <f t="shared" si="25"/>
        <v>112</v>
      </c>
      <c r="B122">
        <v>60941</v>
      </c>
      <c r="C122" t="s">
        <v>21</v>
      </c>
      <c r="D122" s="1" t="s">
        <v>93</v>
      </c>
      <c r="E122" s="1" t="s">
        <v>189</v>
      </c>
      <c r="F122" t="s">
        <v>9</v>
      </c>
      <c r="G122">
        <v>64</v>
      </c>
      <c r="H122" s="59" t="s">
        <v>452</v>
      </c>
      <c r="I122">
        <v>31</v>
      </c>
      <c r="J122" s="1" t="s">
        <v>174</v>
      </c>
      <c r="K122"/>
      <c r="M122" s="1" t="s">
        <v>74</v>
      </c>
      <c r="O122" s="41" t="str">
        <f t="shared" si="22"/>
        <v/>
      </c>
      <c r="P122" s="41" t="str">
        <f t="shared" si="23"/>
        <v>O</v>
      </c>
      <c r="Q122" s="41" t="str">
        <f t="shared" si="24"/>
        <v/>
      </c>
    </row>
    <row r="123" spans="1:17" ht="30">
      <c r="A123" s="1">
        <f t="shared" si="25"/>
        <v>113</v>
      </c>
      <c r="B123">
        <v>24144</v>
      </c>
      <c r="C123" t="s">
        <v>20</v>
      </c>
      <c r="D123" s="1" t="s">
        <v>93</v>
      </c>
      <c r="E123" s="1" t="s">
        <v>351</v>
      </c>
      <c r="F123" t="s">
        <v>9</v>
      </c>
      <c r="G123">
        <v>66</v>
      </c>
      <c r="H123" s="59" t="s">
        <v>191</v>
      </c>
      <c r="I123">
        <v>3</v>
      </c>
      <c r="J123" s="1" t="s">
        <v>347</v>
      </c>
      <c r="K123"/>
      <c r="M123" s="1" t="s">
        <v>74</v>
      </c>
      <c r="O123" s="41" t="str">
        <f t="shared" si="22"/>
        <v/>
      </c>
      <c r="P123" s="41" t="str">
        <f t="shared" si="23"/>
        <v>O</v>
      </c>
      <c r="Q123" s="41" t="str">
        <f t="shared" si="24"/>
        <v/>
      </c>
    </row>
    <row r="124" spans="1:17" ht="75">
      <c r="A124" s="1">
        <f t="shared" si="25"/>
        <v>114</v>
      </c>
      <c r="B124">
        <v>60941</v>
      </c>
      <c r="C124" t="s">
        <v>21</v>
      </c>
      <c r="D124" s="1" t="s">
        <v>93</v>
      </c>
      <c r="E124" s="1" t="s">
        <v>190</v>
      </c>
      <c r="F124" t="s">
        <v>9</v>
      </c>
      <c r="G124">
        <v>66</v>
      </c>
      <c r="H124" s="59" t="s">
        <v>191</v>
      </c>
      <c r="I124">
        <v>8</v>
      </c>
      <c r="J124" s="1" t="s">
        <v>25</v>
      </c>
      <c r="K124"/>
      <c r="M124" s="1" t="s">
        <v>74</v>
      </c>
      <c r="O124" s="41" t="str">
        <f t="shared" si="22"/>
        <v/>
      </c>
      <c r="P124" s="41" t="str">
        <f t="shared" si="23"/>
        <v>O</v>
      </c>
      <c r="Q124" s="41" t="str">
        <f t="shared" si="24"/>
        <v/>
      </c>
    </row>
    <row r="125" spans="1:17" ht="30">
      <c r="A125" s="1">
        <f t="shared" si="25"/>
        <v>115</v>
      </c>
      <c r="B125">
        <v>24144</v>
      </c>
      <c r="C125" t="s">
        <v>20</v>
      </c>
      <c r="D125" s="1" t="s">
        <v>93</v>
      </c>
      <c r="E125" s="1" t="s">
        <v>378</v>
      </c>
      <c r="F125" t="s">
        <v>9</v>
      </c>
      <c r="G125">
        <v>69</v>
      </c>
      <c r="H125" s="59" t="s">
        <v>379</v>
      </c>
      <c r="I125">
        <v>3</v>
      </c>
      <c r="J125" s="1" t="s">
        <v>367</v>
      </c>
      <c r="K125"/>
      <c r="M125" s="1" t="s">
        <v>74</v>
      </c>
      <c r="O125" s="41" t="str">
        <f t="shared" si="22"/>
        <v/>
      </c>
      <c r="P125" s="41" t="str">
        <f t="shared" si="23"/>
        <v>O</v>
      </c>
      <c r="Q125" s="41" t="str">
        <f t="shared" si="24"/>
        <v/>
      </c>
    </row>
    <row r="126" spans="1:17" ht="30">
      <c r="A126" s="1">
        <f t="shared" si="25"/>
        <v>116</v>
      </c>
      <c r="B126">
        <v>24144</v>
      </c>
      <c r="C126" t="s">
        <v>20</v>
      </c>
      <c r="D126" s="1" t="s">
        <v>93</v>
      </c>
      <c r="E126" s="1" t="s">
        <v>376</v>
      </c>
      <c r="F126" t="s">
        <v>9</v>
      </c>
      <c r="G126">
        <v>68</v>
      </c>
      <c r="H126" s="59" t="s">
        <v>377</v>
      </c>
      <c r="I126">
        <v>17</v>
      </c>
      <c r="J126" s="1" t="s">
        <v>367</v>
      </c>
      <c r="K126"/>
      <c r="M126" s="1" t="s">
        <v>74</v>
      </c>
      <c r="O126" s="41" t="str">
        <f t="shared" si="22"/>
        <v/>
      </c>
      <c r="P126" s="41" t="str">
        <f t="shared" si="23"/>
        <v>O</v>
      </c>
      <c r="Q126" s="41" t="str">
        <f t="shared" si="24"/>
        <v/>
      </c>
    </row>
    <row r="127" spans="1:17" ht="30">
      <c r="A127" s="1">
        <f t="shared" si="25"/>
        <v>117</v>
      </c>
      <c r="B127">
        <v>24144</v>
      </c>
      <c r="C127" t="s">
        <v>20</v>
      </c>
      <c r="D127" s="1" t="s">
        <v>93</v>
      </c>
      <c r="E127" s="1" t="s">
        <v>380</v>
      </c>
      <c r="F127" t="s">
        <v>9</v>
      </c>
      <c r="G127">
        <v>69</v>
      </c>
      <c r="H127" s="59" t="s">
        <v>381</v>
      </c>
      <c r="I127">
        <v>10</v>
      </c>
      <c r="J127" s="1" t="s">
        <v>367</v>
      </c>
      <c r="K127"/>
      <c r="M127" s="1" t="s">
        <v>74</v>
      </c>
      <c r="O127" s="41" t="str">
        <f t="shared" si="22"/>
        <v/>
      </c>
      <c r="P127" s="41" t="str">
        <f t="shared" si="23"/>
        <v>O</v>
      </c>
      <c r="Q127" s="41" t="str">
        <f t="shared" si="24"/>
        <v/>
      </c>
    </row>
    <row r="128" spans="1:17" ht="30">
      <c r="A128" s="1">
        <f t="shared" si="25"/>
        <v>118</v>
      </c>
      <c r="B128">
        <v>24144</v>
      </c>
      <c r="C128" t="s">
        <v>20</v>
      </c>
      <c r="D128" s="1" t="s">
        <v>93</v>
      </c>
      <c r="E128" s="1" t="s">
        <v>382</v>
      </c>
      <c r="F128" t="s">
        <v>9</v>
      </c>
      <c r="G128">
        <v>70</v>
      </c>
      <c r="H128" s="59" t="s">
        <v>383</v>
      </c>
      <c r="I128">
        <v>3</v>
      </c>
      <c r="J128" s="1" t="s">
        <v>367</v>
      </c>
      <c r="K128"/>
      <c r="M128" s="1" t="s">
        <v>74</v>
      </c>
      <c r="O128" s="41" t="str">
        <f t="shared" si="22"/>
        <v/>
      </c>
      <c r="P128" s="41" t="str">
        <f t="shared" si="23"/>
        <v>O</v>
      </c>
      <c r="Q128" s="41" t="str">
        <f t="shared" si="24"/>
        <v/>
      </c>
    </row>
    <row r="129" spans="1:17" ht="30">
      <c r="A129" s="1">
        <f t="shared" si="25"/>
        <v>119</v>
      </c>
      <c r="B129">
        <v>24144</v>
      </c>
      <c r="C129" t="s">
        <v>20</v>
      </c>
      <c r="D129" s="1" t="s">
        <v>93</v>
      </c>
      <c r="E129" s="1" t="s">
        <v>352</v>
      </c>
      <c r="F129" t="s">
        <v>9</v>
      </c>
      <c r="G129">
        <v>71</v>
      </c>
      <c r="H129" s="59" t="s">
        <v>353</v>
      </c>
      <c r="I129">
        <v>15</v>
      </c>
      <c r="J129" s="1" t="s">
        <v>347</v>
      </c>
      <c r="K129"/>
      <c r="M129" s="1" t="s">
        <v>74</v>
      </c>
      <c r="O129" s="41" t="str">
        <f t="shared" si="22"/>
        <v/>
      </c>
      <c r="P129" s="41" t="str">
        <f t="shared" si="23"/>
        <v>O</v>
      </c>
      <c r="Q129" s="41" t="str">
        <f t="shared" si="24"/>
        <v/>
      </c>
    </row>
    <row r="130" spans="1:17" ht="45">
      <c r="A130" s="1">
        <f t="shared" si="25"/>
        <v>120</v>
      </c>
      <c r="B130">
        <v>24144</v>
      </c>
      <c r="C130" t="s">
        <v>20</v>
      </c>
      <c r="D130" s="1" t="s">
        <v>93</v>
      </c>
      <c r="E130" s="1" t="s">
        <v>384</v>
      </c>
      <c r="F130" t="s">
        <v>9</v>
      </c>
      <c r="G130">
        <v>72</v>
      </c>
      <c r="H130" s="59" t="s">
        <v>385</v>
      </c>
      <c r="I130">
        <v>1</v>
      </c>
      <c r="J130" s="1" t="s">
        <v>367</v>
      </c>
      <c r="K130"/>
      <c r="M130" s="1" t="s">
        <v>74</v>
      </c>
      <c r="O130" s="41" t="str">
        <f t="shared" si="22"/>
        <v/>
      </c>
      <c r="P130" s="41" t="str">
        <f t="shared" si="23"/>
        <v>O</v>
      </c>
      <c r="Q130" s="41" t="str">
        <f t="shared" si="24"/>
        <v/>
      </c>
    </row>
    <row r="131" spans="1:17" ht="75">
      <c r="A131" s="1">
        <f t="shared" si="25"/>
        <v>121</v>
      </c>
      <c r="B131">
        <v>60941</v>
      </c>
      <c r="C131" t="s">
        <v>21</v>
      </c>
      <c r="D131" s="1" t="s">
        <v>93</v>
      </c>
      <c r="E131" s="1" t="s">
        <v>192</v>
      </c>
      <c r="F131" t="s">
        <v>9</v>
      </c>
      <c r="G131">
        <v>72</v>
      </c>
      <c r="H131" s="59" t="s">
        <v>193</v>
      </c>
      <c r="I131">
        <v>6</v>
      </c>
      <c r="J131" s="1" t="s">
        <v>25</v>
      </c>
      <c r="K131"/>
      <c r="M131" s="1" t="s">
        <v>74</v>
      </c>
      <c r="O131" s="41" t="str">
        <f t="shared" si="22"/>
        <v/>
      </c>
      <c r="P131" s="41" t="str">
        <f t="shared" si="23"/>
        <v>O</v>
      </c>
      <c r="Q131" s="41" t="str">
        <f t="shared" si="24"/>
        <v/>
      </c>
    </row>
    <row r="132" spans="1:17" ht="30">
      <c r="A132" s="1">
        <f t="shared" si="25"/>
        <v>122</v>
      </c>
      <c r="B132">
        <v>24144</v>
      </c>
      <c r="C132" t="s">
        <v>20</v>
      </c>
      <c r="D132" s="1" t="s">
        <v>93</v>
      </c>
      <c r="E132" s="1" t="s">
        <v>354</v>
      </c>
      <c r="F132" t="s">
        <v>9</v>
      </c>
      <c r="G132">
        <v>72</v>
      </c>
      <c r="H132" s="59" t="s">
        <v>193</v>
      </c>
      <c r="I132">
        <v>6</v>
      </c>
      <c r="J132" s="1" t="s">
        <v>347</v>
      </c>
      <c r="K132"/>
      <c r="M132" s="1" t="s">
        <v>74</v>
      </c>
      <c r="O132" s="41" t="str">
        <f t="shared" si="22"/>
        <v/>
      </c>
      <c r="P132" s="41" t="str">
        <f t="shared" si="23"/>
        <v>O</v>
      </c>
      <c r="Q132" s="41" t="str">
        <f t="shared" si="24"/>
        <v/>
      </c>
    </row>
    <row r="133" spans="1:17" ht="30">
      <c r="A133" s="1">
        <f t="shared" si="25"/>
        <v>123</v>
      </c>
      <c r="B133">
        <v>24144</v>
      </c>
      <c r="C133" t="s">
        <v>20</v>
      </c>
      <c r="D133" s="1" t="s">
        <v>93</v>
      </c>
      <c r="E133" s="1" t="s">
        <v>355</v>
      </c>
      <c r="F133" t="s">
        <v>9</v>
      </c>
      <c r="G133">
        <v>73</v>
      </c>
      <c r="H133" s="59" t="s">
        <v>356</v>
      </c>
      <c r="I133">
        <v>1</v>
      </c>
      <c r="J133" s="1" t="s">
        <v>347</v>
      </c>
      <c r="K133"/>
      <c r="M133" s="1" t="s">
        <v>74</v>
      </c>
      <c r="O133" s="41" t="str">
        <f t="shared" si="22"/>
        <v/>
      </c>
      <c r="P133" s="41" t="str">
        <f t="shared" si="23"/>
        <v>O</v>
      </c>
      <c r="Q133" s="41" t="str">
        <f t="shared" si="24"/>
        <v/>
      </c>
    </row>
    <row r="134" spans="1:17" ht="60">
      <c r="A134" s="1">
        <f t="shared" si="25"/>
        <v>124</v>
      </c>
      <c r="B134">
        <v>60941</v>
      </c>
      <c r="C134" t="s">
        <v>21</v>
      </c>
      <c r="D134" s="1" t="s">
        <v>93</v>
      </c>
      <c r="E134" s="1" t="s">
        <v>238</v>
      </c>
      <c r="F134" t="s">
        <v>9</v>
      </c>
      <c r="G134">
        <v>74</v>
      </c>
      <c r="H134" s="59" t="s">
        <v>445</v>
      </c>
      <c r="I134">
        <v>12</v>
      </c>
      <c r="J134" s="1" t="s">
        <v>239</v>
      </c>
      <c r="K134"/>
      <c r="M134" s="1" t="s">
        <v>74</v>
      </c>
      <c r="O134" s="41" t="str">
        <f t="shared" si="22"/>
        <v/>
      </c>
      <c r="P134" s="41" t="str">
        <f t="shared" si="23"/>
        <v>O</v>
      </c>
      <c r="Q134" s="41" t="str">
        <f t="shared" si="24"/>
        <v/>
      </c>
    </row>
    <row r="135" spans="1:17" ht="60">
      <c r="A135" s="1">
        <f t="shared" si="25"/>
        <v>125</v>
      </c>
      <c r="B135">
        <v>24144</v>
      </c>
      <c r="C135" t="s">
        <v>20</v>
      </c>
      <c r="D135" s="1" t="s">
        <v>93</v>
      </c>
      <c r="E135" s="1" t="s">
        <v>386</v>
      </c>
      <c r="F135" t="s">
        <v>9</v>
      </c>
      <c r="G135">
        <v>74</v>
      </c>
      <c r="H135" s="59" t="s">
        <v>445</v>
      </c>
      <c r="I135">
        <v>12</v>
      </c>
      <c r="J135" s="1" t="s">
        <v>387</v>
      </c>
      <c r="K135"/>
      <c r="M135" s="1" t="s">
        <v>74</v>
      </c>
      <c r="O135" s="41" t="str">
        <f t="shared" si="22"/>
        <v/>
      </c>
      <c r="P135" s="41" t="str">
        <f t="shared" si="23"/>
        <v>O</v>
      </c>
      <c r="Q135" s="41" t="str">
        <f t="shared" si="24"/>
        <v/>
      </c>
    </row>
    <row r="136" spans="1:17" ht="45">
      <c r="A136" s="1">
        <f t="shared" si="25"/>
        <v>126</v>
      </c>
      <c r="B136">
        <v>62099</v>
      </c>
      <c r="C136" t="s">
        <v>17</v>
      </c>
      <c r="D136" s="1" t="s">
        <v>92</v>
      </c>
      <c r="E136" s="1" t="s">
        <v>244</v>
      </c>
      <c r="F136" t="s">
        <v>9</v>
      </c>
      <c r="G136">
        <v>75</v>
      </c>
      <c r="H136" s="59">
        <v>6.3</v>
      </c>
      <c r="I136">
        <v>7</v>
      </c>
      <c r="J136" s="1" t="s">
        <v>245</v>
      </c>
      <c r="K136">
        <v>1</v>
      </c>
      <c r="M136" s="1" t="s">
        <v>74</v>
      </c>
      <c r="O136" s="41" t="str">
        <f t="shared" si="22"/>
        <v/>
      </c>
      <c r="P136" s="41" t="str">
        <f t="shared" si="23"/>
        <v>O</v>
      </c>
      <c r="Q136" s="41" t="str">
        <f t="shared" si="24"/>
        <v/>
      </c>
    </row>
    <row r="137" spans="1:17" s="32" customFormat="1" ht="33.75" customHeight="1">
      <c r="A137" s="68" t="s">
        <v>468</v>
      </c>
      <c r="E137" s="25"/>
      <c r="G137" s="38"/>
      <c r="H137" s="58"/>
      <c r="I137" s="38"/>
      <c r="J137" s="25"/>
      <c r="L137" s="33"/>
      <c r="M137" s="33"/>
      <c r="N137" s="33"/>
      <c r="O137" s="34"/>
      <c r="P137" s="34"/>
      <c r="Q137" s="34"/>
    </row>
    <row r="138" spans="1:17" ht="30">
      <c r="A138" s="1">
        <f>SUM(A136,1)</f>
        <v>127</v>
      </c>
      <c r="B138">
        <v>14928</v>
      </c>
      <c r="C138" t="s">
        <v>11</v>
      </c>
      <c r="D138" s="1" t="s">
        <v>93</v>
      </c>
      <c r="E138" s="1" t="s">
        <v>126</v>
      </c>
      <c r="F138" t="s">
        <v>9</v>
      </c>
      <c r="G138"/>
      <c r="H138" s="59">
        <v>6.4</v>
      </c>
      <c r="I138"/>
      <c r="J138" s="1" t="s">
        <v>127</v>
      </c>
      <c r="K138"/>
      <c r="M138" s="1" t="s">
        <v>74</v>
      </c>
      <c r="O138" s="41" t="str">
        <f t="shared" ref="O138:O150" si="26">IF(F138="Editorial",M138,"")</f>
        <v/>
      </c>
      <c r="P138" s="41" t="str">
        <f t="shared" ref="P138:P150" si="27">IF(F138="Technical",M138,"")</f>
        <v>O</v>
      </c>
      <c r="Q138" s="41" t="str">
        <f t="shared" ref="Q138:Q150" si="28">IF(F138="General",M138,"")</f>
        <v/>
      </c>
    </row>
    <row r="139" spans="1:17" ht="30">
      <c r="A139" s="1">
        <f t="shared" ref="A139:A150" si="29">SUM(A138,1)</f>
        <v>128</v>
      </c>
      <c r="B139">
        <v>65892</v>
      </c>
      <c r="C139" t="s">
        <v>100</v>
      </c>
      <c r="D139" s="1" t="s">
        <v>92</v>
      </c>
      <c r="E139" s="1" t="s">
        <v>286</v>
      </c>
      <c r="F139" t="s">
        <v>16</v>
      </c>
      <c r="G139">
        <v>76</v>
      </c>
      <c r="H139" s="59">
        <v>6.4</v>
      </c>
      <c r="I139">
        <v>4</v>
      </c>
      <c r="J139" s="1" t="s">
        <v>287</v>
      </c>
      <c r="K139"/>
      <c r="M139" s="1" t="s">
        <v>74</v>
      </c>
      <c r="O139" s="41" t="str">
        <f t="shared" si="26"/>
        <v/>
      </c>
      <c r="P139" s="41" t="str">
        <f t="shared" si="27"/>
        <v/>
      </c>
      <c r="Q139" s="41" t="str">
        <f t="shared" si="28"/>
        <v>O</v>
      </c>
    </row>
    <row r="140" spans="1:17" ht="30">
      <c r="A140" s="1">
        <f t="shared" si="29"/>
        <v>129</v>
      </c>
      <c r="B140">
        <v>60941</v>
      </c>
      <c r="C140" t="s">
        <v>21</v>
      </c>
      <c r="D140" s="1" t="s">
        <v>93</v>
      </c>
      <c r="E140" s="1" t="s">
        <v>194</v>
      </c>
      <c r="F140" t="s">
        <v>9</v>
      </c>
      <c r="G140">
        <v>75</v>
      </c>
      <c r="H140" s="59">
        <v>6.4</v>
      </c>
      <c r="I140">
        <v>16</v>
      </c>
      <c r="J140" s="1" t="s">
        <v>25</v>
      </c>
      <c r="K140"/>
      <c r="M140" s="1" t="s">
        <v>74</v>
      </c>
      <c r="O140" s="41" t="str">
        <f t="shared" si="26"/>
        <v/>
      </c>
      <c r="P140" s="41" t="str">
        <f t="shared" si="27"/>
        <v>O</v>
      </c>
      <c r="Q140" s="41" t="str">
        <f t="shared" si="28"/>
        <v/>
      </c>
    </row>
    <row r="141" spans="1:17" ht="60">
      <c r="A141" s="1">
        <f t="shared" si="29"/>
        <v>130</v>
      </c>
      <c r="B141">
        <v>60941</v>
      </c>
      <c r="C141" t="s">
        <v>21</v>
      </c>
      <c r="D141" s="1" t="s">
        <v>93</v>
      </c>
      <c r="E141" s="1" t="s">
        <v>196</v>
      </c>
      <c r="F141" t="s">
        <v>9</v>
      </c>
      <c r="G141">
        <v>85</v>
      </c>
      <c r="H141" s="59">
        <v>6.4</v>
      </c>
      <c r="I141">
        <v>18</v>
      </c>
      <c r="J141" s="1" t="s">
        <v>162</v>
      </c>
      <c r="K141"/>
      <c r="M141" s="1" t="s">
        <v>74</v>
      </c>
      <c r="O141" s="41" t="str">
        <f t="shared" si="26"/>
        <v/>
      </c>
      <c r="P141" s="41" t="str">
        <f t="shared" si="27"/>
        <v>O</v>
      </c>
      <c r="Q141" s="41" t="str">
        <f t="shared" si="28"/>
        <v/>
      </c>
    </row>
    <row r="142" spans="1:17" ht="60">
      <c r="A142" s="1">
        <f t="shared" si="29"/>
        <v>131</v>
      </c>
      <c r="B142">
        <v>60941</v>
      </c>
      <c r="C142" t="s">
        <v>21</v>
      </c>
      <c r="D142" s="1" t="s">
        <v>93</v>
      </c>
      <c r="E142" s="1" t="s">
        <v>195</v>
      </c>
      <c r="F142" t="s">
        <v>9</v>
      </c>
      <c r="G142">
        <v>84</v>
      </c>
      <c r="H142" s="59">
        <v>6.4</v>
      </c>
      <c r="I142">
        <v>44</v>
      </c>
      <c r="J142" s="1" t="s">
        <v>162</v>
      </c>
      <c r="K142"/>
      <c r="M142" s="1" t="s">
        <v>74</v>
      </c>
      <c r="O142" s="41" t="str">
        <f t="shared" si="26"/>
        <v/>
      </c>
      <c r="P142" s="41" t="str">
        <f t="shared" si="27"/>
        <v>O</v>
      </c>
      <c r="Q142" s="41" t="str">
        <f t="shared" si="28"/>
        <v/>
      </c>
    </row>
    <row r="143" spans="1:17" ht="75">
      <c r="A143" s="1">
        <f t="shared" si="29"/>
        <v>132</v>
      </c>
      <c r="B143">
        <v>65892</v>
      </c>
      <c r="C143" t="s">
        <v>100</v>
      </c>
      <c r="D143" s="1" t="s">
        <v>92</v>
      </c>
      <c r="E143" s="1" t="s">
        <v>292</v>
      </c>
      <c r="F143" t="s">
        <v>9</v>
      </c>
      <c r="G143">
        <v>90</v>
      </c>
      <c r="H143" s="59">
        <v>6.4</v>
      </c>
      <c r="I143" t="s">
        <v>293</v>
      </c>
      <c r="J143" s="1" t="s">
        <v>294</v>
      </c>
      <c r="K143">
        <v>1</v>
      </c>
      <c r="M143" s="1" t="s">
        <v>74</v>
      </c>
      <c r="O143" s="41" t="str">
        <f t="shared" si="26"/>
        <v/>
      </c>
      <c r="P143" s="41" t="str">
        <f t="shared" si="27"/>
        <v>O</v>
      </c>
      <c r="Q143" s="41" t="str">
        <f t="shared" si="28"/>
        <v/>
      </c>
    </row>
    <row r="144" spans="1:17" ht="75">
      <c r="A144" s="1">
        <f t="shared" si="29"/>
        <v>133</v>
      </c>
      <c r="B144">
        <v>65892</v>
      </c>
      <c r="C144" t="s">
        <v>100</v>
      </c>
      <c r="D144" s="1" t="s">
        <v>92</v>
      </c>
      <c r="E144" s="1" t="s">
        <v>295</v>
      </c>
      <c r="F144" t="s">
        <v>9</v>
      </c>
      <c r="G144">
        <v>90</v>
      </c>
      <c r="H144" s="59">
        <v>6.4</v>
      </c>
      <c r="I144" t="s">
        <v>296</v>
      </c>
      <c r="J144" s="1" t="s">
        <v>297</v>
      </c>
      <c r="K144">
        <v>1</v>
      </c>
      <c r="M144" s="1" t="s">
        <v>74</v>
      </c>
      <c r="O144" s="41" t="str">
        <f t="shared" si="26"/>
        <v/>
      </c>
      <c r="P144" s="41" t="str">
        <f t="shared" si="27"/>
        <v>O</v>
      </c>
      <c r="Q144" s="41" t="str">
        <f t="shared" si="28"/>
        <v/>
      </c>
    </row>
    <row r="145" spans="1:17" ht="30">
      <c r="A145" s="1">
        <f t="shared" si="29"/>
        <v>134</v>
      </c>
      <c r="B145">
        <v>65892</v>
      </c>
      <c r="C145" t="s">
        <v>100</v>
      </c>
      <c r="D145" s="1" t="s">
        <v>92</v>
      </c>
      <c r="E145" s="1" t="s">
        <v>288</v>
      </c>
      <c r="F145" t="s">
        <v>16</v>
      </c>
      <c r="G145">
        <v>92</v>
      </c>
      <c r="H145" s="59">
        <v>6.5</v>
      </c>
      <c r="I145">
        <v>6</v>
      </c>
      <c r="J145" s="1" t="s">
        <v>289</v>
      </c>
      <c r="K145"/>
      <c r="M145" s="1" t="s">
        <v>74</v>
      </c>
      <c r="O145" s="41" t="str">
        <f t="shared" si="26"/>
        <v/>
      </c>
      <c r="P145" s="41" t="str">
        <f t="shared" si="27"/>
        <v/>
      </c>
      <c r="Q145" s="41" t="str">
        <f t="shared" si="28"/>
        <v>O</v>
      </c>
    </row>
    <row r="146" spans="1:17" ht="30">
      <c r="A146" s="1">
        <f t="shared" si="29"/>
        <v>135</v>
      </c>
      <c r="B146">
        <v>65892</v>
      </c>
      <c r="C146" t="s">
        <v>100</v>
      </c>
      <c r="D146" s="1" t="s">
        <v>92</v>
      </c>
      <c r="E146" s="1" t="s">
        <v>338</v>
      </c>
      <c r="F146" t="s">
        <v>9</v>
      </c>
      <c r="G146">
        <v>93</v>
      </c>
      <c r="H146" s="59">
        <v>6.5</v>
      </c>
      <c r="I146">
        <v>15</v>
      </c>
      <c r="J146" s="1" t="s">
        <v>339</v>
      </c>
      <c r="K146">
        <v>1</v>
      </c>
      <c r="M146" s="1" t="s">
        <v>74</v>
      </c>
      <c r="O146" s="41" t="str">
        <f t="shared" si="26"/>
        <v/>
      </c>
      <c r="P146" s="41" t="str">
        <f t="shared" si="27"/>
        <v>O</v>
      </c>
      <c r="Q146" s="41" t="str">
        <f t="shared" si="28"/>
        <v/>
      </c>
    </row>
    <row r="147" spans="1:17" ht="45">
      <c r="A147" s="1">
        <f t="shared" si="29"/>
        <v>136</v>
      </c>
      <c r="B147">
        <v>60941</v>
      </c>
      <c r="C147" t="s">
        <v>21</v>
      </c>
      <c r="D147" s="1" t="s">
        <v>93</v>
      </c>
      <c r="E147" s="1" t="s">
        <v>197</v>
      </c>
      <c r="F147" t="s">
        <v>9</v>
      </c>
      <c r="G147">
        <v>94</v>
      </c>
      <c r="H147" s="59" t="s">
        <v>446</v>
      </c>
      <c r="I147">
        <v>25</v>
      </c>
      <c r="J147" s="1" t="s">
        <v>40</v>
      </c>
      <c r="K147"/>
      <c r="M147" s="1" t="s">
        <v>74</v>
      </c>
      <c r="O147" s="41" t="str">
        <f t="shared" si="26"/>
        <v/>
      </c>
      <c r="P147" s="41" t="str">
        <f t="shared" si="27"/>
        <v>O</v>
      </c>
      <c r="Q147" s="41" t="str">
        <f t="shared" si="28"/>
        <v/>
      </c>
    </row>
    <row r="148" spans="1:17" ht="135">
      <c r="A148" s="1">
        <f t="shared" si="29"/>
        <v>137</v>
      </c>
      <c r="B148">
        <v>65892</v>
      </c>
      <c r="C148" t="s">
        <v>100</v>
      </c>
      <c r="D148" s="1" t="s">
        <v>92</v>
      </c>
      <c r="E148" s="1" t="s">
        <v>283</v>
      </c>
      <c r="F148" t="s">
        <v>9</v>
      </c>
      <c r="G148">
        <v>93</v>
      </c>
      <c r="H148" s="59">
        <v>6.5</v>
      </c>
      <c r="I148">
        <v>32</v>
      </c>
      <c r="J148" s="1" t="s">
        <v>285</v>
      </c>
      <c r="K148">
        <v>1</v>
      </c>
      <c r="M148" s="1" t="s">
        <v>74</v>
      </c>
      <c r="O148" s="41" t="str">
        <f t="shared" si="26"/>
        <v/>
      </c>
      <c r="P148" s="41" t="str">
        <f t="shared" si="27"/>
        <v>O</v>
      </c>
      <c r="Q148" s="41" t="str">
        <f t="shared" si="28"/>
        <v/>
      </c>
    </row>
    <row r="149" spans="1:17" ht="60">
      <c r="A149" s="1">
        <f t="shared" si="29"/>
        <v>138</v>
      </c>
      <c r="B149">
        <v>62099</v>
      </c>
      <c r="C149" t="s">
        <v>17</v>
      </c>
      <c r="D149" s="1" t="s">
        <v>92</v>
      </c>
      <c r="E149" s="1" t="s">
        <v>240</v>
      </c>
      <c r="F149" t="s">
        <v>9</v>
      </c>
      <c r="G149">
        <v>75</v>
      </c>
      <c r="H149" s="59">
        <v>6.4</v>
      </c>
      <c r="I149"/>
      <c r="J149" s="1" t="s">
        <v>241</v>
      </c>
      <c r="K149">
        <v>1</v>
      </c>
      <c r="M149" s="1" t="s">
        <v>74</v>
      </c>
      <c r="O149" s="41" t="str">
        <f t="shared" si="26"/>
        <v/>
      </c>
      <c r="P149" s="41" t="str">
        <f t="shared" si="27"/>
        <v>O</v>
      </c>
      <c r="Q149" s="41" t="str">
        <f t="shared" si="28"/>
        <v/>
      </c>
    </row>
    <row r="150" spans="1:17" ht="75">
      <c r="A150" s="1">
        <f t="shared" si="29"/>
        <v>139</v>
      </c>
      <c r="B150">
        <v>62099</v>
      </c>
      <c r="C150" t="s">
        <v>17</v>
      </c>
      <c r="D150" s="1" t="s">
        <v>92</v>
      </c>
      <c r="E150" s="1" t="s">
        <v>242</v>
      </c>
      <c r="F150" t="s">
        <v>9</v>
      </c>
      <c r="G150">
        <v>91</v>
      </c>
      <c r="H150" s="59">
        <v>6.5</v>
      </c>
      <c r="I150"/>
      <c r="J150" s="1" t="s">
        <v>243</v>
      </c>
      <c r="K150">
        <v>1</v>
      </c>
      <c r="M150" s="1" t="s">
        <v>74</v>
      </c>
      <c r="O150" s="41" t="str">
        <f t="shared" si="26"/>
        <v/>
      </c>
      <c r="P150" s="41" t="str">
        <f t="shared" si="27"/>
        <v>O</v>
      </c>
      <c r="Q150" s="41" t="str">
        <f t="shared" si="28"/>
        <v/>
      </c>
    </row>
    <row r="151" spans="1:17" s="32" customFormat="1" ht="33.75" customHeight="1">
      <c r="A151" s="68" t="s">
        <v>469</v>
      </c>
      <c r="E151" s="25"/>
      <c r="G151" s="38"/>
      <c r="H151" s="58"/>
      <c r="I151" s="38"/>
      <c r="J151" s="25"/>
      <c r="L151" s="33"/>
      <c r="M151" s="33"/>
      <c r="N151" s="33"/>
      <c r="O151" s="34"/>
      <c r="P151" s="34"/>
      <c r="Q151" s="34"/>
    </row>
    <row r="152" spans="1:17" s="32" customFormat="1" ht="33.75" customHeight="1">
      <c r="A152" s="35" t="s">
        <v>470</v>
      </c>
      <c r="E152" s="25"/>
      <c r="G152" s="38"/>
      <c r="H152" s="58"/>
      <c r="I152" s="38"/>
      <c r="J152" s="25"/>
      <c r="L152" s="33"/>
      <c r="M152" s="33"/>
      <c r="N152" s="33"/>
      <c r="O152" s="34"/>
      <c r="P152" s="34"/>
      <c r="Q152" s="34"/>
    </row>
    <row r="153" spans="1:17" ht="60">
      <c r="A153" s="1">
        <f>SUM(A150,1)</f>
        <v>140</v>
      </c>
      <c r="B153">
        <v>14928</v>
      </c>
      <c r="C153" t="s">
        <v>11</v>
      </c>
      <c r="D153" s="1" t="s">
        <v>93</v>
      </c>
      <c r="E153" s="1" t="s">
        <v>107</v>
      </c>
      <c r="F153" t="s">
        <v>9</v>
      </c>
      <c r="G153">
        <v>175</v>
      </c>
      <c r="H153" s="59" t="s">
        <v>439</v>
      </c>
      <c r="I153"/>
      <c r="J153" s="1" t="s">
        <v>108</v>
      </c>
      <c r="K153"/>
      <c r="M153" s="1" t="s">
        <v>74</v>
      </c>
      <c r="O153" s="41" t="str">
        <f t="shared" ref="O153:O160" si="30">IF(F153="Editorial",M153,"")</f>
        <v/>
      </c>
      <c r="P153" s="41" t="str">
        <f t="shared" ref="P153:P160" si="31">IF(F153="Technical",M153,"")</f>
        <v>O</v>
      </c>
      <c r="Q153" s="41" t="str">
        <f t="shared" ref="Q153:Q160" si="32">IF(F153="General",M153,"")</f>
        <v/>
      </c>
    </row>
    <row r="154" spans="1:17" ht="30">
      <c r="A154" s="1">
        <f t="shared" ref="A154:A180" si="33">SUM(A153,1)</f>
        <v>141</v>
      </c>
      <c r="B154">
        <v>60941</v>
      </c>
      <c r="C154" t="s">
        <v>21</v>
      </c>
      <c r="D154" s="1" t="s">
        <v>93</v>
      </c>
      <c r="E154" s="1" t="s">
        <v>202</v>
      </c>
      <c r="F154" t="s">
        <v>9</v>
      </c>
      <c r="G154">
        <v>176</v>
      </c>
      <c r="H154" s="59" t="s">
        <v>203</v>
      </c>
      <c r="I154">
        <v>1</v>
      </c>
      <c r="J154" s="1" t="s">
        <v>41</v>
      </c>
      <c r="K154"/>
      <c r="M154" s="1" t="s">
        <v>74</v>
      </c>
      <c r="O154" s="41" t="str">
        <f t="shared" si="30"/>
        <v/>
      </c>
      <c r="P154" s="41" t="str">
        <f t="shared" si="31"/>
        <v>O</v>
      </c>
      <c r="Q154" s="41" t="str">
        <f t="shared" si="32"/>
        <v/>
      </c>
    </row>
    <row r="155" spans="1:17" ht="45">
      <c r="A155" s="1">
        <f t="shared" si="33"/>
        <v>142</v>
      </c>
      <c r="B155">
        <v>24144</v>
      </c>
      <c r="C155" t="s">
        <v>20</v>
      </c>
      <c r="D155" s="1" t="s">
        <v>93</v>
      </c>
      <c r="E155" s="1" t="s">
        <v>402</v>
      </c>
      <c r="F155" t="s">
        <v>9</v>
      </c>
      <c r="G155">
        <v>176</v>
      </c>
      <c r="H155" s="59" t="s">
        <v>203</v>
      </c>
      <c r="I155">
        <v>1</v>
      </c>
      <c r="J155" s="1" t="s">
        <v>31</v>
      </c>
      <c r="K155"/>
      <c r="M155" s="1" t="s">
        <v>74</v>
      </c>
      <c r="O155" s="41" t="str">
        <f t="shared" si="30"/>
        <v/>
      </c>
      <c r="P155" s="41" t="str">
        <f t="shared" si="31"/>
        <v>O</v>
      </c>
      <c r="Q155" s="41" t="str">
        <f t="shared" si="32"/>
        <v/>
      </c>
    </row>
    <row r="156" spans="1:17" ht="135">
      <c r="A156" s="1">
        <f t="shared" si="33"/>
        <v>143</v>
      </c>
      <c r="B156">
        <v>60941</v>
      </c>
      <c r="C156" t="s">
        <v>21</v>
      </c>
      <c r="D156" s="1" t="s">
        <v>93</v>
      </c>
      <c r="E156" s="1" t="s">
        <v>204</v>
      </c>
      <c r="F156" t="s">
        <v>9</v>
      </c>
      <c r="G156">
        <v>178</v>
      </c>
      <c r="H156" s="59" t="s">
        <v>205</v>
      </c>
      <c r="I156">
        <v>7</v>
      </c>
      <c r="J156" s="1" t="s">
        <v>42</v>
      </c>
      <c r="K156"/>
      <c r="M156" s="1" t="s">
        <v>74</v>
      </c>
      <c r="O156" s="41" t="str">
        <f t="shared" si="30"/>
        <v/>
      </c>
      <c r="P156" s="41" t="str">
        <f t="shared" si="31"/>
        <v>O</v>
      </c>
      <c r="Q156" s="41" t="str">
        <f t="shared" si="32"/>
        <v/>
      </c>
    </row>
    <row r="157" spans="1:17" ht="75">
      <c r="A157" s="1">
        <f t="shared" si="33"/>
        <v>144</v>
      </c>
      <c r="B157">
        <v>60941</v>
      </c>
      <c r="C157" t="s">
        <v>21</v>
      </c>
      <c r="D157" s="1" t="s">
        <v>93</v>
      </c>
      <c r="E157" s="1" t="s">
        <v>45</v>
      </c>
      <c r="F157" t="s">
        <v>9</v>
      </c>
      <c r="G157">
        <v>178</v>
      </c>
      <c r="H157" s="59" t="s">
        <v>205</v>
      </c>
      <c r="I157">
        <v>7</v>
      </c>
      <c r="J157" s="1" t="s">
        <v>46</v>
      </c>
      <c r="K157"/>
      <c r="M157" s="1" t="s">
        <v>74</v>
      </c>
      <c r="O157" s="41" t="str">
        <f t="shared" si="30"/>
        <v/>
      </c>
      <c r="P157" s="41" t="str">
        <f t="shared" si="31"/>
        <v>O</v>
      </c>
      <c r="Q157" s="41" t="str">
        <f t="shared" si="32"/>
        <v/>
      </c>
    </row>
    <row r="158" spans="1:17" ht="75">
      <c r="A158" s="1">
        <f t="shared" si="33"/>
        <v>145</v>
      </c>
      <c r="B158">
        <v>60941</v>
      </c>
      <c r="C158" t="s">
        <v>21</v>
      </c>
      <c r="D158" s="1" t="s">
        <v>93</v>
      </c>
      <c r="E158" s="1" t="s">
        <v>47</v>
      </c>
      <c r="F158" t="s">
        <v>9</v>
      </c>
      <c r="G158">
        <v>178</v>
      </c>
      <c r="H158" s="59" t="s">
        <v>205</v>
      </c>
      <c r="I158">
        <v>7</v>
      </c>
      <c r="J158" s="1" t="s">
        <v>48</v>
      </c>
      <c r="K158"/>
      <c r="M158" s="1" t="s">
        <v>74</v>
      </c>
      <c r="O158" s="41" t="str">
        <f t="shared" si="30"/>
        <v/>
      </c>
      <c r="P158" s="41" t="str">
        <f t="shared" si="31"/>
        <v>O</v>
      </c>
      <c r="Q158" s="41" t="str">
        <f t="shared" si="32"/>
        <v/>
      </c>
    </row>
    <row r="159" spans="1:17" ht="45">
      <c r="A159" s="1">
        <f t="shared" si="33"/>
        <v>146</v>
      </c>
      <c r="B159">
        <v>60941</v>
      </c>
      <c r="C159" t="s">
        <v>21</v>
      </c>
      <c r="D159" s="1" t="s">
        <v>93</v>
      </c>
      <c r="E159" s="1" t="s">
        <v>206</v>
      </c>
      <c r="F159" t="s">
        <v>9</v>
      </c>
      <c r="G159">
        <v>178</v>
      </c>
      <c r="H159" s="59" t="s">
        <v>205</v>
      </c>
      <c r="I159">
        <v>21</v>
      </c>
      <c r="J159" s="1" t="s">
        <v>207</v>
      </c>
      <c r="K159"/>
      <c r="M159" s="1" t="s">
        <v>74</v>
      </c>
      <c r="O159" s="41" t="str">
        <f t="shared" si="30"/>
        <v/>
      </c>
      <c r="P159" s="41" t="str">
        <f t="shared" si="31"/>
        <v>O</v>
      </c>
      <c r="Q159" s="41" t="str">
        <f t="shared" si="32"/>
        <v/>
      </c>
    </row>
    <row r="160" spans="1:17" ht="30">
      <c r="A160" s="1">
        <f t="shared" si="33"/>
        <v>147</v>
      </c>
      <c r="B160">
        <v>60941</v>
      </c>
      <c r="C160" t="s">
        <v>21</v>
      </c>
      <c r="D160" s="1" t="s">
        <v>93</v>
      </c>
      <c r="E160" s="1" t="s">
        <v>43</v>
      </c>
      <c r="F160" t="s">
        <v>9</v>
      </c>
      <c r="G160">
        <v>178</v>
      </c>
      <c r="H160" s="59" t="s">
        <v>205</v>
      </c>
      <c r="I160">
        <v>32</v>
      </c>
      <c r="J160" s="1" t="s">
        <v>44</v>
      </c>
      <c r="K160"/>
      <c r="M160" s="1" t="s">
        <v>74</v>
      </c>
      <c r="O160" s="41" t="str">
        <f t="shared" si="30"/>
        <v/>
      </c>
      <c r="P160" s="41" t="str">
        <f t="shared" si="31"/>
        <v>O</v>
      </c>
      <c r="Q160" s="41" t="str">
        <f t="shared" si="32"/>
        <v/>
      </c>
    </row>
    <row r="161" spans="1:17" s="32" customFormat="1" ht="33.75" customHeight="1">
      <c r="A161" s="35" t="s">
        <v>471</v>
      </c>
      <c r="E161" s="25"/>
      <c r="G161" s="38"/>
      <c r="H161" s="58"/>
      <c r="I161" s="38"/>
      <c r="J161" s="25"/>
      <c r="L161" s="33"/>
      <c r="M161" s="33"/>
      <c r="N161" s="33"/>
      <c r="O161" s="34"/>
      <c r="P161" s="34"/>
      <c r="Q161" s="34"/>
    </row>
    <row r="162" spans="1:17" ht="90">
      <c r="A162" s="1">
        <f>SUM(A160,1)</f>
        <v>148</v>
      </c>
      <c r="B162">
        <v>24144</v>
      </c>
      <c r="C162" t="s">
        <v>20</v>
      </c>
      <c r="D162" s="1" t="s">
        <v>93</v>
      </c>
      <c r="E162" s="1" t="s">
        <v>32</v>
      </c>
      <c r="F162" t="s">
        <v>9</v>
      </c>
      <c r="G162">
        <v>208</v>
      </c>
      <c r="H162" s="59" t="s">
        <v>209</v>
      </c>
      <c r="I162">
        <v>13</v>
      </c>
      <c r="J162" s="1" t="s">
        <v>33</v>
      </c>
      <c r="K162"/>
      <c r="M162" s="1" t="s">
        <v>74</v>
      </c>
      <c r="O162" s="41" t="str">
        <f t="shared" ref="O162:O180" si="34">IF(F162="Editorial",M162,"")</f>
        <v/>
      </c>
      <c r="P162" s="41" t="str">
        <f t="shared" ref="P162:P180" si="35">IF(F162="Technical",M162,"")</f>
        <v>O</v>
      </c>
      <c r="Q162" s="41" t="str">
        <f t="shared" ref="Q162:Q180" si="36">IF(F162="General",M162,"")</f>
        <v/>
      </c>
    </row>
    <row r="163" spans="1:17" ht="30">
      <c r="A163" s="1">
        <f t="shared" si="33"/>
        <v>149</v>
      </c>
      <c r="B163">
        <v>24144</v>
      </c>
      <c r="C163" t="s">
        <v>20</v>
      </c>
      <c r="D163" s="1" t="s">
        <v>93</v>
      </c>
      <c r="E163" s="1" t="s">
        <v>34</v>
      </c>
      <c r="F163" t="s">
        <v>9</v>
      </c>
      <c r="G163">
        <v>208</v>
      </c>
      <c r="H163" s="59" t="s">
        <v>209</v>
      </c>
      <c r="I163">
        <v>18</v>
      </c>
      <c r="J163" s="1" t="s">
        <v>394</v>
      </c>
      <c r="K163"/>
      <c r="M163" s="1" t="s">
        <v>74</v>
      </c>
      <c r="O163" s="41" t="str">
        <f t="shared" si="34"/>
        <v/>
      </c>
      <c r="P163" s="41" t="str">
        <f t="shared" si="35"/>
        <v>O</v>
      </c>
      <c r="Q163" s="41" t="str">
        <f t="shared" si="36"/>
        <v/>
      </c>
    </row>
    <row r="164" spans="1:17" ht="30">
      <c r="A164" s="1">
        <f t="shared" si="33"/>
        <v>150</v>
      </c>
      <c r="B164">
        <v>24144</v>
      </c>
      <c r="C164" t="s">
        <v>20</v>
      </c>
      <c r="D164" s="1" t="s">
        <v>93</v>
      </c>
      <c r="E164" s="1" t="s">
        <v>35</v>
      </c>
      <c r="F164" t="s">
        <v>9</v>
      </c>
      <c r="G164">
        <v>208</v>
      </c>
      <c r="H164" s="59" t="s">
        <v>209</v>
      </c>
      <c r="I164">
        <v>18</v>
      </c>
      <c r="J164" s="1" t="s">
        <v>395</v>
      </c>
      <c r="K164"/>
      <c r="M164" s="1" t="s">
        <v>74</v>
      </c>
      <c r="O164" s="41" t="str">
        <f t="shared" si="34"/>
        <v/>
      </c>
      <c r="P164" s="41" t="str">
        <f t="shared" si="35"/>
        <v>O</v>
      </c>
      <c r="Q164" s="41" t="str">
        <f t="shared" si="36"/>
        <v/>
      </c>
    </row>
    <row r="165" spans="1:17" ht="75">
      <c r="A165" s="1">
        <f t="shared" si="33"/>
        <v>151</v>
      </c>
      <c r="B165">
        <v>60941</v>
      </c>
      <c r="C165" t="s">
        <v>21</v>
      </c>
      <c r="D165" s="1" t="s">
        <v>93</v>
      </c>
      <c r="E165" s="1" t="s">
        <v>208</v>
      </c>
      <c r="F165" t="s">
        <v>9</v>
      </c>
      <c r="G165">
        <v>209</v>
      </c>
      <c r="H165" s="59" t="s">
        <v>209</v>
      </c>
      <c r="I165">
        <v>3</v>
      </c>
      <c r="J165" s="1" t="s">
        <v>49</v>
      </c>
      <c r="K165"/>
      <c r="M165" s="1" t="s">
        <v>74</v>
      </c>
      <c r="O165" s="41" t="str">
        <f t="shared" si="34"/>
        <v/>
      </c>
      <c r="P165" s="41" t="str">
        <f t="shared" si="35"/>
        <v>O</v>
      </c>
      <c r="Q165" s="41" t="str">
        <f t="shared" si="36"/>
        <v/>
      </c>
    </row>
    <row r="166" spans="1:17" ht="60">
      <c r="A166" s="1">
        <f t="shared" si="33"/>
        <v>152</v>
      </c>
      <c r="B166">
        <v>60941</v>
      </c>
      <c r="C166" t="s">
        <v>21</v>
      </c>
      <c r="D166" s="1" t="s">
        <v>93</v>
      </c>
      <c r="E166" s="1" t="s">
        <v>210</v>
      </c>
      <c r="F166" t="s">
        <v>9</v>
      </c>
      <c r="G166">
        <v>209</v>
      </c>
      <c r="H166" s="59" t="s">
        <v>209</v>
      </c>
      <c r="I166">
        <v>3</v>
      </c>
      <c r="J166" s="1" t="s">
        <v>50</v>
      </c>
      <c r="K166"/>
      <c r="M166" s="1" t="s">
        <v>74</v>
      </c>
      <c r="O166" s="41" t="str">
        <f t="shared" si="34"/>
        <v/>
      </c>
      <c r="P166" s="41" t="str">
        <f t="shared" si="35"/>
        <v>O</v>
      </c>
      <c r="Q166" s="41" t="str">
        <f t="shared" si="36"/>
        <v/>
      </c>
    </row>
    <row r="167" spans="1:17" ht="60">
      <c r="A167" s="1">
        <f t="shared" si="33"/>
        <v>153</v>
      </c>
      <c r="B167">
        <v>60941</v>
      </c>
      <c r="C167" t="s">
        <v>21</v>
      </c>
      <c r="D167" s="1" t="s">
        <v>93</v>
      </c>
      <c r="E167" s="1" t="s">
        <v>211</v>
      </c>
      <c r="F167" t="s">
        <v>9</v>
      </c>
      <c r="G167">
        <v>209</v>
      </c>
      <c r="H167" s="59" t="s">
        <v>209</v>
      </c>
      <c r="I167">
        <v>3</v>
      </c>
      <c r="J167" s="1" t="s">
        <v>51</v>
      </c>
      <c r="K167"/>
      <c r="M167" s="1" t="s">
        <v>74</v>
      </c>
      <c r="O167" s="41" t="str">
        <f t="shared" si="34"/>
        <v/>
      </c>
      <c r="P167" s="41" t="str">
        <f t="shared" si="35"/>
        <v>O</v>
      </c>
      <c r="Q167" s="41" t="str">
        <f t="shared" si="36"/>
        <v/>
      </c>
    </row>
    <row r="168" spans="1:17" ht="45">
      <c r="A168" s="1">
        <f t="shared" si="33"/>
        <v>154</v>
      </c>
      <c r="B168">
        <v>60941</v>
      </c>
      <c r="C168" t="s">
        <v>21</v>
      </c>
      <c r="D168" s="1" t="s">
        <v>93</v>
      </c>
      <c r="E168" s="1" t="s">
        <v>212</v>
      </c>
      <c r="F168" t="s">
        <v>9</v>
      </c>
      <c r="G168">
        <v>209</v>
      </c>
      <c r="H168" s="59" t="s">
        <v>209</v>
      </c>
      <c r="I168">
        <v>3</v>
      </c>
      <c r="J168" s="1" t="s">
        <v>52</v>
      </c>
      <c r="K168"/>
      <c r="M168" s="1" t="s">
        <v>74</v>
      </c>
      <c r="O168" s="41" t="str">
        <f t="shared" si="34"/>
        <v/>
      </c>
      <c r="P168" s="41" t="str">
        <f t="shared" si="35"/>
        <v>O</v>
      </c>
      <c r="Q168" s="41" t="str">
        <f t="shared" si="36"/>
        <v/>
      </c>
    </row>
    <row r="169" spans="1:17" ht="45">
      <c r="A169" s="1">
        <f t="shared" si="33"/>
        <v>155</v>
      </c>
      <c r="B169">
        <v>24144</v>
      </c>
      <c r="C169" t="s">
        <v>20</v>
      </c>
      <c r="D169" s="1" t="s">
        <v>93</v>
      </c>
      <c r="E169" s="1" t="s">
        <v>36</v>
      </c>
      <c r="F169" t="s">
        <v>9</v>
      </c>
      <c r="G169">
        <v>209</v>
      </c>
      <c r="H169" s="59" t="s">
        <v>209</v>
      </c>
      <c r="I169">
        <v>4</v>
      </c>
      <c r="J169" s="1" t="s">
        <v>396</v>
      </c>
      <c r="K169"/>
      <c r="M169" s="1" t="s">
        <v>74</v>
      </c>
      <c r="O169" s="41" t="str">
        <f t="shared" si="34"/>
        <v/>
      </c>
      <c r="P169" s="41" t="str">
        <f t="shared" si="35"/>
        <v>O</v>
      </c>
      <c r="Q169" s="41" t="str">
        <f t="shared" si="36"/>
        <v/>
      </c>
    </row>
    <row r="170" spans="1:17" ht="45">
      <c r="A170" s="1">
        <f t="shared" si="33"/>
        <v>156</v>
      </c>
      <c r="B170">
        <v>24144</v>
      </c>
      <c r="C170" t="s">
        <v>20</v>
      </c>
      <c r="D170" s="1" t="s">
        <v>93</v>
      </c>
      <c r="E170" s="1" t="s">
        <v>37</v>
      </c>
      <c r="F170" t="s">
        <v>9</v>
      </c>
      <c r="G170">
        <v>209</v>
      </c>
      <c r="H170" s="59" t="s">
        <v>209</v>
      </c>
      <c r="I170">
        <v>15</v>
      </c>
      <c r="J170" s="1" t="s">
        <v>397</v>
      </c>
      <c r="K170"/>
      <c r="M170" s="1" t="s">
        <v>74</v>
      </c>
      <c r="O170" s="41" t="str">
        <f t="shared" si="34"/>
        <v/>
      </c>
      <c r="P170" s="41" t="str">
        <f t="shared" si="35"/>
        <v>O</v>
      </c>
      <c r="Q170" s="41" t="str">
        <f t="shared" si="36"/>
        <v/>
      </c>
    </row>
    <row r="171" spans="1:17" ht="60">
      <c r="A171" s="1">
        <f t="shared" si="33"/>
        <v>157</v>
      </c>
      <c r="B171">
        <v>60941</v>
      </c>
      <c r="C171" t="s">
        <v>21</v>
      </c>
      <c r="D171" s="1" t="s">
        <v>93</v>
      </c>
      <c r="E171" s="1" t="s">
        <v>53</v>
      </c>
      <c r="F171" t="s">
        <v>9</v>
      </c>
      <c r="G171">
        <v>211</v>
      </c>
      <c r="H171" s="59" t="s">
        <v>213</v>
      </c>
      <c r="I171">
        <v>1</v>
      </c>
      <c r="J171" s="1" t="s">
        <v>54</v>
      </c>
      <c r="K171"/>
      <c r="M171" s="1" t="s">
        <v>74</v>
      </c>
      <c r="O171" s="41" t="str">
        <f t="shared" si="34"/>
        <v/>
      </c>
      <c r="P171" s="41" t="str">
        <f t="shared" si="35"/>
        <v>O</v>
      </c>
      <c r="Q171" s="41" t="str">
        <f t="shared" si="36"/>
        <v/>
      </c>
    </row>
    <row r="172" spans="1:17" ht="45">
      <c r="A172" s="1">
        <f t="shared" si="33"/>
        <v>158</v>
      </c>
      <c r="B172">
        <v>60941</v>
      </c>
      <c r="C172" t="s">
        <v>21</v>
      </c>
      <c r="D172" s="1" t="s">
        <v>93</v>
      </c>
      <c r="E172" s="1" t="s">
        <v>55</v>
      </c>
      <c r="F172" t="s">
        <v>9</v>
      </c>
      <c r="G172">
        <v>211</v>
      </c>
      <c r="H172" s="59" t="s">
        <v>213</v>
      </c>
      <c r="I172">
        <v>3</v>
      </c>
      <c r="J172" s="1" t="s">
        <v>56</v>
      </c>
      <c r="K172"/>
      <c r="M172" s="1" t="s">
        <v>74</v>
      </c>
      <c r="O172" s="41" t="str">
        <f t="shared" si="34"/>
        <v/>
      </c>
      <c r="P172" s="41" t="str">
        <f t="shared" si="35"/>
        <v>O</v>
      </c>
      <c r="Q172" s="41" t="str">
        <f t="shared" si="36"/>
        <v/>
      </c>
    </row>
    <row r="173" spans="1:17" ht="30">
      <c r="A173" s="1">
        <f t="shared" si="33"/>
        <v>159</v>
      </c>
      <c r="B173">
        <v>24144</v>
      </c>
      <c r="C173" t="s">
        <v>20</v>
      </c>
      <c r="D173" s="1" t="s">
        <v>93</v>
      </c>
      <c r="E173" s="1" t="s">
        <v>398</v>
      </c>
      <c r="F173" t="s">
        <v>9</v>
      </c>
      <c r="G173">
        <v>211</v>
      </c>
      <c r="H173" s="59" t="s">
        <v>213</v>
      </c>
      <c r="I173">
        <v>4</v>
      </c>
      <c r="J173" s="1" t="s">
        <v>399</v>
      </c>
      <c r="K173"/>
      <c r="M173" s="1" t="s">
        <v>74</v>
      </c>
      <c r="O173" s="41" t="str">
        <f t="shared" si="34"/>
        <v/>
      </c>
      <c r="P173" s="41" t="str">
        <f t="shared" si="35"/>
        <v>O</v>
      </c>
      <c r="Q173" s="41" t="str">
        <f t="shared" si="36"/>
        <v/>
      </c>
    </row>
    <row r="174" spans="1:17" ht="45">
      <c r="A174" s="1">
        <f t="shared" si="33"/>
        <v>160</v>
      </c>
      <c r="B174">
        <v>24144</v>
      </c>
      <c r="C174" t="s">
        <v>20</v>
      </c>
      <c r="D174" s="1" t="s">
        <v>93</v>
      </c>
      <c r="E174" s="1" t="s">
        <v>38</v>
      </c>
      <c r="F174" t="s">
        <v>9</v>
      </c>
      <c r="G174">
        <v>211</v>
      </c>
      <c r="H174" s="59" t="s">
        <v>213</v>
      </c>
      <c r="I174">
        <v>6</v>
      </c>
      <c r="J174" s="1" t="s">
        <v>400</v>
      </c>
      <c r="K174"/>
      <c r="M174" s="1" t="s">
        <v>74</v>
      </c>
      <c r="O174" s="41" t="str">
        <f t="shared" si="34"/>
        <v/>
      </c>
      <c r="P174" s="41" t="str">
        <f t="shared" si="35"/>
        <v>O</v>
      </c>
      <c r="Q174" s="41" t="str">
        <f t="shared" si="36"/>
        <v/>
      </c>
    </row>
    <row r="175" spans="1:17" ht="45">
      <c r="A175" s="1">
        <f t="shared" si="33"/>
        <v>161</v>
      </c>
      <c r="B175">
        <v>60941</v>
      </c>
      <c r="C175" t="s">
        <v>21</v>
      </c>
      <c r="D175" s="1" t="s">
        <v>93</v>
      </c>
      <c r="E175" s="1" t="s">
        <v>57</v>
      </c>
      <c r="F175" t="s">
        <v>9</v>
      </c>
      <c r="G175">
        <v>211</v>
      </c>
      <c r="H175" s="59" t="s">
        <v>213</v>
      </c>
      <c r="I175">
        <v>8</v>
      </c>
      <c r="J175" s="1" t="s">
        <v>58</v>
      </c>
      <c r="K175"/>
      <c r="M175" s="1" t="s">
        <v>74</v>
      </c>
      <c r="O175" s="41" t="str">
        <f t="shared" si="34"/>
        <v/>
      </c>
      <c r="P175" s="41" t="str">
        <f t="shared" si="35"/>
        <v>O</v>
      </c>
      <c r="Q175" s="41" t="str">
        <f t="shared" si="36"/>
        <v/>
      </c>
    </row>
    <row r="176" spans="1:17" ht="30">
      <c r="A176" s="1">
        <f t="shared" si="33"/>
        <v>162</v>
      </c>
      <c r="B176">
        <v>24144</v>
      </c>
      <c r="C176" t="s">
        <v>20</v>
      </c>
      <c r="D176" s="1" t="s">
        <v>93</v>
      </c>
      <c r="E176" s="1" t="s">
        <v>401</v>
      </c>
      <c r="F176" t="s">
        <v>9</v>
      </c>
      <c r="G176">
        <v>211</v>
      </c>
      <c r="H176" s="59" t="s">
        <v>213</v>
      </c>
      <c r="I176">
        <v>9</v>
      </c>
      <c r="J176" s="1" t="s">
        <v>399</v>
      </c>
      <c r="K176"/>
      <c r="M176" s="1" t="s">
        <v>74</v>
      </c>
      <c r="O176" s="41" t="str">
        <f t="shared" si="34"/>
        <v/>
      </c>
      <c r="P176" s="41" t="str">
        <f t="shared" si="35"/>
        <v>O</v>
      </c>
      <c r="Q176" s="41" t="str">
        <f t="shared" si="36"/>
        <v/>
      </c>
    </row>
    <row r="177" spans="1:17" ht="45">
      <c r="A177" s="1">
        <f t="shared" si="33"/>
        <v>163</v>
      </c>
      <c r="B177">
        <v>60941</v>
      </c>
      <c r="C177" t="s">
        <v>21</v>
      </c>
      <c r="D177" s="1" t="s">
        <v>93</v>
      </c>
      <c r="E177" s="1" t="s">
        <v>214</v>
      </c>
      <c r="F177" t="s">
        <v>9</v>
      </c>
      <c r="G177">
        <v>212</v>
      </c>
      <c r="H177" s="59" t="s">
        <v>215</v>
      </c>
      <c r="I177">
        <v>5</v>
      </c>
      <c r="J177" s="1" t="s">
        <v>216</v>
      </c>
      <c r="K177"/>
      <c r="M177" s="1" t="s">
        <v>74</v>
      </c>
      <c r="O177" s="41" t="str">
        <f t="shared" si="34"/>
        <v/>
      </c>
      <c r="P177" s="41" t="str">
        <f t="shared" si="35"/>
        <v>O</v>
      </c>
      <c r="Q177" s="41" t="str">
        <f t="shared" si="36"/>
        <v/>
      </c>
    </row>
    <row r="178" spans="1:17" ht="60">
      <c r="A178" s="1">
        <f t="shared" si="33"/>
        <v>164</v>
      </c>
      <c r="B178">
        <v>60941</v>
      </c>
      <c r="C178" t="s">
        <v>21</v>
      </c>
      <c r="D178" s="1" t="s">
        <v>93</v>
      </c>
      <c r="E178" s="1" t="s">
        <v>217</v>
      </c>
      <c r="F178" t="s">
        <v>9</v>
      </c>
      <c r="G178">
        <v>212</v>
      </c>
      <c r="H178" s="59" t="s">
        <v>215</v>
      </c>
      <c r="I178">
        <v>11</v>
      </c>
      <c r="J178" s="1" t="s">
        <v>218</v>
      </c>
      <c r="K178"/>
      <c r="M178" s="1" t="s">
        <v>74</v>
      </c>
      <c r="O178" s="41" t="str">
        <f t="shared" si="34"/>
        <v/>
      </c>
      <c r="P178" s="41" t="str">
        <f t="shared" si="35"/>
        <v>O</v>
      </c>
      <c r="Q178" s="41" t="str">
        <f t="shared" si="36"/>
        <v/>
      </c>
    </row>
    <row r="179" spans="1:17" ht="30">
      <c r="A179" s="1">
        <f t="shared" si="33"/>
        <v>165</v>
      </c>
      <c r="B179">
        <v>60941</v>
      </c>
      <c r="C179" t="s">
        <v>21</v>
      </c>
      <c r="D179" s="1" t="s">
        <v>93</v>
      </c>
      <c r="E179" s="1" t="s">
        <v>234</v>
      </c>
      <c r="F179" t="s">
        <v>9</v>
      </c>
      <c r="G179">
        <v>213</v>
      </c>
      <c r="H179" s="59" t="s">
        <v>215</v>
      </c>
      <c r="I179">
        <v>1</v>
      </c>
      <c r="J179" s="1" t="s">
        <v>235</v>
      </c>
      <c r="K179"/>
      <c r="M179" s="1" t="s">
        <v>74</v>
      </c>
      <c r="O179" s="41" t="str">
        <f t="shared" si="34"/>
        <v/>
      </c>
      <c r="P179" s="41" t="str">
        <f t="shared" si="35"/>
        <v>O</v>
      </c>
      <c r="Q179" s="41" t="str">
        <f t="shared" si="36"/>
        <v/>
      </c>
    </row>
    <row r="180" spans="1:17" ht="60">
      <c r="A180" s="1">
        <f t="shared" si="33"/>
        <v>166</v>
      </c>
      <c r="B180">
        <v>60941</v>
      </c>
      <c r="C180" t="s">
        <v>21</v>
      </c>
      <c r="D180" s="1" t="s">
        <v>93</v>
      </c>
      <c r="E180" s="1" t="s">
        <v>219</v>
      </c>
      <c r="F180" t="s">
        <v>9</v>
      </c>
      <c r="G180">
        <v>213</v>
      </c>
      <c r="H180" s="59" t="s">
        <v>215</v>
      </c>
      <c r="I180">
        <v>15</v>
      </c>
      <c r="J180" s="1" t="s">
        <v>220</v>
      </c>
      <c r="K180"/>
      <c r="M180" s="1" t="s">
        <v>74</v>
      </c>
      <c r="O180" s="41" t="str">
        <f t="shared" si="34"/>
        <v/>
      </c>
      <c r="P180" s="41" t="str">
        <f t="shared" si="35"/>
        <v>O</v>
      </c>
      <c r="Q180" s="41" t="str">
        <f t="shared" si="36"/>
        <v/>
      </c>
    </row>
    <row r="181" spans="1:17" s="32" customFormat="1" ht="33.75" customHeight="1">
      <c r="A181" s="35" t="s">
        <v>472</v>
      </c>
      <c r="E181" s="25"/>
      <c r="G181" s="38"/>
      <c r="H181" s="58"/>
      <c r="I181" s="38"/>
      <c r="J181" s="25"/>
      <c r="L181" s="33"/>
      <c r="M181" s="33"/>
      <c r="N181" s="33"/>
      <c r="O181" s="34"/>
      <c r="P181" s="34"/>
      <c r="Q181" s="34"/>
    </row>
    <row r="182" spans="1:17" ht="45">
      <c r="A182" s="1">
        <f>SUM(A180,1)</f>
        <v>167</v>
      </c>
      <c r="B182">
        <v>60941</v>
      </c>
      <c r="C182" t="s">
        <v>21</v>
      </c>
      <c r="D182" s="1" t="s">
        <v>93</v>
      </c>
      <c r="E182" s="1" t="s">
        <v>221</v>
      </c>
      <c r="F182" t="s">
        <v>9</v>
      </c>
      <c r="G182">
        <v>214</v>
      </c>
      <c r="H182" s="59" t="s">
        <v>222</v>
      </c>
      <c r="I182">
        <v>4</v>
      </c>
      <c r="J182" s="1" t="s">
        <v>223</v>
      </c>
      <c r="K182"/>
      <c r="M182" s="1" t="s">
        <v>74</v>
      </c>
      <c r="O182" s="41" t="str">
        <f t="shared" ref="O182" si="37">IF(F182="Editorial",M182,"")</f>
        <v/>
      </c>
      <c r="P182" s="41" t="str">
        <f t="shared" ref="P182" si="38">IF(F182="Technical",M182,"")</f>
        <v>O</v>
      </c>
      <c r="Q182" s="41" t="str">
        <f t="shared" ref="Q182" si="39">IF(F182="General",M182,"")</f>
        <v/>
      </c>
    </row>
    <row r="183" spans="1:17" s="32" customFormat="1" ht="33.75" customHeight="1">
      <c r="A183" s="35" t="s">
        <v>473</v>
      </c>
      <c r="E183" s="25"/>
      <c r="G183" s="38"/>
      <c r="H183" s="58"/>
      <c r="I183" s="38"/>
      <c r="J183" s="25"/>
      <c r="L183" s="33"/>
      <c r="M183" s="33"/>
      <c r="N183" s="33"/>
      <c r="O183" s="34"/>
      <c r="P183" s="34"/>
      <c r="Q183" s="34"/>
    </row>
    <row r="184" spans="1:17" ht="30">
      <c r="A184" s="1">
        <f>SUM(A182,1)</f>
        <v>168</v>
      </c>
      <c r="B184">
        <v>14928</v>
      </c>
      <c r="C184" t="s">
        <v>11</v>
      </c>
      <c r="D184" s="1" t="s">
        <v>93</v>
      </c>
      <c r="E184" s="1" t="s">
        <v>109</v>
      </c>
      <c r="F184" t="s">
        <v>9</v>
      </c>
      <c r="G184">
        <v>228</v>
      </c>
      <c r="H184" s="59" t="s">
        <v>440</v>
      </c>
      <c r="I184"/>
      <c r="K184"/>
      <c r="M184" s="1" t="s">
        <v>74</v>
      </c>
      <c r="O184" s="41" t="str">
        <f t="shared" ref="O184:O185" si="40">IF(F184="Editorial",M184,"")</f>
        <v/>
      </c>
      <c r="P184" s="41" t="str">
        <f t="shared" ref="P184:P185" si="41">IF(F184="Technical",M184,"")</f>
        <v>O</v>
      </c>
      <c r="Q184" s="41" t="str">
        <f t="shared" ref="Q184:Q185" si="42">IF(F184="General",M184,"")</f>
        <v/>
      </c>
    </row>
    <row r="185" spans="1:17" ht="30">
      <c r="A185" s="1">
        <f t="shared" ref="A185" si="43">SUM(A184,1)</f>
        <v>169</v>
      </c>
      <c r="B185">
        <v>60941</v>
      </c>
      <c r="C185" t="s">
        <v>21</v>
      </c>
      <c r="D185" s="1" t="s">
        <v>93</v>
      </c>
      <c r="E185" s="1" t="s">
        <v>59</v>
      </c>
      <c r="F185" t="s">
        <v>9</v>
      </c>
      <c r="G185">
        <v>229</v>
      </c>
      <c r="H185" s="59" t="s">
        <v>224</v>
      </c>
      <c r="I185">
        <v>17</v>
      </c>
      <c r="J185" s="1" t="s">
        <v>60</v>
      </c>
      <c r="K185"/>
      <c r="M185" s="1" t="s">
        <v>74</v>
      </c>
      <c r="O185" s="41" t="str">
        <f t="shared" si="40"/>
        <v/>
      </c>
      <c r="P185" s="41" t="str">
        <f t="shared" si="41"/>
        <v>O</v>
      </c>
      <c r="Q185" s="41" t="str">
        <f t="shared" si="42"/>
        <v/>
      </c>
    </row>
    <row r="186" spans="1:17" s="32" customFormat="1" ht="33.75" customHeight="1">
      <c r="A186" s="35" t="s">
        <v>474</v>
      </c>
      <c r="E186" s="25"/>
      <c r="G186" s="38"/>
      <c r="H186" s="58"/>
      <c r="I186" s="38"/>
      <c r="J186" s="25"/>
      <c r="L186" s="33"/>
      <c r="M186" s="33"/>
      <c r="N186" s="33"/>
      <c r="O186" s="34"/>
      <c r="P186" s="34"/>
      <c r="Q186" s="34"/>
    </row>
    <row r="187" spans="1:17" ht="60">
      <c r="A187" s="1">
        <f>SUM(A185,1)</f>
        <v>170</v>
      </c>
      <c r="B187">
        <v>60941</v>
      </c>
      <c r="C187" t="s">
        <v>21</v>
      </c>
      <c r="D187" s="1" t="s">
        <v>93</v>
      </c>
      <c r="E187" s="1" t="s">
        <v>225</v>
      </c>
      <c r="F187" t="s">
        <v>9</v>
      </c>
      <c r="G187">
        <v>233</v>
      </c>
      <c r="H187" s="59" t="s">
        <v>455</v>
      </c>
      <c r="I187"/>
      <c r="J187" s="1" t="s">
        <v>226</v>
      </c>
      <c r="K187"/>
      <c r="M187" s="1" t="s">
        <v>74</v>
      </c>
      <c r="O187" s="41" t="str">
        <f t="shared" ref="O187:O192" si="44">IF(F187="Editorial",M187,"")</f>
        <v/>
      </c>
      <c r="P187" s="41" t="str">
        <f t="shared" ref="P187:P192" si="45">IF(F187="Technical",M187,"")</f>
        <v>O</v>
      </c>
      <c r="Q187" s="41" t="str">
        <f t="shared" ref="Q187:Q192" si="46">IF(F187="General",M187,"")</f>
        <v/>
      </c>
    </row>
    <row r="188" spans="1:17" ht="30">
      <c r="A188" s="1">
        <f t="shared" ref="A188:A192" si="47">SUM(A187,1)</f>
        <v>171</v>
      </c>
      <c r="B188">
        <v>60941</v>
      </c>
      <c r="C188" t="s">
        <v>21</v>
      </c>
      <c r="D188" s="1" t="s">
        <v>93</v>
      </c>
      <c r="E188" s="1" t="s">
        <v>227</v>
      </c>
      <c r="F188" t="s">
        <v>9</v>
      </c>
      <c r="G188">
        <v>233</v>
      </c>
      <c r="H188" s="59" t="s">
        <v>456</v>
      </c>
      <c r="I188"/>
      <c r="J188" s="1" t="s">
        <v>228</v>
      </c>
      <c r="K188"/>
      <c r="M188" s="1" t="s">
        <v>74</v>
      </c>
      <c r="O188" s="41" t="str">
        <f t="shared" si="44"/>
        <v/>
      </c>
      <c r="P188" s="41" t="str">
        <f t="shared" si="45"/>
        <v>O</v>
      </c>
      <c r="Q188" s="41" t="str">
        <f t="shared" si="46"/>
        <v/>
      </c>
    </row>
    <row r="189" spans="1:17" ht="75">
      <c r="A189" s="1">
        <f t="shared" si="47"/>
        <v>172</v>
      </c>
      <c r="B189">
        <v>60941</v>
      </c>
      <c r="C189" t="s">
        <v>21</v>
      </c>
      <c r="D189" s="1" t="s">
        <v>93</v>
      </c>
      <c r="E189" s="1" t="s">
        <v>229</v>
      </c>
      <c r="F189" t="s">
        <v>9</v>
      </c>
      <c r="G189">
        <v>233</v>
      </c>
      <c r="H189" s="59" t="s">
        <v>457</v>
      </c>
      <c r="I189"/>
      <c r="J189" s="1" t="s">
        <v>226</v>
      </c>
      <c r="K189"/>
      <c r="M189" s="1" t="s">
        <v>74</v>
      </c>
      <c r="O189" s="41" t="str">
        <f t="shared" si="44"/>
        <v/>
      </c>
      <c r="P189" s="41" t="str">
        <f t="shared" si="45"/>
        <v>O</v>
      </c>
      <c r="Q189" s="41" t="str">
        <f t="shared" si="46"/>
        <v/>
      </c>
    </row>
    <row r="190" spans="1:17" ht="45">
      <c r="A190" s="1">
        <f t="shared" si="47"/>
        <v>173</v>
      </c>
      <c r="B190">
        <v>60941</v>
      </c>
      <c r="C190" t="s">
        <v>21</v>
      </c>
      <c r="D190" s="1" t="s">
        <v>93</v>
      </c>
      <c r="E190" s="1" t="s">
        <v>230</v>
      </c>
      <c r="F190" t="s">
        <v>9</v>
      </c>
      <c r="G190">
        <v>233</v>
      </c>
      <c r="H190" s="59" t="s">
        <v>458</v>
      </c>
      <c r="I190"/>
      <c r="J190" s="1" t="s">
        <v>228</v>
      </c>
      <c r="K190"/>
      <c r="M190" s="1" t="s">
        <v>74</v>
      </c>
      <c r="O190" s="41" t="str">
        <f t="shared" si="44"/>
        <v/>
      </c>
      <c r="P190" s="41" t="str">
        <f t="shared" si="45"/>
        <v>O</v>
      </c>
      <c r="Q190" s="41" t="str">
        <f t="shared" si="46"/>
        <v/>
      </c>
    </row>
    <row r="191" spans="1:17" ht="75">
      <c r="A191" s="1">
        <f t="shared" si="47"/>
        <v>174</v>
      </c>
      <c r="B191">
        <v>60941</v>
      </c>
      <c r="C191" t="s">
        <v>21</v>
      </c>
      <c r="D191" s="1" t="s">
        <v>93</v>
      </c>
      <c r="E191" s="1" t="s">
        <v>231</v>
      </c>
      <c r="F191" t="s">
        <v>9</v>
      </c>
      <c r="G191">
        <v>234</v>
      </c>
      <c r="H191" s="59" t="s">
        <v>459</v>
      </c>
      <c r="I191"/>
      <c r="J191" s="1" t="s">
        <v>226</v>
      </c>
      <c r="K191"/>
      <c r="M191" s="1" t="s">
        <v>74</v>
      </c>
      <c r="O191" s="41" t="str">
        <f t="shared" si="44"/>
        <v/>
      </c>
      <c r="P191" s="41" t="str">
        <f t="shared" si="45"/>
        <v>O</v>
      </c>
      <c r="Q191" s="41" t="str">
        <f t="shared" si="46"/>
        <v/>
      </c>
    </row>
    <row r="192" spans="1:17" ht="60">
      <c r="A192" s="1">
        <f t="shared" si="47"/>
        <v>175</v>
      </c>
      <c r="B192">
        <v>60941</v>
      </c>
      <c r="C192" t="s">
        <v>21</v>
      </c>
      <c r="D192" s="1" t="s">
        <v>93</v>
      </c>
      <c r="E192" s="1" t="s">
        <v>232</v>
      </c>
      <c r="F192" t="s">
        <v>9</v>
      </c>
      <c r="G192">
        <v>235</v>
      </c>
      <c r="H192" s="59" t="s">
        <v>233</v>
      </c>
      <c r="I192">
        <v>10</v>
      </c>
      <c r="J192" s="1" t="s">
        <v>228</v>
      </c>
      <c r="K192"/>
      <c r="M192" s="1" t="s">
        <v>74</v>
      </c>
      <c r="O192" s="41" t="str">
        <f t="shared" si="44"/>
        <v/>
      </c>
      <c r="P192" s="41" t="str">
        <f t="shared" si="45"/>
        <v>O</v>
      </c>
      <c r="Q192" s="41"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70" customFormat="1" ht="18.75">
      <c r="A195" s="69" t="s">
        <v>449</v>
      </c>
      <c r="E195" s="71"/>
      <c r="G195" s="72"/>
      <c r="H195" s="73"/>
      <c r="I195" s="72"/>
      <c r="J195" s="71"/>
      <c r="M195" s="71"/>
      <c r="O195" s="71" t="str">
        <f t="shared" ref="O195:O217" si="49">IF(F195="Editorial",M195,"")</f>
        <v/>
      </c>
    </row>
    <row r="196" spans="1:17" ht="45">
      <c r="A196" s="1">
        <f>SUM(A192,1)</f>
        <v>176</v>
      </c>
      <c r="B196">
        <v>6111</v>
      </c>
      <c r="C196" t="s">
        <v>14</v>
      </c>
      <c r="D196" s="1" t="s">
        <v>93</v>
      </c>
      <c r="E196" s="1" t="s">
        <v>414</v>
      </c>
      <c r="F196" t="s">
        <v>13</v>
      </c>
      <c r="G196">
        <v>2</v>
      </c>
      <c r="H196" s="59">
        <v>3.1</v>
      </c>
      <c r="I196">
        <v>8</v>
      </c>
      <c r="J196" s="1" t="s">
        <v>415</v>
      </c>
      <c r="K196">
        <v>0</v>
      </c>
      <c r="M196" s="1" t="s">
        <v>74</v>
      </c>
      <c r="O196" s="41" t="str">
        <f t="shared" si="49"/>
        <v>O</v>
      </c>
      <c r="P196" s="41" t="str">
        <f t="shared" ref="P196:P217" si="50">IF(F196="Technical",M196,"")</f>
        <v/>
      </c>
      <c r="Q196" s="41" t="str">
        <f t="shared" ref="Q196:Q217" si="51">IF(F196="General",M196,"")</f>
        <v/>
      </c>
    </row>
    <row r="197" spans="1:17" ht="60">
      <c r="A197" s="1">
        <f t="shared" ref="A197:A217" si="52">SUM(A196,1)</f>
        <v>177</v>
      </c>
      <c r="B197">
        <v>65892</v>
      </c>
      <c r="C197" t="s">
        <v>100</v>
      </c>
      <c r="D197" s="1" t="s">
        <v>92</v>
      </c>
      <c r="E197" s="1" t="s">
        <v>281</v>
      </c>
      <c r="F197" t="s">
        <v>16</v>
      </c>
      <c r="G197">
        <v>4</v>
      </c>
      <c r="H197" s="59">
        <v>4.2</v>
      </c>
      <c r="I197"/>
      <c r="J197" s="1" t="s">
        <v>282</v>
      </c>
      <c r="K197"/>
      <c r="M197" s="1" t="s">
        <v>74</v>
      </c>
      <c r="O197" s="41" t="str">
        <f t="shared" si="49"/>
        <v/>
      </c>
      <c r="P197" s="41" t="str">
        <f t="shared" si="50"/>
        <v/>
      </c>
      <c r="Q197" s="41" t="str">
        <f t="shared" si="51"/>
        <v>O</v>
      </c>
    </row>
    <row r="198" spans="1:17" ht="30">
      <c r="A198" s="1">
        <f t="shared" si="52"/>
        <v>178</v>
      </c>
      <c r="B198">
        <v>24144</v>
      </c>
      <c r="C198" t="s">
        <v>20</v>
      </c>
      <c r="D198" s="1" t="s">
        <v>93</v>
      </c>
      <c r="E198" s="1" t="s">
        <v>340</v>
      </c>
      <c r="F198" t="s">
        <v>13</v>
      </c>
      <c r="G198">
        <v>5</v>
      </c>
      <c r="H198" s="59"/>
      <c r="I198">
        <v>9</v>
      </c>
      <c r="J198" s="1" t="s">
        <v>341</v>
      </c>
      <c r="K198"/>
      <c r="M198" s="1" t="s">
        <v>74</v>
      </c>
      <c r="O198" s="41" t="str">
        <f t="shared" si="49"/>
        <v>O</v>
      </c>
      <c r="P198" s="41" t="str">
        <f t="shared" si="50"/>
        <v/>
      </c>
      <c r="Q198" s="41" t="str">
        <f t="shared" si="51"/>
        <v/>
      </c>
    </row>
    <row r="199" spans="1:17">
      <c r="A199" s="1">
        <f t="shared" si="52"/>
        <v>179</v>
      </c>
      <c r="B199">
        <v>62099</v>
      </c>
      <c r="C199" t="s">
        <v>17</v>
      </c>
      <c r="D199" s="1" t="s">
        <v>92</v>
      </c>
      <c r="E199" s="1" t="s">
        <v>254</v>
      </c>
      <c r="F199" t="s">
        <v>13</v>
      </c>
      <c r="G199">
        <v>9</v>
      </c>
      <c r="H199" s="59"/>
      <c r="I199">
        <v>9</v>
      </c>
      <c r="J199" s="1" t="s">
        <v>255</v>
      </c>
      <c r="K199">
        <v>0</v>
      </c>
      <c r="M199" s="1" t="s">
        <v>74</v>
      </c>
      <c r="O199" s="41" t="str">
        <f t="shared" si="49"/>
        <v>O</v>
      </c>
      <c r="P199" s="41" t="str">
        <f t="shared" si="50"/>
        <v/>
      </c>
      <c r="Q199" s="41" t="str">
        <f t="shared" si="51"/>
        <v/>
      </c>
    </row>
    <row r="200" spans="1:17">
      <c r="A200" s="1">
        <f t="shared" si="52"/>
        <v>180</v>
      </c>
      <c r="B200">
        <v>60941</v>
      </c>
      <c r="C200" t="s">
        <v>21</v>
      </c>
      <c r="D200" s="1" t="s">
        <v>93</v>
      </c>
      <c r="E200" s="1" t="s">
        <v>23</v>
      </c>
      <c r="F200" t="s">
        <v>13</v>
      </c>
      <c r="G200">
        <v>10</v>
      </c>
      <c r="H200" s="59" t="s">
        <v>143</v>
      </c>
      <c r="I200">
        <v>26</v>
      </c>
      <c r="J200" s="1" t="s">
        <v>22</v>
      </c>
      <c r="K200"/>
      <c r="M200" s="1" t="s">
        <v>74</v>
      </c>
      <c r="O200" s="41" t="str">
        <f t="shared" si="49"/>
        <v>O</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74</v>
      </c>
      <c r="O201" s="41" t="str">
        <f t="shared" si="49"/>
        <v>O</v>
      </c>
      <c r="P201" s="41" t="str">
        <f t="shared" si="50"/>
        <v/>
      </c>
      <c r="Q201" s="41" t="str">
        <f t="shared" si="51"/>
        <v/>
      </c>
    </row>
    <row r="202" spans="1:17" ht="30">
      <c r="A202" s="1">
        <f t="shared" si="52"/>
        <v>182</v>
      </c>
      <c r="B202">
        <v>60941</v>
      </c>
      <c r="C202" t="s">
        <v>21</v>
      </c>
      <c r="D202" s="1" t="s">
        <v>93</v>
      </c>
      <c r="E202" s="1" t="s">
        <v>144</v>
      </c>
      <c r="F202" t="s">
        <v>13</v>
      </c>
      <c r="G202">
        <v>20</v>
      </c>
      <c r="H202" s="59" t="s">
        <v>145</v>
      </c>
      <c r="I202">
        <v>17</v>
      </c>
      <c r="J202" s="1" t="s">
        <v>146</v>
      </c>
      <c r="K202"/>
      <c r="M202" s="1" t="s">
        <v>74</v>
      </c>
      <c r="O202" s="41" t="str">
        <f t="shared" si="49"/>
        <v>O</v>
      </c>
      <c r="P202" s="41" t="str">
        <f t="shared" si="50"/>
        <v/>
      </c>
      <c r="Q202" s="41" t="str">
        <f t="shared" si="51"/>
        <v/>
      </c>
    </row>
    <row r="203" spans="1:17" ht="30">
      <c r="A203" s="1">
        <f t="shared" si="52"/>
        <v>183</v>
      </c>
      <c r="B203">
        <v>60941</v>
      </c>
      <c r="C203" t="s">
        <v>21</v>
      </c>
      <c r="D203" s="1" t="s">
        <v>93</v>
      </c>
      <c r="E203" s="1" t="s">
        <v>147</v>
      </c>
      <c r="F203" t="s">
        <v>13</v>
      </c>
      <c r="G203">
        <v>23</v>
      </c>
      <c r="H203" s="59" t="s">
        <v>148</v>
      </c>
      <c r="I203">
        <v>1</v>
      </c>
      <c r="J203" s="1" t="s">
        <v>25</v>
      </c>
      <c r="K203"/>
      <c r="M203" s="1" t="s">
        <v>74</v>
      </c>
      <c r="O203" s="41" t="str">
        <f t="shared" si="49"/>
        <v>O</v>
      </c>
      <c r="P203" s="41" t="str">
        <f t="shared" si="50"/>
        <v/>
      </c>
      <c r="Q203" s="41" t="str">
        <f t="shared" si="51"/>
        <v/>
      </c>
    </row>
    <row r="204" spans="1:17" ht="30">
      <c r="A204" s="1">
        <f t="shared" si="52"/>
        <v>184</v>
      </c>
      <c r="B204">
        <v>65892</v>
      </c>
      <c r="C204" t="s">
        <v>100</v>
      </c>
      <c r="D204" s="1" t="s">
        <v>92</v>
      </c>
      <c r="E204" s="1" t="s">
        <v>335</v>
      </c>
      <c r="F204" t="s">
        <v>13</v>
      </c>
      <c r="G204">
        <v>31</v>
      </c>
      <c r="H204" s="59"/>
      <c r="I204">
        <v>13</v>
      </c>
      <c r="J204" s="1" t="s">
        <v>336</v>
      </c>
      <c r="K204"/>
      <c r="M204" s="1" t="s">
        <v>74</v>
      </c>
      <c r="O204" s="41" t="str">
        <f t="shared" si="49"/>
        <v>O</v>
      </c>
      <c r="P204" s="41" t="str">
        <f t="shared" si="50"/>
        <v/>
      </c>
      <c r="Q204" s="41" t="str">
        <f t="shared" si="51"/>
        <v/>
      </c>
    </row>
    <row r="205" spans="1:17" ht="30">
      <c r="A205" s="1">
        <f t="shared" si="52"/>
        <v>185</v>
      </c>
      <c r="B205">
        <v>65892</v>
      </c>
      <c r="C205" t="s">
        <v>100</v>
      </c>
      <c r="D205" s="1" t="s">
        <v>92</v>
      </c>
      <c r="E205" s="1" t="s">
        <v>337</v>
      </c>
      <c r="F205" t="s">
        <v>13</v>
      </c>
      <c r="G205">
        <v>32</v>
      </c>
      <c r="H205" s="59" t="s">
        <v>159</v>
      </c>
      <c r="I205">
        <v>7</v>
      </c>
      <c r="J205" s="1" t="s">
        <v>336</v>
      </c>
      <c r="K205"/>
      <c r="M205" s="1" t="s">
        <v>74</v>
      </c>
      <c r="O205" s="41" t="str">
        <f t="shared" si="49"/>
        <v>O</v>
      </c>
      <c r="P205" s="41" t="str">
        <f t="shared" si="50"/>
        <v/>
      </c>
      <c r="Q205" s="41" t="str">
        <f t="shared" si="51"/>
        <v/>
      </c>
    </row>
    <row r="206" spans="1:17">
      <c r="A206" s="1">
        <f t="shared" si="52"/>
        <v>186</v>
      </c>
      <c r="B206">
        <v>62099</v>
      </c>
      <c r="C206" t="s">
        <v>17</v>
      </c>
      <c r="D206" s="1" t="s">
        <v>92</v>
      </c>
      <c r="E206" s="1" t="s">
        <v>256</v>
      </c>
      <c r="F206" t="s">
        <v>13</v>
      </c>
      <c r="G206">
        <v>55</v>
      </c>
      <c r="H206" s="59" t="s">
        <v>170</v>
      </c>
      <c r="I206">
        <v>23</v>
      </c>
      <c r="J206" s="1" t="s">
        <v>257</v>
      </c>
      <c r="K206">
        <v>0</v>
      </c>
      <c r="M206" s="1" t="s">
        <v>74</v>
      </c>
      <c r="O206" s="41" t="str">
        <f t="shared" si="49"/>
        <v>O</v>
      </c>
      <c r="P206" s="41" t="str">
        <f t="shared" si="50"/>
        <v/>
      </c>
      <c r="Q206" s="41" t="str">
        <f t="shared" si="51"/>
        <v/>
      </c>
    </row>
    <row r="207" spans="1:17">
      <c r="A207" s="1">
        <f t="shared" si="52"/>
        <v>187</v>
      </c>
      <c r="B207">
        <v>62099</v>
      </c>
      <c r="C207" t="s">
        <v>17</v>
      </c>
      <c r="D207" s="1" t="s">
        <v>92</v>
      </c>
      <c r="E207" s="1" t="s">
        <v>258</v>
      </c>
      <c r="F207" t="s">
        <v>13</v>
      </c>
      <c r="G207">
        <v>55</v>
      </c>
      <c r="H207" s="59" t="s">
        <v>170</v>
      </c>
      <c r="I207">
        <v>32</v>
      </c>
      <c r="J207" s="1" t="s">
        <v>259</v>
      </c>
      <c r="K207">
        <v>0</v>
      </c>
      <c r="M207" s="1" t="s">
        <v>74</v>
      </c>
      <c r="O207" s="41" t="str">
        <f t="shared" si="49"/>
        <v>O</v>
      </c>
      <c r="P207" s="41" t="str">
        <f t="shared" si="50"/>
        <v/>
      </c>
      <c r="Q207" s="41" t="str">
        <f t="shared" si="51"/>
        <v/>
      </c>
    </row>
    <row r="208" spans="1:17" ht="30">
      <c r="A208" s="1">
        <f t="shared" si="52"/>
        <v>188</v>
      </c>
      <c r="B208">
        <v>65892</v>
      </c>
      <c r="C208" t="s">
        <v>100</v>
      </c>
      <c r="D208" s="1" t="s">
        <v>92</v>
      </c>
      <c r="E208" s="1" t="s">
        <v>304</v>
      </c>
      <c r="F208" t="s">
        <v>13</v>
      </c>
      <c r="G208">
        <v>93</v>
      </c>
      <c r="H208" s="59"/>
      <c r="I208">
        <v>42</v>
      </c>
      <c r="J208" s="1" t="s">
        <v>305</v>
      </c>
      <c r="K208"/>
      <c r="M208" s="1" t="s">
        <v>74</v>
      </c>
      <c r="O208" s="41" t="str">
        <f t="shared" si="49"/>
        <v>O</v>
      </c>
      <c r="P208" s="41" t="str">
        <f t="shared" si="50"/>
        <v/>
      </c>
      <c r="Q208" s="41" t="str">
        <f t="shared" si="51"/>
        <v/>
      </c>
    </row>
    <row r="209" spans="1:17" ht="120">
      <c r="A209" s="1">
        <f t="shared" si="52"/>
        <v>189</v>
      </c>
      <c r="B209">
        <v>14928</v>
      </c>
      <c r="C209" t="s">
        <v>11</v>
      </c>
      <c r="D209" s="1" t="s">
        <v>93</v>
      </c>
      <c r="E209" s="1" t="s">
        <v>110</v>
      </c>
      <c r="F209" t="s">
        <v>9</v>
      </c>
      <c r="G209">
        <v>173</v>
      </c>
      <c r="H209" s="59">
        <v>10.5</v>
      </c>
      <c r="I209"/>
      <c r="J209" s="1" t="s">
        <v>111</v>
      </c>
      <c r="K209"/>
      <c r="M209" s="1" t="s">
        <v>74</v>
      </c>
      <c r="O209" s="41" t="str">
        <f t="shared" si="49"/>
        <v/>
      </c>
      <c r="P209" s="41" t="str">
        <f t="shared" si="50"/>
        <v>O</v>
      </c>
      <c r="Q209" s="41" t="str">
        <f t="shared" si="51"/>
        <v/>
      </c>
    </row>
    <row r="210" spans="1:17">
      <c r="A210" s="1">
        <f t="shared" si="52"/>
        <v>190</v>
      </c>
      <c r="B210">
        <v>65892</v>
      </c>
      <c r="C210" t="s">
        <v>100</v>
      </c>
      <c r="D210" s="1" t="s">
        <v>92</v>
      </c>
      <c r="E210" s="1" t="s">
        <v>101</v>
      </c>
      <c r="F210" t="s">
        <v>13</v>
      </c>
      <c r="G210">
        <v>173</v>
      </c>
      <c r="H210" s="59">
        <v>10.1</v>
      </c>
      <c r="I210">
        <v>4</v>
      </c>
      <c r="J210" s="1" t="s">
        <v>102</v>
      </c>
      <c r="K210">
        <v>0</v>
      </c>
      <c r="M210" s="1" t="s">
        <v>74</v>
      </c>
      <c r="O210" s="41" t="str">
        <f t="shared" si="49"/>
        <v>O</v>
      </c>
      <c r="P210" s="41" t="str">
        <f t="shared" si="50"/>
        <v/>
      </c>
      <c r="Q210" s="41" t="str">
        <f t="shared" si="51"/>
        <v/>
      </c>
    </row>
    <row r="211" spans="1:17" ht="120">
      <c r="A211" s="1">
        <f t="shared" si="52"/>
        <v>191</v>
      </c>
      <c r="B211">
        <v>50454</v>
      </c>
      <c r="C211" t="s">
        <v>10</v>
      </c>
      <c r="D211" s="1" t="s">
        <v>27</v>
      </c>
      <c r="E211" s="1" t="s">
        <v>140</v>
      </c>
      <c r="F211" t="s">
        <v>13</v>
      </c>
      <c r="G211">
        <v>207</v>
      </c>
      <c r="H211" s="59" t="s">
        <v>141</v>
      </c>
      <c r="I211">
        <v>2</v>
      </c>
      <c r="J211" s="1" t="s">
        <v>142</v>
      </c>
      <c r="K211">
        <v>0</v>
      </c>
      <c r="M211" s="1" t="s">
        <v>74</v>
      </c>
      <c r="O211" s="41" t="str">
        <f t="shared" si="49"/>
        <v>O</v>
      </c>
      <c r="P211" s="41" t="str">
        <f t="shared" si="50"/>
        <v/>
      </c>
      <c r="Q211" s="41" t="str">
        <f t="shared" si="51"/>
        <v/>
      </c>
    </row>
    <row r="212" spans="1:17" ht="30">
      <c r="A212" s="1">
        <f t="shared" si="52"/>
        <v>192</v>
      </c>
      <c r="B212">
        <v>6111</v>
      </c>
      <c r="C212" t="s">
        <v>14</v>
      </c>
      <c r="D212" s="1" t="s">
        <v>93</v>
      </c>
      <c r="E212" s="1" t="s">
        <v>427</v>
      </c>
      <c r="F212" t="s">
        <v>13</v>
      </c>
      <c r="G212">
        <v>207</v>
      </c>
      <c r="H212" s="59" t="s">
        <v>462</v>
      </c>
      <c r="I212">
        <v>9</v>
      </c>
      <c r="J212" s="1" t="s">
        <v>428</v>
      </c>
      <c r="K212">
        <v>0</v>
      </c>
      <c r="M212" s="1" t="s">
        <v>74</v>
      </c>
      <c r="O212" s="41" t="str">
        <f t="shared" si="49"/>
        <v>O</v>
      </c>
      <c r="P212" s="41" t="str">
        <f t="shared" si="50"/>
        <v/>
      </c>
      <c r="Q212" s="41" t="str">
        <f t="shared" si="51"/>
        <v/>
      </c>
    </row>
    <row r="213" spans="1:17">
      <c r="A213" s="1">
        <f t="shared" si="52"/>
        <v>193</v>
      </c>
      <c r="B213">
        <v>62099</v>
      </c>
      <c r="C213" t="s">
        <v>17</v>
      </c>
      <c r="D213" s="1" t="s">
        <v>92</v>
      </c>
      <c r="E213" s="1" t="s">
        <v>260</v>
      </c>
      <c r="F213" t="s">
        <v>13</v>
      </c>
      <c r="G213">
        <v>211</v>
      </c>
      <c r="H213" s="59" t="s">
        <v>213</v>
      </c>
      <c r="I213">
        <v>9</v>
      </c>
      <c r="J213" s="1" t="s">
        <v>261</v>
      </c>
      <c r="K213">
        <v>1</v>
      </c>
      <c r="M213" s="1" t="s">
        <v>74</v>
      </c>
      <c r="O213" s="41" t="str">
        <f t="shared" si="49"/>
        <v>O</v>
      </c>
      <c r="P213" s="41" t="str">
        <f t="shared" si="50"/>
        <v/>
      </c>
      <c r="Q213" s="41" t="str">
        <f t="shared" si="51"/>
        <v/>
      </c>
    </row>
    <row r="214" spans="1:17">
      <c r="A214" s="1">
        <f t="shared" si="52"/>
        <v>194</v>
      </c>
      <c r="B214">
        <v>62099</v>
      </c>
      <c r="C214" t="s">
        <v>17</v>
      </c>
      <c r="D214" s="1" t="s">
        <v>92</v>
      </c>
      <c r="E214" s="1" t="s">
        <v>262</v>
      </c>
      <c r="F214" t="s">
        <v>13</v>
      </c>
      <c r="G214">
        <v>226</v>
      </c>
      <c r="H214" s="59" t="s">
        <v>463</v>
      </c>
      <c r="I214">
        <v>34</v>
      </c>
      <c r="J214" s="1" t="s">
        <v>263</v>
      </c>
      <c r="K214">
        <v>1</v>
      </c>
      <c r="M214" s="1" t="s">
        <v>74</v>
      </c>
      <c r="O214" s="41" t="str">
        <f t="shared" si="49"/>
        <v>O</v>
      </c>
      <c r="P214" s="41" t="str">
        <f t="shared" si="50"/>
        <v/>
      </c>
      <c r="Q214" s="41" t="str">
        <f t="shared" si="51"/>
        <v/>
      </c>
    </row>
    <row r="215" spans="1:17" ht="60">
      <c r="A215" s="1">
        <f t="shared" si="52"/>
        <v>195</v>
      </c>
      <c r="B215">
        <v>62099</v>
      </c>
      <c r="C215" t="s">
        <v>17</v>
      </c>
      <c r="D215" s="1" t="s">
        <v>92</v>
      </c>
      <c r="E215" s="1" t="s">
        <v>264</v>
      </c>
      <c r="F215" t="s">
        <v>13</v>
      </c>
      <c r="G215">
        <v>226.227</v>
      </c>
      <c r="H215" s="59" t="s">
        <v>463</v>
      </c>
      <c r="I215" t="s">
        <v>265</v>
      </c>
      <c r="J215" s="1" t="s">
        <v>266</v>
      </c>
      <c r="K215">
        <v>1</v>
      </c>
      <c r="M215" s="1" t="s">
        <v>74</v>
      </c>
      <c r="O215" s="41" t="str">
        <f t="shared" si="49"/>
        <v>O</v>
      </c>
      <c r="P215" s="41" t="str">
        <f t="shared" si="50"/>
        <v/>
      </c>
      <c r="Q215" s="41" t="str">
        <f t="shared" si="51"/>
        <v/>
      </c>
    </row>
    <row r="216" spans="1:17">
      <c r="A216" s="1">
        <f t="shared" si="52"/>
        <v>196</v>
      </c>
      <c r="B216">
        <v>62099</v>
      </c>
      <c r="C216" t="s">
        <v>17</v>
      </c>
      <c r="D216" s="1" t="s">
        <v>92</v>
      </c>
      <c r="E216" s="1" t="s">
        <v>262</v>
      </c>
      <c r="F216" t="s">
        <v>13</v>
      </c>
      <c r="G216">
        <v>227</v>
      </c>
      <c r="H216" s="59" t="s">
        <v>463</v>
      </c>
      <c r="I216" t="s">
        <v>267</v>
      </c>
      <c r="J216" s="1" t="s">
        <v>263</v>
      </c>
      <c r="K216">
        <v>1</v>
      </c>
      <c r="M216" s="1" t="s">
        <v>74</v>
      </c>
      <c r="O216" s="41" t="str">
        <f t="shared" si="49"/>
        <v>O</v>
      </c>
      <c r="P216" s="41" t="str">
        <f t="shared" si="50"/>
        <v/>
      </c>
      <c r="Q216" s="41" t="str">
        <f t="shared" si="51"/>
        <v/>
      </c>
    </row>
    <row r="217" spans="1:17" ht="30">
      <c r="A217" s="1">
        <f t="shared" si="52"/>
        <v>197</v>
      </c>
      <c r="B217">
        <v>62099</v>
      </c>
      <c r="C217" t="s">
        <v>17</v>
      </c>
      <c r="D217" s="1" t="s">
        <v>92</v>
      </c>
      <c r="E217" s="1" t="s">
        <v>268</v>
      </c>
      <c r="F217" t="s">
        <v>13</v>
      </c>
      <c r="G217">
        <v>227</v>
      </c>
      <c r="H217" s="59" t="s">
        <v>463</v>
      </c>
      <c r="I217" t="s">
        <v>269</v>
      </c>
      <c r="J217" s="1" t="s">
        <v>270</v>
      </c>
      <c r="K217">
        <v>1</v>
      </c>
      <c r="M217" s="1" t="s">
        <v>74</v>
      </c>
      <c r="O217" s="41" t="str">
        <f t="shared" si="49"/>
        <v>O</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B4" sqref="B4"/>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20</v>
      </c>
      <c r="D3" s="19">
        <f>C3/C$6</f>
        <v>1</v>
      </c>
    </row>
    <row r="4" spans="1:4">
      <c r="A4" t="s">
        <v>75</v>
      </c>
      <c r="B4" t="s">
        <v>27</v>
      </c>
      <c r="C4" s="2">
        <f>COUNTIF('comments and resolutions'!O$1:O$65663,B4)</f>
        <v>0</v>
      </c>
      <c r="D4" s="19">
        <f>C4/C$6</f>
        <v>0</v>
      </c>
    </row>
    <row r="5" spans="1:4">
      <c r="A5" t="s">
        <v>76</v>
      </c>
      <c r="B5" t="s">
        <v>77</v>
      </c>
      <c r="C5" s="2">
        <f>COUNTIF('comments and resolutions'!O$1:O$65663,B5)</f>
        <v>0</v>
      </c>
      <c r="D5" s="19">
        <f>C5/C$6</f>
        <v>0</v>
      </c>
    </row>
    <row r="6" spans="1:4">
      <c r="A6" t="s">
        <v>78</v>
      </c>
      <c r="C6" s="2">
        <f>SUM(C3:C5)</f>
        <v>20</v>
      </c>
    </row>
    <row r="8" spans="1:4">
      <c r="A8" t="s">
        <v>79</v>
      </c>
      <c r="D8" s="19" t="s">
        <v>72</v>
      </c>
    </row>
    <row r="9" spans="1:4">
      <c r="A9" t="s">
        <v>73</v>
      </c>
      <c r="B9" t="s">
        <v>74</v>
      </c>
      <c r="C9" s="2">
        <f>COUNTIF('comments and resolutions'!P$1:P$65663,B9)</f>
        <v>168</v>
      </c>
      <c r="D9" s="19">
        <f>C9/C$12</f>
        <v>1</v>
      </c>
    </row>
    <row r="10" spans="1:4">
      <c r="A10" t="s">
        <v>75</v>
      </c>
      <c r="B10" t="s">
        <v>27</v>
      </c>
      <c r="C10" s="2">
        <f>COUNTIF('comments and resolutions'!P$1:P$65663,B10)</f>
        <v>0</v>
      </c>
      <c r="D10" s="19">
        <f>C10/C$12</f>
        <v>0</v>
      </c>
    </row>
    <row r="11" spans="1:4">
      <c r="A11" t="s">
        <v>76</v>
      </c>
      <c r="B11" t="s">
        <v>77</v>
      </c>
      <c r="C11" s="2">
        <f>COUNTIF('comments and resolutions'!P$1:P$65663,B11)</f>
        <v>0</v>
      </c>
      <c r="D11" s="19">
        <f>C11/C$12</f>
        <v>0</v>
      </c>
    </row>
    <row r="12" spans="1:4">
      <c r="A12" t="s">
        <v>78</v>
      </c>
      <c r="C12" s="2">
        <f>SUM(C9:C11)</f>
        <v>168</v>
      </c>
    </row>
    <row r="14" spans="1:4">
      <c r="A14" t="s">
        <v>80</v>
      </c>
      <c r="D14" s="19" t="s">
        <v>72</v>
      </c>
    </row>
    <row r="15" spans="1:4">
      <c r="A15" t="s">
        <v>73</v>
      </c>
      <c r="B15" t="s">
        <v>74</v>
      </c>
      <c r="C15" s="2">
        <f>COUNTIF('comments and resolutions'!Q$1:Q$65663,B15)</f>
        <v>9</v>
      </c>
      <c r="D15" s="19">
        <f>C15/C18</f>
        <v>1</v>
      </c>
    </row>
    <row r="16" spans="1:4">
      <c r="A16" t="s">
        <v>75</v>
      </c>
      <c r="B16" t="s">
        <v>27</v>
      </c>
      <c r="C16" s="2">
        <f>COUNTIF('comments and resolutions'!Q$1:Q$65663,B16)</f>
        <v>0</v>
      </c>
      <c r="D16" s="19">
        <f>C16/C18</f>
        <v>0</v>
      </c>
    </row>
    <row r="17" spans="1:4">
      <c r="A17" t="s">
        <v>76</v>
      </c>
      <c r="B17" t="s">
        <v>77</v>
      </c>
      <c r="C17" s="2">
        <f>COUNTIF('comments and resolutions'!Q$1:Q$65663,B17)</f>
        <v>0</v>
      </c>
      <c r="D17" s="19">
        <f>C17/C18</f>
        <v>0</v>
      </c>
    </row>
    <row r="18" spans="1:4">
      <c r="A18" t="s">
        <v>78</v>
      </c>
      <c r="C18" s="2">
        <f>SUM(C15:C17)</f>
        <v>9</v>
      </c>
    </row>
    <row r="21" spans="1:4">
      <c r="A21" t="s">
        <v>81</v>
      </c>
      <c r="D21" s="19" t="s">
        <v>72</v>
      </c>
    </row>
    <row r="22" spans="1:4">
      <c r="A22" t="s">
        <v>73</v>
      </c>
      <c r="B22" t="s">
        <v>74</v>
      </c>
      <c r="C22" s="2">
        <f>COUNTIF('comments and resolutions'!M$1:M$65663,B22)</f>
        <v>197</v>
      </c>
      <c r="D22" s="19">
        <f>C22/C$25</f>
        <v>1</v>
      </c>
    </row>
    <row r="23" spans="1:4">
      <c r="A23" t="s">
        <v>75</v>
      </c>
      <c r="B23" t="s">
        <v>27</v>
      </c>
      <c r="C23" s="2">
        <f>COUNTIF('comments and resolutions'!M$1:M$65663,B23)</f>
        <v>0</v>
      </c>
      <c r="D23" s="19">
        <f>C23/C$25</f>
        <v>0</v>
      </c>
    </row>
    <row r="24" spans="1:4">
      <c r="A24" t="s">
        <v>76</v>
      </c>
      <c r="B24" t="s">
        <v>77</v>
      </c>
      <c r="C24" s="2">
        <f>COUNTIF('comments and resolutions'!M$1:M$65663,B24)</f>
        <v>0</v>
      </c>
      <c r="D24" s="19">
        <f>C24/C$25</f>
        <v>0</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2012-09-18T13:43:55Z</dcterms:created>
  <dcterms:modified xsi:type="dcterms:W3CDTF">2012-11-12T10:45:47Z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81b38a58-a9ed-49ff-afa1-099e3d058c5e</vt:lpwstr>
  </property>
  <property fmtid="{D5CDD505-2E9C-101B-9397-08002B2CF9AE}" pid="3" name="NokiaConfidentiality">
    <vt:lpwstr>Public</vt:lpwstr>
  </property>
</Properties>
</file>