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4" rupBuild="22220"/>
  <workbookPr autoCompressPictures="0"/>
  <bookViews>
    <workbookView xWindow="1240" yWindow="1140" windowWidth="20460" windowHeight="18960"/>
  </bookViews>
  <sheets>
    <sheet name="Title Page" sheetId="2" r:id="rId1"/>
    <sheet name="poll-comments" sheetId="1" r:id="rId2"/>
    <sheet name="Status" sheetId="4" r:id="rId3"/>
    <sheet name="Comments forwarded by WG Chair" sheetId="3" r:id="rId4"/>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S199" i="1" l="1"/>
  <c r="C31" i="4"/>
  <c r="C23" i="4"/>
  <c r="C24" i="4"/>
  <c r="C22" i="4"/>
  <c r="S27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80" i="1"/>
  <c r="S281" i="1"/>
  <c r="U5"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5" i="1"/>
  <c r="U70" i="1"/>
  <c r="U71" i="1"/>
  <c r="U73" i="1"/>
  <c r="U74" i="1"/>
  <c r="U76" i="1"/>
  <c r="U77" i="1"/>
  <c r="U72" i="1"/>
  <c r="U78" i="1"/>
  <c r="U79" i="1"/>
  <c r="U80" i="1"/>
  <c r="U81" i="1"/>
  <c r="U83" i="1"/>
  <c r="U82"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5" i="1"/>
  <c r="T70" i="1"/>
  <c r="T71" i="1"/>
  <c r="T73" i="1"/>
  <c r="T74" i="1"/>
  <c r="T76" i="1"/>
  <c r="T77" i="1"/>
  <c r="T72" i="1"/>
  <c r="T78" i="1"/>
  <c r="T79" i="1"/>
  <c r="T80" i="1"/>
  <c r="T81" i="1"/>
  <c r="T83" i="1"/>
  <c r="T82"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5" i="1"/>
  <c r="S70" i="1"/>
  <c r="S71" i="1"/>
  <c r="S73" i="1"/>
  <c r="S74" i="1"/>
  <c r="S76" i="1"/>
  <c r="S77" i="1"/>
  <c r="S72" i="1"/>
  <c r="S78" i="1"/>
  <c r="S79" i="1"/>
  <c r="S80" i="1"/>
  <c r="S81" i="1"/>
  <c r="S83" i="1"/>
  <c r="S82"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U201" i="1"/>
  <c r="U202" i="1"/>
  <c r="U203" i="1"/>
  <c r="U204" i="1"/>
  <c r="U211" i="1"/>
  <c r="U212" i="1"/>
  <c r="U218" i="1"/>
  <c r="U216" i="1"/>
  <c r="U220" i="1"/>
  <c r="U263" i="1"/>
  <c r="U194" i="1"/>
  <c r="U274" i="1"/>
  <c r="U213" i="1"/>
  <c r="U221" i="1"/>
  <c r="U195" i="1"/>
  <c r="T201" i="1"/>
  <c r="T202" i="1"/>
  <c r="T203" i="1"/>
  <c r="T204" i="1"/>
  <c r="T211" i="1"/>
  <c r="T212" i="1"/>
  <c r="T218" i="1"/>
  <c r="T216" i="1"/>
  <c r="T220" i="1"/>
  <c r="T263" i="1"/>
  <c r="T274" i="1"/>
  <c r="T213" i="1"/>
  <c r="T221" i="1"/>
  <c r="T267" i="1"/>
  <c r="T273" i="1"/>
  <c r="T209" i="1"/>
  <c r="T207" i="1"/>
  <c r="T205" i="1"/>
  <c r="T271" i="1"/>
  <c r="T264" i="1"/>
  <c r="T269" i="1"/>
  <c r="T275" i="1"/>
  <c r="T210" i="1"/>
  <c r="T208" i="1"/>
  <c r="T206" i="1"/>
  <c r="T272" i="1"/>
  <c r="T265" i="1"/>
  <c r="T270" i="1"/>
  <c r="T276" i="1"/>
  <c r="T199" i="1"/>
  <c r="T280" i="1"/>
  <c r="T200" i="1"/>
  <c r="T217" i="1"/>
  <c r="T214" i="1"/>
  <c r="T224" i="1"/>
  <c r="T225" i="1"/>
  <c r="T219" i="1"/>
  <c r="T229" i="1"/>
  <c r="T223" i="1"/>
  <c r="T230" i="1"/>
  <c r="T227" i="1"/>
  <c r="T241" i="1"/>
  <c r="T231" i="1"/>
  <c r="T242" i="1"/>
  <c r="S5" i="1"/>
  <c r="C17" i="4"/>
  <c r="C16" i="4"/>
  <c r="C15" i="4"/>
  <c r="C10" i="4"/>
  <c r="C11" i="4"/>
  <c r="C9" i="4"/>
  <c r="C5" i="4"/>
  <c r="C4" i="4"/>
  <c r="C3" i="4"/>
  <c r="C25" i="4"/>
  <c r="D23" i="4"/>
  <c r="C18" i="4"/>
  <c r="D17" i="4"/>
  <c r="D22" i="4"/>
  <c r="D24" i="4"/>
  <c r="C12" i="4"/>
  <c r="D10" i="4"/>
  <c r="C6" i="4"/>
  <c r="D16" i="4"/>
  <c r="D15" i="4"/>
  <c r="D9" i="4"/>
  <c r="D11" i="4"/>
  <c r="D4" i="4"/>
  <c r="D3" i="4"/>
  <c r="D5" i="4"/>
</calcChain>
</file>

<file path=xl/sharedStrings.xml><?xml version="1.0" encoding="utf-8"?>
<sst xmlns="http://schemas.openxmlformats.org/spreadsheetml/2006/main" count="3122" uniqueCount="815">
  <si>
    <t>SA PIN</t>
  </si>
  <si>
    <t>Name</t>
  </si>
  <si>
    <t>Comment</t>
  </si>
  <si>
    <t>Category</t>
  </si>
  <si>
    <t>Page Number</t>
  </si>
  <si>
    <t>Subclause</t>
  </si>
  <si>
    <t>Line Number</t>
  </si>
  <si>
    <t>Proposed Change</t>
  </si>
  <si>
    <t>Must Be Satisfied</t>
  </si>
  <si>
    <t>Chunyi Song</t>
  </si>
  <si>
    <t>In case of error status parameter shall indicate the type of error</t>
  </si>
  <si>
    <t>Technical</t>
  </si>
  <si>
    <t>4.2.2.1.3</t>
  </si>
  <si>
    <t>Add such types of error as rejected, invalidEntityStatus, invalidArgument, processFailure, networkFailure</t>
  </si>
  <si>
    <t>Depending on the region there could be different types of secondary users with different priorities. There is a need for parameter to provide this information to the coexistence system.
Response message needs to have status parameter.</t>
  </si>
  <si>
    <t>4.2.2.2.2</t>
  </si>
  <si>
    <t>Add licenseType and status parameters.</t>
  </si>
  <si>
    <t>4.2.2.2.3</t>
  </si>
  <si>
    <t>To simplify CM operation it is better to provide available channel information during the registration.
NetworkID data type definition is redundant.
Response message needs to have status parameter.</t>
  </si>
  <si>
    <t>4.2.2.3.2</t>
  </si>
  <si>
    <t>Add availableChannelsInformation parameter.
Change NetworkID to OCTET STRING.
Add status parameter.</t>
  </si>
  <si>
    <t>Response message needs to have status parameter.</t>
  </si>
  <si>
    <t>4.2.2.4.11</t>
  </si>
  <si>
    <t>Add status parameter.</t>
  </si>
  <si>
    <t>Lu Liru</t>
  </si>
  <si>
    <t>Primitive names ClientID, ClientPassword and CMID, CMPassword do not match to each other.
Table 7 is not fully described.
Description is not inline with ASN.1 format.
Response message needs to have status parameter.</t>
  </si>
  <si>
    <t>4.2.2.1.2</t>
  </si>
  <si>
    <t>Change CMID to ServerID and CMPassword to ServerPassword.
Describe Table 7.
Update according to ASN.1 foramt.</t>
  </si>
  <si>
    <t>Ryo Sawai</t>
  </si>
  <si>
    <t>In section 5.3, the parameter "NetworkGeometryClass" in "AvailableChannelsResponce" and "AvailableChannelsAnnoucement" is considered as mandatory parameters, so this parameter "aggrIntCntrParamsAggrIntCntrParams" in "AvailableChannelElement" must be not "OPTIONAL" but manadtory in supporting co-channel sharing mechanism (Section 9.4.4).</t>
  </si>
  <si>
    <t>4.3.2</t>
  </si>
  <si>
    <t>In section 5.3, the parameter "aggrIntCntrParamsAggrIntCntrParams" in "CoexistenceSetInformationResponce", "CoexistenceReportAnnouncement" and "CoexistenceReportResponce" is considered as mandatory parameters, so this parameter "aggrIntCntrParamsAggrIntCntrParams" in "AvailableChannelElement" must be not "OPTIONAL" but manadtory in supporting output power level control mechanism (Section 9.4.6).</t>
  </si>
  <si>
    <t>In section 5.3, the parameter "NetworkTechnology" in "AvailableChannelsResponce" and "AvailableChannelsAnnoucement" is considered as mandatory parameters, so this parameter "NetworkTechnology" in "ReconfigurationRequestElement" must  be not "OPTIONAL" but manadtory in supporting co-channel sharing mechanism (Section 9.4.4).</t>
  </si>
  <si>
    <t>Fumihide Kojima</t>
  </si>
  <si>
    <t>In case of error status parameter shall indicate the type of error.</t>
  </si>
  <si>
    <t>Add such types of error as rejected, invalidEntityStatus, invalidArgument, processFailure, networkFailure.</t>
  </si>
  <si>
    <t>Xin Zhang</t>
  </si>
  <si>
    <t>CM or WSO can stop operation.
This needs to be processed correctly.</t>
  </si>
  <si>
    <t>4.2.2.7</t>
  </si>
  <si>
    <t>Add corresponding primitives.</t>
  </si>
  <si>
    <t>Add CxMediaSTatus data type</t>
  </si>
  <si>
    <t>Chang-Woo Pyo</t>
  </si>
  <si>
    <t>deviceSN is not defined</t>
  </si>
  <si>
    <t>Remove this parameter</t>
  </si>
  <si>
    <t>To simplify CM operation it is better to provide available channel information during the registration update.
NetworkID data type definition is redundant.</t>
  </si>
  <si>
    <t>4.2.2.3.3</t>
  </si>
  <si>
    <t>Add availableChannelsInformation parameter.
Change NetworkID to OCTET STRING.</t>
  </si>
  <si>
    <t>Stanislav Filin</t>
  </si>
  <si>
    <t>CE operation description in clause 6 is not consistent with description in clauses 4 and 5c</t>
  </si>
  <si>
    <t>Update CE operation description to be consistent with description in clauses 4 and 5.</t>
  </si>
  <si>
    <t>CM operation description in clause 7 is not consistent with description in clause 5c</t>
  </si>
  <si>
    <t>Update CM operation description to be consistent with description in clause 5.</t>
  </si>
  <si>
    <t>CDIS operation description in clause 8 is not consistent with description in clause 5c</t>
  </si>
  <si>
    <t>Update CDIS operation description to be consistent with description in clause 5.</t>
  </si>
  <si>
    <t>Primitive names ClientID, ClientPassword and CMID, CMPassword do not match to each other.
Table 7 is not fully described...
Description is not inline with ASN.1 format.
Response message needs to have status parameter.</t>
  </si>
  <si>
    <t>In case of error status parameter shall indicate the type of errorc</t>
  </si>
  <si>
    <t>Depending on the region there could be different types of secondary users with different priorities. There is a need for parameter to provide this information to the coexistence system...
Response message needs to have status parameter.</t>
  </si>
  <si>
    <t>To simplify CM operation it is better to provide available channel information during the registration.
NetworkID data type definition is redundant...
Response message needs to have status parameter.</t>
  </si>
  <si>
    <t>deviceFCCID is not definedc</t>
  </si>
  <si>
    <t>deviceSN is not definedc</t>
  </si>
  <si>
    <t>To simplify CM operation it is better to provide available channel information during the registration update.
NetworkID data type definition is redundantc</t>
  </si>
  <si>
    <t>It is needed to have confirm message for registration information updatec</t>
  </si>
  <si>
    <t>Add confirm message for registration information update.</t>
  </si>
  <si>
    <t>Response message needs to have status parameter.
Parameter names do not follow ASN.1 formatc</t>
  </si>
  <si>
    <t>4.2.2.4.2</t>
  </si>
  <si>
    <t>Response message needs to have status parameterc</t>
  </si>
  <si>
    <t>4.2.2.6.2</t>
  </si>
  <si>
    <t>CM or WSO can stop operation.
This needs to be processed correctlyc</t>
  </si>
  <si>
    <t>Depending on the region there could be different types of secondary users with different priorities. There is a need for parameter to provide this information to the coexistence systemc</t>
  </si>
  <si>
    <t>Add LicenseType data type</t>
  </si>
  <si>
    <t>NetworkTechnology data type definition does not follow ASN.1 data type format.
It is proposed to add one light licensed WSO examplec</t>
  </si>
  <si>
    <t>Add oneSeg parameter.</t>
  </si>
  <si>
    <t>Geolocation data type definition needs to be able to support different TVWS DB formatsc</t>
  </si>
  <si>
    <t>Update Geolocation data type definition.</t>
  </si>
  <si>
    <t>According to some radio regulations, list of locations need to be considered.
Min Tx power and TPC resolution are needed for power control.
Some of the parameters do not follow ASN.1 format.
Noice figure is needed  for discoveryc</t>
  </si>
  <si>
    <t>Change location to list of locations.
Add min Tx power and TPC resolution.
Update parameter names to follow ASN.1 format.
Add noice figure parameter.</t>
  </si>
  <si>
    <t>To simplify CM operation it is better to provide available channel information during the registrationc</t>
  </si>
  <si>
    <t>Add AvailableChannelsInformation data type defenition.</t>
  </si>
  <si>
    <t>Current Tx power is needed for power controlc</t>
  </si>
  <si>
    <t>Add this parameter to the operating frequency definition.</t>
  </si>
  <si>
    <t>Update message definitions to be inline with comments to clauses 4.2.2.xc</t>
  </si>
  <si>
    <t>Request technical editor to perform the required update.</t>
  </si>
  <si>
    <t>Update data type definitions to be inline with comments to clauses 4.2.3c</t>
  </si>
  <si>
    <t>Provide ASN.1 definition of the primitives similar to message definition in clause 5.3c</t>
  </si>
  <si>
    <t>WSO authentication procedure is not described, only figure is providedc</t>
  </si>
  <si>
    <t>5.2.1.1</t>
  </si>
  <si>
    <t>Provide the description of the procedure.</t>
  </si>
  <si>
    <t>WSO deauthentication procedure is not described, only figure is provided.
Figure needs to be updated to add CE stop operation request/responsec</t>
  </si>
  <si>
    <t>5.2.1.2</t>
  </si>
  <si>
    <t>Provide the description of the procedure.
Update the fugure.</t>
  </si>
  <si>
    <t>CM authentication procedure is not described, only figure is providedc</t>
  </si>
  <si>
    <t>5.2.1.3</t>
  </si>
  <si>
    <t>CM deauthentication procedure is not described, only figure is provided.
Figure needs to be updated to add CM stop operation indicationc</t>
  </si>
  <si>
    <t>5.2.1.4</t>
  </si>
  <si>
    <t>WSO subscription procedure is not described, only figure is providedc</t>
  </si>
  <si>
    <t>5.2.2.1</t>
  </si>
  <si>
    <t>WSO subscription update procedure is not described, only figure is providedc</t>
  </si>
  <si>
    <t>5.2.2.2</t>
  </si>
  <si>
    <t>CM subscription procedure is not described, only figure is providedc</t>
  </si>
  <si>
    <t>5.2.2.3</t>
  </si>
  <si>
    <t>CM subscription update procedure is not described, only figure is providedc</t>
  </si>
  <si>
    <t>5.2.2.4</t>
  </si>
  <si>
    <t>WSO registrqation procedure is not described, only figure is provided.
Figure needs to be updated to add registration confirm to WSOc</t>
  </si>
  <si>
    <t>5.2.3.1</t>
  </si>
  <si>
    <t>WSO registrqation update procedure is not described, only figure is provided.
Figure needs to be updated to add registration confirm to WSOc</t>
  </si>
  <si>
    <t>5.2.3.2</t>
  </si>
  <si>
    <t>Obtaining coexistence report procedure is not described, only figure is providedc</t>
  </si>
  <si>
    <t>5.2.4.2</t>
  </si>
  <si>
    <t>Providing coexistence set information procedure is not described, only figure is providedc</t>
  </si>
  <si>
    <t>5.2.4.3</t>
  </si>
  <si>
    <t>Providing coexistence report procedure is not described, only figure is providedc</t>
  </si>
  <si>
    <t>5.2.4.4</t>
  </si>
  <si>
    <t>Obtaining available channel list from TVWS database procedure is not described, only figure is providedc</t>
  </si>
  <si>
    <t>5.2.5.3</t>
  </si>
  <si>
    <t>Announcing available channel list change by TVWS database procedure is not described, only figure is providedc</t>
  </si>
  <si>
    <t>5.2.5.4</t>
  </si>
  <si>
    <t>Sharing coexistence set information procedure is not described, only figure is providedc</t>
  </si>
  <si>
    <t>5.2.7.3</t>
  </si>
  <si>
    <t>Sending reconfiguration request from CM to CE procedure is not described, only figure is providedc</t>
  </si>
  <si>
    <t>5.2.11.1</t>
  </si>
  <si>
    <t>Sending event indication from WSO to CM procedure is not described, only figure is providedc</t>
  </si>
  <si>
    <t>5.2.12.1</t>
  </si>
  <si>
    <t>Coexistenceset Element Reconfiguration procedure is not described, only figure is providedc</t>
  </si>
  <si>
    <t>5.2.13</t>
  </si>
  <si>
    <t>Gabriel Villardi</t>
  </si>
  <si>
    <t>Section 3.3.2 is too detailed for introduction, the functions of CM should be summarized for a first time reader</t>
  </si>
  <si>
    <t>Editorial</t>
  </si>
  <si>
    <t>3.3.2</t>
  </si>
  <si>
    <t>Summarize the functions of CM</t>
  </si>
  <si>
    <t>"coexistence white space map" is not defined in the document</t>
  </si>
  <si>
    <t>Remove "generate coexistence white space map"</t>
  </si>
  <si>
    <t>" perform WSO output power level management, " is part of " make coexistence decisions related to WSO reconfiguration"</t>
  </si>
  <si>
    <t>Remove " perform WSO output power level management, "</t>
  </si>
  <si>
    <t>"maintain information required for making coexistence decisions and provide this information to WSO as needed," can be updated to  include  "calculate intra-CM coexistence set elements," and "perform channel classification and selection,"</t>
  </si>
  <si>
    <t>Update "maintain information required for making coexistence decisions and provide this information to WSO as needed," as "maintain and if necessary generate information required for making coexistence decisions and provide this information to WSO as needed," and remove "calculate intra-CM coexistence set elements," and "perform channel classification and selection,"</t>
  </si>
  <si>
    <t>Section 3.3.3 is too detailed for introduction, the functions of CDIS should be summarized for a first time reader</t>
  </si>
  <si>
    <t>3.3.3</t>
  </si>
  <si>
    <t>Change contents of 3.3.3 with "maintain and generate information required for coexistence system and provide this information to CMs as needed,"</t>
  </si>
  <si>
    <t>Interfaces section repeats the information indicated in the logical entities section.</t>
  </si>
  <si>
    <t>Only indicate the locations of the interfaces and remove all other information.</t>
  </si>
  <si>
    <t>Change "TVBD device or network" to WSO inside the document</t>
  </si>
  <si>
    <t>3.5.2</t>
  </si>
  <si>
    <t>Change all occurences of "TVBD device or network" to "WSO"</t>
  </si>
  <si>
    <t>The term "dissimilar or independently operated" is not needed in this section</t>
  </si>
  <si>
    <t>3.5.1</t>
  </si>
  <si>
    <t>Remove "dissimilar or independently operated"</t>
  </si>
  <si>
    <t>Section 3.6.2 repeats the information in chapter 9. Only the introduction section 3.6.1 is enough to provide information about coexistence algorithms. Additionaly section 3.6.3 can be combined with 3.6.1.</t>
  </si>
  <si>
    <t>3.6.</t>
  </si>
  <si>
    <t>Keep 3.6.1 and remove section 3.6.2 and introductory information of 3.6.3 into 3.6.1.</t>
  </si>
  <si>
    <t>The term "neighbor" is  removed from the standard</t>
  </si>
  <si>
    <t>Change term "neighbor" with "coexistence"</t>
  </si>
  <si>
    <t>Section 9.3 provides guidelines for coexistence decisions. There is no proof that these guidelines will create the optimum coexistence environment. Moreover guidelines do not consider distributed decision making scenario.</t>
  </si>
  <si>
    <t>Either remove section 9.3 or improve the language and explain why these guideline should be forced.</t>
  </si>
  <si>
    <t>Regarding decision making topology changes, in section 9.3.1, it is stated that "The rules and procedures that are applied in those changes are specified here."  However no rules or procedures are specified in the draft.</t>
  </si>
  <si>
    <t>9.3.1</t>
  </si>
  <si>
    <t>Remove the sentence</t>
  </si>
  <si>
    <t>Implementation of the  algorithms in section 9.4 are not mandatory. Manufacturer are able to generate their own algorithms and put in 802.19 CMs. Indicate that this information at the beginning of this section and state that these algorithms are examples.</t>
  </si>
  <si>
    <t>Either move this sections to informative annex or indicate that implementation of the algorithms are not mandatory.</t>
  </si>
  <si>
    <t>Mika Kasslin</t>
  </si>
  <si>
    <t>PICS is incomplete</t>
  </si>
  <si>
    <t>B.4</t>
  </si>
  <si>
    <t>Specify which features and protocols are mandatory and which are optional</t>
  </si>
  <si>
    <t>The measurements sub-section is incomplete.</t>
  </si>
  <si>
    <t>Modify the section as per the proposal 19-12/0016r4</t>
  </si>
  <si>
    <t>The draft doesn't provide any means for CDISs to synchronize data stored to them and thus there is no guarantee that CMs are served similarly regardless of the CDIS to which they are connected.</t>
  </si>
  <si>
    <t>General</t>
  </si>
  <si>
    <t>Specify mechanisms that ensure that the CMs receive similar coexistence discovery service regardless of the CDIS to which they are connected.</t>
  </si>
  <si>
    <t>Jari Junell</t>
  </si>
  <si>
    <t>Method of handling at least 2 concurrent resource allocations by different CMs to the same WSO missing</t>
  </si>
  <si>
    <t>See document 12/0042r1</t>
  </si>
  <si>
    <t>Method how to temporarily release resources is missing</t>
  </si>
  <si>
    <t>See document 12/0043r1</t>
  </si>
  <si>
    <t>Add missing parameters and messages and make the structure clearer to clause 5.3</t>
  </si>
  <si>
    <t>See document 12/0051r0</t>
  </si>
  <si>
    <t>Add missing parameters and data types  and make the structure clearer to clause 5.4</t>
  </si>
  <si>
    <t>Modify algorithm H more as standard text and also make it more readable</t>
  </si>
  <si>
    <t>9.4.7</t>
  </si>
  <si>
    <t>See 12/0024r2</t>
  </si>
  <si>
    <t>Measurement not defined</t>
  </si>
  <si>
    <t>See 12/0016r4</t>
  </si>
  <si>
    <t>PICS missing</t>
  </si>
  <si>
    <t>Annex B</t>
  </si>
  <si>
    <t>Add</t>
  </si>
  <si>
    <t>Spelling: sendt</t>
  </si>
  <si>
    <t>3.4.5</t>
  </si>
  <si>
    <t>send</t>
  </si>
  <si>
    <t>Spelling: curently</t>
  </si>
  <si>
    <t>3.6.2.1</t>
  </si>
  <si>
    <t>currently</t>
  </si>
  <si>
    <t>The draft has overlapping procedures and protocol messages that reflect unclear entity role definitions. On one hand it looks like a CM is expected to serve a CE and provide up to date information to the CE. On the other hand, there are, however, procedures and messages that are designed to allow for a CE to acquire information from the CM. Same confusion applies to all the exposed interfaces and entity relations.</t>
  </si>
  <si>
    <t>Clarify entity roles and responsibilities and align the procedure and message descriptions accordingly. The proposal is to have the CDIS responsible for keeping the CMs updated. Similarly the CM should be responsible for keeping the CEs updated.</t>
  </si>
  <si>
    <t>Message and data type definitions are very unclear and hard to read. There are also some amount of errors especially in the definitions of parameters that are marked optional.</t>
  </si>
  <si>
    <t>5.3, 5.4</t>
  </si>
  <si>
    <t>Modify the message and data type definitions as proposed in 19-12/0051.</t>
  </si>
  <si>
    <t>The draft doesn't have any means for a CM to transfer a CE that it serves to another CM. This is a feature we clearly, however, need as per the decisions made in the March 2012 plenary meeting.</t>
  </si>
  <si>
    <t>Specify procedures and messages for a CM to transfer a CE to another CM.</t>
  </si>
  <si>
    <t>There is no MIB in the draft. A MIB per each entity would be really helpful to specify which information each entity needs to store and maintain to operate properly.</t>
  </si>
  <si>
    <t>Add an annex that defines a MIB for each entity.</t>
  </si>
  <si>
    <t>Section headings in section 9.4 are not in line with the algorithm descriptions. All the algorithms try to accomplish the same with same set of input parameters and it is artificial to have a descriptive name for each algorithm. It would be much more clear to have a distinctive label for each algorithm.</t>
  </si>
  <si>
    <t>Name algorithms specified in the section 9.4 with labels like "Algorithm A", "Algorithm B", "Algorithm C", etc.</t>
  </si>
  <si>
    <t>It is not clear how the interconnected entities ensure that the interconnection is still working and the peer entity is alive. The specification should provide some form of keep alive mechanisms.</t>
  </si>
  <si>
    <t>Specify a simple and dedicated keep alive mechanism that an entity needs to use to check that a peer entity is alive and the connection to the peer entity is working.</t>
  </si>
  <si>
    <t>The draft doesn't specify a security mechanism but it clearly assumes that e.g. a CE authenticates to a CM. At least one commonly used mechanism needs to be specified or required from all the implementations to ensure interoperability.</t>
  </si>
  <si>
    <t>Specify which security mechanism each entity implementation needs to support to be 802.19.1 compatible.</t>
  </si>
  <si>
    <t>Algorithm description in section 9.4.2 is not proper for specification but it looks much more like taken from a implementation guideline document. The algorithm descriptions in section 9.4 should not deal with entity interactions but the focus needs to be on the decision algorithm.</t>
  </si>
  <si>
    <t>9.4.2</t>
  </si>
  <si>
    <t>Revise the section to describe only the algorithm and take out all the descriptions that relate to information gathering from other entities.</t>
  </si>
  <si>
    <t>The three modes specified in section 9.4.3 have a lot of overlap as described now and it is extremely hard to understand why all the same initial steps needs to be taken in each mode even if one has just taken them in the previous mode. This may be just because of the very unclear description of the algorithm.</t>
  </si>
  <si>
    <t>9.4.3</t>
  </si>
  <si>
    <t>Rewrite the algorithm description and remove unnecessary overlap between the modes.</t>
  </si>
  <si>
    <t>It is not clear whether only the CDIS should be able to perform the network geometry classification or should a CM also be able to perform it. I assume it is the CDIS that is responsible for it. If so, one should move the description of the classes to the sections that deal with CDIS and other algorithms. Now they are defined as part of decision algorithms and that relates to CM operations.</t>
  </si>
  <si>
    <t>9.4.4.2</t>
  </si>
  <si>
    <t>Move the section 9.4.4.2 under the section 9.5 and state that this is an algorithm that is run in CDIS.</t>
  </si>
  <si>
    <t>Prabodh Varshney</t>
  </si>
  <si>
    <t>There are number of sections (9.6.1, 9.6.2, 9.6.3, 9.6.4, 9.6.5, 9.6.6, B.3, B.4.2, B.4.3, etc.) in draft which are TBD.</t>
  </si>
  <si>
    <t>WG should decide on text for the sections mentioned above before draft can be forwarded for sponsor ballot.</t>
  </si>
  <si>
    <t>Paivi Ruuska</t>
  </si>
  <si>
    <t>"Why output power level management is covered separately, when other WSO operating parameters are covered only with reconfiguration in line 23?",</t>
  </si>
  <si>
    <t>"Delete this or mention also other managed operating parameters. The introduction should be consistent.",</t>
  </si>
  <si>
    <t>"Do balancing the processing load and selecting master CM bullets relate?"</t>
  </si>
  <si>
    <t>"If the bullets  relate, it may be good to combine them or set next to each other for clarity."</t>
  </si>
  <si>
    <t>The intra-CM coexistence set element calculation is also listed as a task of CDIS in 3.3.3. The roles of the entities should be clear in introduction to avoid confusions.</t>
  </si>
  <si>
    <t>Avoid defining overlapping functions for different entities in the introduction for consistency.</t>
  </si>
  <si>
    <t>Names of the decision making algorithms are not descriptive. Based on the names many of the algorithms do not seem to relate to the actual decision making on the spectrum resources for the WSOs.</t>
  </si>
  <si>
    <t>3.6.2</t>
  </si>
  <si>
    <t>Define better names for the algorithms. Alternatively consider if some of these are actually not decision making algorithms and should be defined in some other section if at all.</t>
  </si>
  <si>
    <t>What is the difference between this procedure and CM-CM reconfiguration request which is defined in 5.2.11.2? Both seem to be used for the same purpose.</t>
  </si>
  <si>
    <t>Delete this. Overlapping ways to  do the same thing increase the messages and complexity of the protocol.</t>
  </si>
  <si>
    <t>References to the neighbor discovery section and measurement are not correct.</t>
  </si>
  <si>
    <t>9.1.</t>
  </si>
  <si>
    <t>fix references: placeholder for measurements is 9.6 and neighbor discovery does not seem to be in this section.</t>
  </si>
  <si>
    <t>Different management modes (9.3.3.1 and 9.3.3.2) do not seem to be relevant from the coexistence management perspective. What is the relevance on that the operating frequency may be indicated either as TV channel or frequency? This seems to be overlapping feature adding unneccessary complexity in the specification.</t>
  </si>
  <si>
    <t>9.3.3</t>
  </si>
  <si>
    <t>Consider introducing only one mode for indicating the operating frequency. My preference is operating frequency mode. It is more flexible in different regions where the TV channels and width is not the same.</t>
  </si>
  <si>
    <t>Names of the decision making algorithms are not descriptive. Based on the names many of the algorithms do not seem to relate to the actual decision making  on the spectrum resources for the WSOs.  Just to give some examples: "Algorithm based on negotiation among CMs" seems to refer more to message exchange than actual decision making. "Algorithm based on operating channel seletion" refers to operating channel selection which I think all decision making algorithms for managing coexistence should do for WSOs. "Algorithm based on neighbor report and radio environment information" - I think all algorithms which propose operating parameters for WSOs have to use these information for decision making.</t>
  </si>
  <si>
    <t>Define better names for the algorithms. Alternatively consider if some of these are actually not decision making algorithms and should be defined in some other section.</t>
  </si>
  <si>
    <t>Algorithm H text is not editorially standard text</t>
  </si>
  <si>
    <t>Modify section to be standard text. See proposal in document 12/0024r2</t>
  </si>
  <si>
    <t>This section seems to describe a simulation (e.g page 194, line 29 states that 100 realizations are needed) Simulations may be used to define the thresholds defined in the specification, but it is not efficient if the implementation each time starts to simulate. Also such "randomness" in implementation may cause unneccessary neighbor changes when the neighbors actually do not change. Also this is not efficient from messaging perspective.</t>
  </si>
  <si>
    <t>9.5.6.2</t>
  </si>
  <si>
    <t>The description of the simulation is not needed in standard. Only the thresholds/values, which may be the defined using the simulation, should be standardized. Define only what is neccessary for implementing the system. System shall not be required to perform simulations.</t>
  </si>
  <si>
    <t>Measurement are only placeholders</t>
  </si>
  <si>
    <t>Add measurement description. See document 12/0016r4</t>
  </si>
  <si>
    <t>Annex B on normative description of PICS is incomplete</t>
  </si>
  <si>
    <t>Complete PICS.</t>
  </si>
  <si>
    <t>Padam Kafle</t>
  </si>
  <si>
    <t>So there is no text on Abstract and no key words yet on the draft spec, that is to supposed to be be ready to go for SB.</t>
  </si>
  <si>
    <t>Abstract</t>
  </si>
  <si>
    <t>Please provide Abstract and Keywords.</t>
  </si>
  <si>
    <t>&lt;Select this text and type or paste introduction text&gt; ?  Expect some text here too.</t>
  </si>
  <si>
    <t>Introduction</t>
  </si>
  <si>
    <t>Add the missing text</t>
  </si>
  <si>
    <t>I believe "Television White Spaces" is more commonly used instead of "... Space" for abbreviation "TVWS" .</t>
  </si>
  <si>
    <t>As per the comment.</t>
  </si>
  <si>
    <t>Looks way too many categories of channels than actually required to explain the coexistence services or algorithms. For example, why it is required to separate "Protected", "Restricted", or "unclasified" channels, as all that matters is which are available and which are unavailable. Based on Ofcom's database model, it appears all available channels will have to be classified as "restricted" as it depends on the TVBD's characteristics or location.</t>
  </si>
  <si>
    <t>3.6.2.2</t>
  </si>
  <si>
    <t>Consider keeping the classification simple to fewer sets.</t>
  </si>
  <si>
    <t>Too many decision making algorithms are specified, but it is unclear which one is used when, or under what configurations. It is expected that the coexistence decision making and other services should be specified in a systematic way, so that various TVWS networks/objects can utilize them to coexist, and Industry can adopt the 802.19.1 specification.</t>
  </si>
  <si>
    <t>consider only focussing on algorithms that are distict, and merge to fewer categories</t>
  </si>
  <si>
    <t>"Algorithm H", this is not listed in 3.6.2 and in definition section. What does "H" mean here? Trying to get some information from Introduction below seems impossible.</t>
  </si>
  <si>
    <t>Please clarify and explain.</t>
  </si>
  <si>
    <t>This clause has too many TBDs, and empty subclauses. When are these to be filled in? I assume the TG1 should spend more time to make the specification complete and clear, before asking comments from WG.</t>
  </si>
  <si>
    <t>Complete the subclauses or remove them</t>
  </si>
  <si>
    <t>Again quite many TBD subclauses here.</t>
  </si>
  <si>
    <t>Sangsung Choi</t>
  </si>
  <si>
    <t>none</t>
  </si>
  <si>
    <t>Ha Nguyen Tran</t>
  </si>
  <si>
    <t>Is it required that a system shall implement at least one of defined algorithms to be compliant with 802.19.1 Std? Algorithms are provided in the draft without performance evaluation results. They can be used as reference and should not be included in the normative part.</t>
  </si>
  <si>
    <t>3.6.1</t>
  </si>
  <si>
    <t>Change to "Algorithms are provided as reference and demonstration how the parameters and procedures are utilized." and shift the algorithms to informative part of the draft.</t>
  </si>
  <si>
    <t>Channel availability is different to each TVBD within a CM's service area, it depends on TVBD's location, transmission power, mobility, and intended service area e.g specified by location uncertainty.</t>
  </si>
  <si>
    <t>Clarify what are criteria for the available channels set of CM?</t>
  </si>
  <si>
    <t>Geolocation is defined without referring to any coordinate system.</t>
  </si>
  <si>
    <t>Define unit of the values, and reference coordinate system (e.g. WGS84).</t>
  </si>
  <si>
    <t>Format of the notation INTEGER(0..2147483647) is not clear.</t>
  </si>
  <si>
    <t>Clarify which standard is applied for this format.</t>
  </si>
  <si>
    <t>The scope does not limit 802.19.1 system to be used only in the US. What is the reason to have FCC ID defined in the normative text of the draft?</t>
  </si>
  <si>
    <t>Change to "Regulator ID"</t>
  </si>
  <si>
    <t>Parameters in subclause 4.3 and 5.3 are defined without units. For example the unit of power level, is it W, mW, or dBm? The unit of desiredBandwidth, is it b/s, kb/s, Mb/s, or Gb/s?</t>
  </si>
  <si>
    <t>Define unit of all parameters.</t>
  </si>
  <si>
    <t>Contents of many sub-clauses in 9.6 are not available, the document is not complete.</t>
  </si>
  <si>
    <t>Fill the contents, or remove the empty sub-clauses.</t>
  </si>
  <si>
    <t>Hyunduk Kang</t>
  </si>
  <si>
    <t>There are typos in Figure 1. Interface B1 and interface B2 are replaced by interface B2 and interface B1, respectively.</t>
  </si>
  <si>
    <t>Fix it as commented.</t>
  </si>
  <si>
    <t>In Figure 2, there is no explanation for interface between CM and CE.</t>
  </si>
  <si>
    <t>Add "B1" between CM and CE box in Figure 2.</t>
  </si>
  <si>
    <t>Donghun Lee</t>
  </si>
  <si>
    <t>The word of sendt is typo</t>
  </si>
  <si>
    <t>Replace it with send</t>
  </si>
  <si>
    <t>The term, "TVBD", in the sentence is needed to be replace by 'WSO"</t>
  </si>
  <si>
    <t>Replace "TVBD" to "WSO".</t>
  </si>
  <si>
    <t>There is a typo in the sentence, "if a TV channel ~ co-channel interference."</t>
  </si>
  <si>
    <t>Delete "Reference model" in the sentence.</t>
  </si>
  <si>
    <t>A TVBD device or network is wrong</t>
  </si>
  <si>
    <t>Replace it with WSO</t>
  </si>
  <si>
    <t>A space is needed between "6" and "show" in the sentence.</t>
  </si>
  <si>
    <t>Revise the sentence as commented.</t>
  </si>
  <si>
    <t>The word of TVBD is wrong</t>
  </si>
  <si>
    <t>Replace "TVBD-specific" to "WSO-specific".</t>
  </si>
  <si>
    <t>The word of Reference model is not needed</t>
  </si>
  <si>
    <t>3.6.2.3</t>
  </si>
  <si>
    <t>Remove the word of Reference model</t>
  </si>
  <si>
    <t>Figure 50 has a typo.</t>
  </si>
  <si>
    <t>6.2.1</t>
  </si>
  <si>
    <t>Replace "NeighborReport_Response" to "CoexistenceReport_Response"</t>
  </si>
  <si>
    <t>The blank is needed between the Figure 6 and shows</t>
  </si>
  <si>
    <t>Revise it as commented</t>
  </si>
  <si>
    <t>Figure 66 has a typo.</t>
  </si>
  <si>
    <t>6.2.2</t>
  </si>
  <si>
    <t>Replace "From TVBD network or device" to "From WSO"</t>
  </si>
  <si>
    <t>More use cases is needed to explain how each procedures is interconnected each other based on various use cases.</t>
  </si>
  <si>
    <t>A</t>
  </si>
  <si>
    <t>Add more use cases.</t>
  </si>
  <si>
    <t xml:space="preserve">There are typos in Figure 1. Interface B1 and interface B2 are replaced by interface B2 and interface B1, respectively. </t>
  </si>
  <si>
    <t>E</t>
  </si>
  <si>
    <t>Yes</t>
  </si>
  <si>
    <t xml:space="preserve">A space is needed between "6" and "show" in the sentence. </t>
  </si>
  <si>
    <t>Figure 99 has a typo.</t>
  </si>
  <si>
    <t>7.2.1.1.1.5</t>
  </si>
  <si>
    <t>Replace "Deauthentication_Response" to "Registration_Response"</t>
  </si>
  <si>
    <t>The title of Figure 112 has a typo.</t>
  </si>
  <si>
    <t>7.2.1.1.2.3</t>
  </si>
  <si>
    <t>Replace "CcoexistenceSetInformation_Announcement" to "CoexistenceSetInformation_Announcement"</t>
  </si>
  <si>
    <t>The title of the sub-clause has a typo.</t>
  </si>
  <si>
    <t>7.2.1.1.3.6</t>
  </si>
  <si>
    <t>Replace "CoexistenceSetInformation_Announcement" to "CoexistenceSetElementInformation_Announcement"</t>
  </si>
  <si>
    <t>Each sentence has a typo.</t>
  </si>
  <si>
    <t>from 2 to 4</t>
  </si>
  <si>
    <t>The title of Figure 122 has a typo.</t>
  </si>
  <si>
    <t>Replace "NeighborInformation_Announcement" to "Coexistence SetElementInformation_Announcement"</t>
  </si>
  <si>
    <t>7.2.1.1.3.7</t>
  </si>
  <si>
    <t>Replace "CoexistenceSetInformation_Confirm" to "Coexistence SetElementInformation_Confirm"</t>
  </si>
  <si>
    <t>from 8 to 10</t>
  </si>
  <si>
    <t>The title of Figure 123 has a typo.</t>
  </si>
  <si>
    <t>The title of Figure 135 has a typo.</t>
  </si>
  <si>
    <t>7.2.1.3</t>
  </si>
  <si>
    <t>Replace "state" to "substate"</t>
  </si>
  <si>
    <t>The sentence has a typo.</t>
  </si>
  <si>
    <t>Replace "infrmation" to "Information"</t>
  </si>
  <si>
    <t>The sentence will be better to understand if it indicate which Figure is referred.</t>
  </si>
  <si>
    <t>7.2.2.1</t>
  </si>
  <si>
    <t>from 5 to 7</t>
  </si>
  <si>
    <t>Add "described in Figure 94" after the end to the sentence</t>
  </si>
  <si>
    <t>7.2.2.2</t>
  </si>
  <si>
    <t>from 10 to 11</t>
  </si>
  <si>
    <t>Add "described in Figure 134" after the end to the sentence</t>
  </si>
  <si>
    <t>The title of Figure 137 has a typo.</t>
  </si>
  <si>
    <t>7.2.2.3</t>
  </si>
  <si>
    <t>The title of Figure 135 is the same as that of Figure 137.</t>
  </si>
  <si>
    <t>123 and 126</t>
  </si>
  <si>
    <t>Revise the title of two Figures according to the title of the sub-clause.</t>
  </si>
  <si>
    <t>7.2.3.1.1</t>
  </si>
  <si>
    <t>Figure 139 has a typo.</t>
  </si>
  <si>
    <t>7.2.3.1.2</t>
  </si>
  <si>
    <t>Replace "CoexistenceSetInformation_Announcement" to "Coexistence SetElementInformation_Announcement"</t>
  </si>
  <si>
    <t>Figure 140 has a typo.</t>
  </si>
  <si>
    <t>Figure 163 has a typo.</t>
  </si>
  <si>
    <t>Replace "Neighbor" to "Coexistence"</t>
  </si>
  <si>
    <t>The term, "TVWS band" is approprite?</t>
  </si>
  <si>
    <t>Revise the term if necessary.</t>
  </si>
  <si>
    <t>The sentence has a wrong index for the referred sub-clause.</t>
  </si>
  <si>
    <t>Replace "specified in 7" to "specified in 5.2"</t>
  </si>
  <si>
    <t xml:space="preserve">The title of the sub-clause is needed to be determined. </t>
  </si>
  <si>
    <t>Determine the title of the sub-clause properly.</t>
  </si>
  <si>
    <t>The equation for normalization value, nv, is broken.</t>
  </si>
  <si>
    <t>9.4.7.4</t>
  </si>
  <si>
    <t>Fix the equation.</t>
  </si>
  <si>
    <t>The equation for variation, sigma, is wrong. It should be square of sigma not a sigma.</t>
  </si>
  <si>
    <t>The term, "neighbor", in the sentence is needed to be replace by "coexistence set"</t>
  </si>
  <si>
    <t>A.2</t>
  </si>
  <si>
    <t>Replace "neighbor" to "coexistence set"</t>
  </si>
  <si>
    <t>The term related to "neighbor", in Figure A.2 is needed to be replace by "coexistence", "coexistence set information" or "coexistence set element", respectively.</t>
  </si>
  <si>
    <t>Revise Figure A.2 as commented.</t>
  </si>
  <si>
    <t>The first sentence, "The CDIS is ~ the CMs serve." is unclear to understand what the CDIS does for the CM and the WSO served by the CM.</t>
  </si>
  <si>
    <t>T</t>
  </si>
  <si>
    <t>Revise the sentence more clearly by referring the main functionality defined in sub-clause 3.3.3.</t>
  </si>
  <si>
    <t>There is unconsistency for network type in Table 29 comparing with Table 14 and Table 15.</t>
  </si>
  <si>
    <t>4.2.2.6.3</t>
  </si>
  <si>
    <t>Revise Tables to keep consistency regarding to "networkType".</t>
  </si>
  <si>
    <t>It should notify 802.19.1 compliant WSO shall subscribe coexistence service provided by the CM if they want.</t>
  </si>
  <si>
    <t>5.2.2..1</t>
  </si>
  <si>
    <t>from 5 to 6</t>
  </si>
  <si>
    <t>Add the following sentence after the end of the first sentence, "The WSO shall subscribe to either information service or management service."</t>
  </si>
  <si>
    <t>In the sentence "The CM may subscribe ~", "may" is not a proper word. 802.19.1 compliant CM shall subscribe discovery service provided by the CDIS at any cases.</t>
  </si>
  <si>
    <t>Replace "may" to "shall"</t>
  </si>
  <si>
    <t>In WSO registration procedure, a confirmation primitive from CE to WSO is required since the WSO need to be indicated by the CE if the WSO registration to the coexistence system via the CE is successfully done or not.</t>
  </si>
  <si>
    <t>Add the confirmation primitive from the CE to the WSO after the CE received the Registration_Response message from the CM.</t>
  </si>
  <si>
    <t>The sentence, "Channel classification information ~ and coexistent." is needed to be more clearly discribed.</t>
  </si>
  <si>
    <t>5.2.6.1</t>
  </si>
  <si>
    <t>Replace "includes" to "shall include"</t>
  </si>
  <si>
    <t>It should notify ChannelClassification_Announcement is required to send all affected CMs.</t>
  </si>
  <si>
    <t>5.2.6.3</t>
  </si>
  <si>
    <t>from 15 to 16</t>
  </si>
  <si>
    <t>Add the following sentence after the end of the first sentence, "Only one CM and another CM are illustrated in Figure 39. The CM shall announce updated channel classification information to all affected CMs."</t>
  </si>
  <si>
    <t>The sentence, " After receiving ~ in the coexistenc set." is wrong. The CoexistenceSetInformation_Announcement from the CDIS to all affected CMs does not trigger to send the CoexistenceSetElementInformation_Announcement message from the CM to affected CMs in the coexistence set. The CoexistenceSetElementInformation_Announcement needs to be sent if the operating parameters of a WSO has been changed as described in Figure A.2 in Annex A.2.</t>
  </si>
  <si>
    <t>Delete the sentence.</t>
  </si>
  <si>
    <t>In the sentence, " After any change ~ all affected neighbor CMs.", the meaning of parameters are not clear.</t>
  </si>
  <si>
    <t>Revise the sentence more clearly by indicating what parameters are considering.</t>
  </si>
  <si>
    <t>It is unclear to understand how the negotiation between CMs procedure works. Negotiation_Request message between CMs can not be exchanged forever.</t>
  </si>
  <si>
    <t>5.2.9</t>
  </si>
  <si>
    <t>from 4 to 5</t>
  </si>
  <si>
    <t>Revise the sentence more clearly by describing how the procedure works.</t>
  </si>
  <si>
    <t xml:space="preserve">It is difficult to understand how messages are interacted each other. Descriptions of messages on sub-clause 5.3 of Draft 1.0 version are useful to . </t>
  </si>
  <si>
    <t>From 56 and 68</t>
  </si>
  <si>
    <t>Revise 5.2 taking advantage of what described on messages on sub-clause 5.3 of Draft 1.0.</t>
  </si>
  <si>
    <t xml:space="preserve">Figure 96 depicts processing a Subscription_Request from CE. Based on the Figure, the CM should send CoexistenceSetElement_Announcement message to all affected CMs if the registered WSO changes subscription of type of coexistence serivice. Considering what is discribed in sub-clause 5.2.7.3, it is unclear that why the CM do that action.   </t>
  </si>
  <si>
    <t>7.2.1.1.1.2</t>
  </si>
  <si>
    <t>from 14 to 19</t>
  </si>
  <si>
    <t xml:space="preserve">Revise the sentence more clearly to keep consistency with sub-clause 5.2.7.3 </t>
  </si>
  <si>
    <t>Figure for substates of CM operation in slave CM operation substate is missing.</t>
  </si>
  <si>
    <t>7.2.3</t>
  </si>
  <si>
    <t>Add the Figure.</t>
  </si>
  <si>
    <t xml:space="preserve">The CDIS sends Coexistence Set Information to the CM based on either the CM's request message or the CDIS anouncement. Figure 174 covers only the latter case. </t>
  </si>
  <si>
    <t>Modify the Figure to cover the both case.</t>
  </si>
  <si>
    <t>The direction of arrows in Figure 175 looks like wrong. It seems that the direction of arrow betwwen steps are reversed.</t>
  </si>
  <si>
    <t>9.4.1.1</t>
  </si>
  <si>
    <t>Fix the Figure.</t>
  </si>
  <si>
    <t>What is the meaning of "TVWS devices accociated to the WSO". Based on the definition of WSO which is described in sub-clause 2.1, the WSO is an entity that represents a television white space device or a network of TVWS devices.</t>
  </si>
  <si>
    <t>9.4.7.3</t>
  </si>
  <si>
    <t>from 13 to 14</t>
  </si>
  <si>
    <t>Clarfiy the meaning of "TVWS devices accociated to the WSO", and if necessary revise the corresponding sentence.</t>
  </si>
  <si>
    <t>What is the definition of peak node number and how it is evaluated?</t>
  </si>
  <si>
    <t>from 18 to 19</t>
  </si>
  <si>
    <t xml:space="preserve">Add the defintion of peak node number and describe how it is evaluated. </t>
  </si>
  <si>
    <t>What is the definition of channel utility value and how it is evaluated?</t>
  </si>
  <si>
    <t xml:space="preserve">Add the defintion of channel utility value and describe how it is evaluated. </t>
  </si>
  <si>
    <t>What is the definition of mapped node number and how it is evaluated?</t>
  </si>
  <si>
    <t xml:space="preserve">Add the defintion of mapped node number and describe how it is evaluated. </t>
  </si>
  <si>
    <t>What is the definition of mapped channel utility value and how it is evaluated?</t>
  </si>
  <si>
    <t xml:space="preserve">Add the defintion of mapped channel utility value and describe how it is evaluated. </t>
  </si>
  <si>
    <t>What is the definition of planned resource allocation and how it is determined?</t>
  </si>
  <si>
    <t xml:space="preserve">Add the defintion of planned resource allocation and describe how it is determined. </t>
  </si>
  <si>
    <t>Sub-clause 9.5.4 is an introductory part of coexistence discovery algorithm based on Draft 1.0. On Draft 2.08, it looks different sub-clause from the algorithm described on sub-clause 9.5.6.</t>
  </si>
  <si>
    <t>9.5.4</t>
  </si>
  <si>
    <t>Reorder sub-clause number as follows. Coexistence discovery (from 9.5.4 to 9.6), Algorithm based on statistical anlaysis of the expected interference (from 9.5.6 to 9.6.1) The rest of sub-clause 9.5.6 need to be reordered properly.</t>
  </si>
  <si>
    <t>The sentence "Coexistence discovery is ~ and inter-Cm coexistence discovery. " is not an algorithm but explanation of two types of coexistence discovery, i.e., intra-CM and inte-CM coexistence discovery, that are already described on sub-clause 3.5.3.</t>
  </si>
  <si>
    <t>From 28 to 34</t>
  </si>
  <si>
    <t>Delete the sentence, and use sub-clause 3.6.3 for an introductory part for sub-clause on coexistence discovery.</t>
  </si>
  <si>
    <t xml:space="preserve">Sub-clause 9.5.5 is not an algorithm but explanation of coexistence discovery service that is already described on sub-clause 3.5.3 </t>
  </si>
  <si>
    <t>9.5.5</t>
  </si>
  <si>
    <t>Delete sub-clause 9.5.5</t>
  </si>
  <si>
    <t xml:space="preserve">There is no definition of interference which is important concept of the standard. </t>
  </si>
  <si>
    <t>G</t>
  </si>
  <si>
    <t>Add definition</t>
  </si>
  <si>
    <t xml:space="preserve">There is no definition of coexistence which is important concept of the standard. </t>
  </si>
  <si>
    <t>Comments forwarded by WG Chair</t>
  </si>
  <si>
    <t>The blank is needed between payloads and datatype</t>
  </si>
  <si>
    <t>35,38</t>
  </si>
  <si>
    <t>27~29,2~3</t>
  </si>
  <si>
    <t>The text in Fig 33 and Fig 47 is not fitted</t>
  </si>
  <si>
    <t>49,55</t>
  </si>
  <si>
    <t>11,10</t>
  </si>
  <si>
    <t xml:space="preserve">Message name and entity name in Figure 40 are wrong </t>
  </si>
  <si>
    <t>5.2.10.3</t>
  </si>
  <si>
    <t>Revise the message name and netity name</t>
  </si>
  <si>
    <t>CcoexistenceSetInformationAnnouncement, CcoexistenceSetInformationRequest and CcoexistenceSetInformaitonResponse are typos</t>
  </si>
  <si>
    <t>60,61</t>
  </si>
  <si>
    <t>51,31</t>
  </si>
  <si>
    <t>Replace them with CoexistenceSetInformatioAnnouncement, CoexistenceSetInformatioRequest, and CoexistenceSetInformatioResponse</t>
  </si>
  <si>
    <t>CMChannelClassificationRequest and ChannelClassificationRequest are typos</t>
  </si>
  <si>
    <t>11,21</t>
  </si>
  <si>
    <t>Replace them with CMChannelClassificationResponse and ChannelClassificationResponse, respectively</t>
  </si>
  <si>
    <t xml:space="preserve">The equation of normalization value nv has typo </t>
  </si>
  <si>
    <t>It needs correction</t>
  </si>
  <si>
    <t>The payload and data type for transportPref in CP_PACKET_SEND.request and in CP_PACKET_SEND.confirm are wrong</t>
  </si>
  <si>
    <t>15,16</t>
  </si>
  <si>
    <t>4.2.1</t>
  </si>
  <si>
    <t>9,7</t>
  </si>
  <si>
    <t xml:space="preserve">Replace transportPref and TransportPref with TransportType and TransportType, respectively </t>
  </si>
  <si>
    <t>The description of CMID, CMPassword,CMIPAddress and CMportNum in Table 7 is missing</t>
  </si>
  <si>
    <t>Add the description</t>
  </si>
  <si>
    <t>Before the registration, WSO know CMID, CMPassword,CMIPAddress and CMportNum in GetAuthInfo.response primitive. How does WSO know those parameters?</t>
  </si>
  <si>
    <t>Clarify how WSO know those parameters before the registration</t>
  </si>
  <si>
    <t>The confirmation primitive for registration is necessary to confirm the registration of corresponding WSO. The current draft, howerver, missed the primitive between CE and WSO</t>
  </si>
  <si>
    <t>4.2.2.3</t>
  </si>
  <si>
    <t>Add the confirmation primitive</t>
  </si>
  <si>
    <t>The payload of networkID and networkTechnology are duplicated with radioEnvironmentInformation</t>
  </si>
  <si>
    <t>Remove the redundant payloads</t>
  </si>
  <si>
    <t>The payloads of occupancy and totalOccupancy in listOfOperatingFrequenices are duplicated with radioEnvironmentInformation</t>
  </si>
  <si>
    <t>WSO can measure the occupancy of listOfOperatingFrequencies. However, it is unclear that how the WSO measures the total occupancy which includes all coexistence set</t>
  </si>
  <si>
    <t>22,24</t>
  </si>
  <si>
    <t>33,9</t>
  </si>
  <si>
    <t>Clarify how the WSO measures the total occupancy</t>
  </si>
  <si>
    <t>The description of deviceFCCID and deviceSN is missing in Table 14</t>
  </si>
  <si>
    <t>The data type of networkID is not defined.</t>
  </si>
  <si>
    <t>Add the data type of networkID</t>
  </si>
  <si>
    <t>The description of networkID and networkTechnology and netowrkType is unclear</t>
  </si>
  <si>
    <t>23,24</t>
  </si>
  <si>
    <t>1,15</t>
  </si>
  <si>
    <t>Clarify the definition of the terms instead of example</t>
  </si>
  <si>
    <t>The data type of listOfAllowedTVWSChNumber is sequence. However, the data types of availableStartTime and availableDuration is not sequence</t>
  </si>
  <si>
    <t>26,27</t>
  </si>
  <si>
    <t>4.2.2.4.5</t>
  </si>
  <si>
    <t>15,3</t>
  </si>
  <si>
    <t>Revise the data types with Sequence of GeneralizedTime and Sequence of REAL, respectively</t>
  </si>
  <si>
    <t xml:space="preserve">The description for networkType is unclear. Also, it is different from other descriptions in GetRegInfo.response and NewRegInfo.indication </t>
  </si>
  <si>
    <t>Clarify the definition of networkType</t>
  </si>
  <si>
    <t>The data type of interferenceDirection is duplicated with radioEnvironmentInformation</t>
  </si>
  <si>
    <t>The definition of serverID and serverPassword in the Authentication_Response message is missing.</t>
  </si>
  <si>
    <t>Add the definition</t>
  </si>
  <si>
    <t>For authentication procedure, CM informs the serverID and serverPassword to CE. Why does not CE provide this information to WSO in the GetAuthInfo primitive?</t>
  </si>
  <si>
    <t>Clarify why CE does not provide the information to WSO</t>
  </si>
  <si>
    <t>13,37</t>
  </si>
  <si>
    <t>The payload of interferenceDirection is duplicated with radioEnvironmentInformation</t>
  </si>
  <si>
    <t>17,41</t>
  </si>
  <si>
    <t>The payloads of occupancy and  totalOccupancy in listOfOperatingFrequenices are duplicated with radioEnvironmentInformation</t>
  </si>
  <si>
    <t>25,49</t>
  </si>
  <si>
    <t>19,38</t>
  </si>
  <si>
    <t>In DF1, the payloads of listOfAvailableChannel in AvailableChannelsResponse and AvailableChannelAnnouncement message are optinonal. However, in DF2.08 the optional term is removed</t>
  </si>
  <si>
    <t>23,42</t>
  </si>
  <si>
    <t>Need the explanation why the optional terms are removed</t>
  </si>
  <si>
    <t>The payload and data type of sourceWSOIdentifier in CoexistenceSetElementAnnouncement message are wrong</t>
  </si>
  <si>
    <t>Replace them with ceID and CX_ID, respectively</t>
  </si>
  <si>
    <t>As discussed in IEEE 802.19-12/0018r5, the payload of channelLoad is changed into desiredOccupancy.</t>
  </si>
  <si>
    <t>67,68</t>
  </si>
  <si>
    <t>9,23</t>
  </si>
  <si>
    <t>Replace the channelLoad with desiredOccupancy</t>
  </si>
  <si>
    <t>The data type of ReconfigurationRequest is not correct</t>
  </si>
  <si>
    <t>Replace it with ReconfigurationParameters</t>
  </si>
  <si>
    <t>The GetRegInfo.Confirm primitive is not defined</t>
  </si>
  <si>
    <t>A.1</t>
  </si>
  <si>
    <t>Add the definition of the confirm primitive</t>
  </si>
  <si>
    <t>Some Arrows of flow chart in Fig 175 are opposite direction</t>
  </si>
  <si>
    <t>Need correction</t>
  </si>
  <si>
    <t xml:space="preserve">In general, independent channel use is higher priority than scheduling. However, Step 4 and Step 5 are opposite. The priority of assining unoccupied frequency bands for neighbors of the subject network in step 5 is lower than assining a frequency band which are occupied by the network of the same type of the subject network in step 4. In this regard, more explanation is necessary </t>
  </si>
  <si>
    <t>9.4.1.2</t>
  </si>
  <si>
    <t>7,21</t>
  </si>
  <si>
    <t>Clarify why Step 4 has higher priority than Step 5</t>
  </si>
  <si>
    <t>Why does step 6 go to the step 5 if no frequency band can be cleared for subject network?</t>
  </si>
  <si>
    <t>Clarity why step 6 go back to step 5</t>
  </si>
  <si>
    <t>I thought that Step 4,6 and 7 consider the channel sharing by scheduling. However, Step 7 only checks whether subject network can support scheduling. Then, it seems different channel sharing mechanism for Step 4,6 and 7</t>
  </si>
  <si>
    <t>Clarify why Step 4 and 6 do not check whether subject network can support scheduling</t>
  </si>
  <si>
    <t>I thought that Step 4, 6 and 7 consider the channel sharing by scheduling. These steps, however, do not explain how scheduling is performed. In this regard, more description is necessary</t>
  </si>
  <si>
    <t>Clarify how scheduling is performed for step 4, 6 and 7</t>
  </si>
  <si>
    <t>As indicated in DF, F1 and F2 of a coexistence value are average values over two time periods, T1 (short time period and T2 (long term historic part). There are no descirptions how T1 and T2 are determined</t>
  </si>
  <si>
    <t>Clarify how T1 and T2 are determined</t>
  </si>
  <si>
    <t>As indicated in DF, F1 and F2 of a coexistence value are average values over two time periods, T1 (short time period and T2 long term historic part). I wonder the benefit of average over two time periods.</t>
  </si>
  <si>
    <t>Clarify the benefit of average over two time periods</t>
  </si>
  <si>
    <t xml:space="preserve">The weighting factors (a, b,d,e) set 1 in the coexistence value formulation. Is it possible to set other values less than 1? If Yes, how are the values determined? </t>
  </si>
  <si>
    <t>5,12</t>
  </si>
  <si>
    <t>Clarify how the values are determined</t>
  </si>
  <si>
    <t xml:space="preserve">The node number and channel utility value are not linearly mapped. More explanation about it is necessary </t>
  </si>
  <si>
    <t>8,15</t>
  </si>
  <si>
    <t>Add the description of advantage for non-linear mapping</t>
  </si>
  <si>
    <t>The description "a sum of the spread factor and squrare of the width factor is less than a pre-defined threshold" is different from the equation</t>
  </si>
  <si>
    <t>Clarify the description or the equation</t>
  </si>
  <si>
    <t>In draft, sigma is defined as variance of normalized quality factor values. If then, what does the sigma square mean?</t>
  </si>
  <si>
    <t>Clarify the definition of sigma square</t>
  </si>
  <si>
    <t>I have no sense for the meaning of quality factor, normalized value and normalized quality factor</t>
  </si>
  <si>
    <t>8~10</t>
  </si>
  <si>
    <t>Add the description for the meaning of quality factor, normalized value and normalized quality factor</t>
  </si>
  <si>
    <t>The interference level of 90% is refered as to coexistence set. Why 90%?</t>
  </si>
  <si>
    <t>Add the description of why the interference level of 90% is considered</t>
  </si>
  <si>
    <t>IEEE P802.19.1</t>
  </si>
  <si>
    <t>Project</t>
  </si>
  <si>
    <t>Title</t>
  </si>
  <si>
    <t>Date Submitted</t>
  </si>
  <si>
    <t>Source</t>
  </si>
  <si>
    <t>Tuncer Baykas</t>
  </si>
  <si>
    <t xml:space="preserve">Voice: </t>
  </si>
  <si>
    <t>NICT</t>
  </si>
  <si>
    <t>Fax: [ ]</t>
  </si>
  <si>
    <t>E-mail: tbaykas@ieee.org</t>
  </si>
  <si>
    <t>Re:</t>
  </si>
  <si>
    <t>Purpose</t>
  </si>
  <si>
    <t>Notice</t>
  </si>
  <si>
    <t>Revision 1</t>
  </si>
  <si>
    <t>This document provides contains the commets and resolutions for Letter Ballot 16.</t>
  </si>
  <si>
    <t>IEEE 802.19 Letter Ballot 16 Comments List</t>
  </si>
  <si>
    <t>Editorial comments</t>
  </si>
  <si>
    <t>Percent complete</t>
  </si>
  <si>
    <t>Open</t>
  </si>
  <si>
    <t>O</t>
  </si>
  <si>
    <t>Assigned</t>
  </si>
  <si>
    <t>Closed</t>
  </si>
  <si>
    <t>C</t>
  </si>
  <si>
    <t>Total</t>
  </si>
  <si>
    <t>Technicalcomments</t>
  </si>
  <si>
    <t>General comments</t>
  </si>
  <si>
    <t>Total # comments</t>
  </si>
  <si>
    <t>Initial tally</t>
  </si>
  <si>
    <t>Response</t>
  </si>
  <si>
    <t>Status</t>
  </si>
  <si>
    <t>AssignedTo</t>
  </si>
  <si>
    <t>Discussion Day</t>
  </si>
  <si>
    <t>Time Slot</t>
  </si>
  <si>
    <t>E Status</t>
  </si>
  <si>
    <t>T Status</t>
  </si>
  <si>
    <t>G Status</t>
  </si>
  <si>
    <t>This document has been prepared to assist the IEEE P802.19.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</si>
  <si>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Initial list of comments received during the letter ballot 16</t>
  </si>
  <si>
    <t>Revision 2</t>
  </si>
  <si>
    <t>Delete this or mention also other managed operating parameters. The introduction should be consistent</t>
  </si>
  <si>
    <t>Why output power level management is covered separately, when other WSO operating parameters are covered only with reconfiguration in line 23?</t>
  </si>
  <si>
    <t>If the bullets  relate, it may be good to combine them or set next to each other for clarity.</t>
  </si>
  <si>
    <t>Do balancing the processing load and selecting master CM relate?</t>
  </si>
  <si>
    <t xml:space="preserve">Define better names for the algorithms. Alternatively consider if some of these are actually not decision making algorithms and should be defined in some other section if at all. </t>
  </si>
  <si>
    <t>9.1</t>
  </si>
  <si>
    <t>9.4</t>
  </si>
  <si>
    <t>Names of the decision making algorithms are not descriptive. Based on the names many of the algorithms do not seem to relate to the actual decision making  on the spectrum resources for the WSOs.  Just to give some examples: Algorithm based on negotiation among CMs seems to refer more to message exchange than actual decision making. Algorithm based on operating channel seletion refers to operating channel selection which I think all decision making algorithms for managing coexistence should do for WSOs. Algorithm based on neighbor report and radio environment information - I think all algorithms which propose operating parameters for WSOs have to use these information for decision making.</t>
  </si>
  <si>
    <t>181-186</t>
  </si>
  <si>
    <t>192-195</t>
  </si>
  <si>
    <t>This section seems to describe a simulation (e.g page 194, line 29 states that 100 realizations are needed) Simulations may be used to define the thresholds defined in the specification, but it is not efficient if the implementation each time starts to simulate. Also such randomness in implementation may cause unneccessary neighbor changes when the neighbors actually do not change. Also this is not efficient from messaging perspective.</t>
  </si>
  <si>
    <t>196-197</t>
  </si>
  <si>
    <t>9.6</t>
  </si>
  <si>
    <t>200-201</t>
  </si>
  <si>
    <t>TECHNICAL COMMENTS</t>
  </si>
  <si>
    <t>EDITORIAL COMMENTS</t>
  </si>
  <si>
    <t>Editorial Notes</t>
  </si>
  <si>
    <t>Duplicate to #102</t>
  </si>
  <si>
    <t>Duplicate to #104</t>
  </si>
  <si>
    <t>Duplicate to #107</t>
  </si>
  <si>
    <t>Duplicate to #108</t>
  </si>
  <si>
    <t>Duplicate to #109</t>
  </si>
  <si>
    <t>Duplicate to #100</t>
  </si>
  <si>
    <t>Duplicate to #99</t>
  </si>
  <si>
    <t>Duplicate to #98</t>
  </si>
  <si>
    <t>Duplicate to #103</t>
  </si>
  <si>
    <t>Duplicate to #105</t>
  </si>
  <si>
    <t>Duplicate to #101</t>
  </si>
  <si>
    <t>Duplicate to #106</t>
  </si>
  <si>
    <t>Duplicate to #138</t>
  </si>
  <si>
    <t>Duplicate to #139</t>
  </si>
  <si>
    <t>Duplicate to #141</t>
  </si>
  <si>
    <t>Duplicate to #142</t>
  </si>
  <si>
    <t>Duplicate to #144</t>
  </si>
  <si>
    <t>Duplicate to #146</t>
  </si>
  <si>
    <t>Duplicate to #148</t>
  </si>
  <si>
    <t>Duplicate to #150</t>
  </si>
  <si>
    <t>Copied to the poll-comments sheet</t>
  </si>
  <si>
    <t>Duplicate to #151</t>
  </si>
  <si>
    <t>Duplicate to #140</t>
  </si>
  <si>
    <t>Duplicate to #143</t>
  </si>
  <si>
    <t>Duplicate to #145</t>
  </si>
  <si>
    <t>Duplicate to #147</t>
  </si>
  <si>
    <t>Suhwook Kim</t>
  </si>
  <si>
    <t xml:space="preserve">"to sendt the following from" </t>
    <phoneticPr fontId="2" type="noConversion"/>
  </si>
  <si>
    <t>"is be used by"</t>
    <phoneticPr fontId="2" type="noConversion"/>
  </si>
  <si>
    <r>
      <t xml:space="preserve">so </t>
    </r>
    <r>
      <rPr>
        <sz val="10"/>
        <rFont val="Arial"/>
        <family val="2"/>
      </rPr>
      <t>w</t>
    </r>
    <r>
      <rPr>
        <sz val="10"/>
        <rFont val="Arial"/>
        <family val="2"/>
      </rPr>
      <t xml:space="preserve">hat is the coexistance discovery algorithm in specific? Is it out of scope or not? </t>
    </r>
  </si>
  <si>
    <r>
      <t>"Avaiable</t>
    </r>
    <r>
      <rPr>
        <sz val="11"/>
        <color theme="1"/>
        <rFont val="Calibri"/>
        <family val="2"/>
        <charset val="128"/>
        <scheme val="minor"/>
      </rPr>
      <t>"</t>
    </r>
  </si>
  <si>
    <t>complete the table, (how can a WSO discover a specific CM and it's P/W, ID, IP address, port number?)</t>
    <phoneticPr fontId="2" type="noConversion"/>
  </si>
  <si>
    <t xml:space="preserve">why the technical specific descriptions on the primitives are included in CH4? Is it a part of "Reference model"?  Isn't it a part of procedure and protocol such as CH5.? </t>
    <phoneticPr fontId="2" type="noConversion"/>
  </si>
  <si>
    <t xml:space="preserve">what does it mean by 'snmp' and 'http' in the type of "TransportType" ?
Based on my understanding, all the requests and responses may use one of either TCP or UDP. </t>
    <phoneticPr fontId="2" type="noConversion"/>
  </si>
  <si>
    <t xml:space="preserve">Let's give some name of this protocol. </t>
    <phoneticPr fontId="2" type="noConversion"/>
  </si>
  <si>
    <t xml:space="preserve">what is the "a request to start operation" ? 
who sends this reuqest and how and when? </t>
    <phoneticPr fontId="2" type="noConversion"/>
  </si>
  <si>
    <t xml:space="preserve">In the procedure of WSO authentication, what would be happen if the CM is powered off suddenly without any notification? 
Furthermore, before sending "Authentication Request", how does the CE expect that the CM is powered on and will work normally ? </t>
    <phoneticPr fontId="2" type="noConversion"/>
  </si>
  <si>
    <t xml:space="preserve">What is the technical meaning or purpose of "WSO authentication/deauthentication" ? 
is it an authentication of a device or a user..? 
</t>
    <phoneticPr fontId="2" type="noConversion"/>
  </si>
  <si>
    <t xml:space="preserve">I guess a CE is a kind of s/w agent entity. Specifically it would be a sort of process which handles TCP/IP packets.
Under what condition, how the process should be started on?   
Moreover, how the process goes to be terminated?  </t>
    <phoneticPr fontId="2" type="noConversion"/>
  </si>
  <si>
    <t xml:space="preserve">what is the "a request to stop operation" ? 
who sends this reuqest and how and when ? </t>
    <phoneticPr fontId="2" type="noConversion"/>
  </si>
  <si>
    <t xml:space="preserve">In Fig. 9, "CM_Registration_Request" --&gt; "CM_DeRegistration_Request" ?
Terminologically it looks confusing why a "CM_Registration_Request" need to be sent after "Deauthentication_Request" from CE to CM
</t>
    <phoneticPr fontId="2" type="noConversion"/>
  </si>
  <si>
    <t>What will be happen if the CM do not response properly to the CE's Deauthentication_Request?
If so, the CE can not deauthenticate in any way?
Is there any other way of deauthentication the CE by its CM ? 
(First of all, I think the technical meaning of CE deauthentication procedure should be specified clearly. )</t>
    <phoneticPr fontId="2" type="noConversion"/>
  </si>
  <si>
    <t xml:space="preserve">Don't we need to notice the deauthentication result to the WSO?
In case of authentication, the CE notices a result of authentication to the WSO. 
I think the completion of a deauthentication also should be noticed to the WSO in a similar fashion. 
As can be seen in the Fig.9, the messages between CE and CM seems related with deauthentication procedure.
However, the messages between CM and CDIS shows CM Registration/DeRegistration procedure.  
it looks better to seperate the Fig. 9 in to two distinct procedures. 
I guess it looks logical that authentication and deauthentication procedure should be symetrical. </t>
    <phoneticPr fontId="2" type="noConversion"/>
  </si>
  <si>
    <t xml:space="preserve">what is the "a request to start operation" ? 
who sends this reuqest and how and when ? </t>
    <phoneticPr fontId="2" type="noConversion"/>
  </si>
  <si>
    <t xml:space="preserve">Does a CM Authentication mean an authentication of a device or an operator? 
  </t>
    <phoneticPr fontId="2" type="noConversion"/>
  </si>
  <si>
    <t>What will be happen if the CDIS never response properly to the CM's Deauthentication_Request?
If so, the CM can not deauthenticate in any way?
Is there any other way of deauthentication the CM by its CDIS ? 
(First of all, I think the technical meaning of CM deauthentication procedure should be specified clearly. )</t>
    <phoneticPr fontId="2" type="noConversion"/>
  </si>
  <si>
    <t>there are many datatypes in the section without any explanation
For avoiding confusion, I think it seems better to write some explanative comment in ASN format beside each datatype.</t>
    <phoneticPr fontId="2" type="noConversion"/>
  </si>
  <si>
    <t xml:space="preserve">As can be seen in the Fig. 11, CE receives StopOperation_Announcement. 
How the msg, "StopOperation_Announcement" can be triggered? 
What can the CE do if it doesn't want to stop the current operation? 
And instead of stopping operation, the User may want to try to find another available
CM for continueing the currunt operation. isn't it? 
In the CE's perspective, it seems that  the CM's deauthentication procedure has no relationship with stopping the CE's operation.  </t>
    <phoneticPr fontId="2" type="noConversion"/>
  </si>
  <si>
    <t xml:space="preserve">what will be happen on CE and WSO 
if the CM do not response properly to the CE's Subscription_Request?
I guess the system may face critical failure situation. 
</t>
    <phoneticPr fontId="2" type="noConversion"/>
  </si>
  <si>
    <t xml:space="preserve">For understanding the section, it seems better to add some editorial explanation in what situation the subscription update may be expected, and how. </t>
    <phoneticPr fontId="2" type="noConversion"/>
  </si>
  <si>
    <t xml:space="preserve">when does the CM subscription procedure occure?
</t>
    <phoneticPr fontId="2" type="noConversion"/>
  </si>
  <si>
    <t xml:space="preserve">what will happen if the CDIS does not response on the CM's Subscription_Request? 
Try again? Or just shut down? </t>
    <phoneticPr fontId="2" type="noConversion"/>
  </si>
  <si>
    <t>Editorial</t>
    <phoneticPr fontId="2" type="noConversion"/>
  </si>
  <si>
    <r>
      <t>T</t>
    </r>
    <r>
      <rPr>
        <sz val="11"/>
        <color theme="1"/>
        <rFont val="Calibri"/>
        <family val="2"/>
        <charset val="128"/>
        <scheme val="minor"/>
      </rPr>
      <t>echnical</t>
    </r>
  </si>
  <si>
    <t>Technical</t>
    <phoneticPr fontId="2" type="noConversion"/>
  </si>
  <si>
    <r>
      <t>E</t>
    </r>
    <r>
      <rPr>
        <sz val="11"/>
        <color theme="1"/>
        <rFont val="Calibri"/>
        <family val="2"/>
        <charset val="128"/>
        <scheme val="minor"/>
      </rPr>
      <t>ditorial</t>
    </r>
  </si>
  <si>
    <r>
      <t>3</t>
    </r>
    <r>
      <rPr>
        <sz val="10"/>
        <rFont val="Arial"/>
        <family val="2"/>
      </rPr>
      <t>.4.5.</t>
    </r>
  </si>
  <si>
    <r>
      <t>3</t>
    </r>
    <r>
      <rPr>
        <sz val="10"/>
        <rFont val="Arial"/>
        <family val="2"/>
      </rPr>
      <t>.6.2.2.</t>
    </r>
  </si>
  <si>
    <r>
      <t>3</t>
    </r>
    <r>
      <rPr>
        <sz val="10"/>
        <rFont val="Arial"/>
        <family val="2"/>
      </rPr>
      <t>.6.3.</t>
    </r>
  </si>
  <si>
    <t>3.6.2.2.</t>
    <phoneticPr fontId="2" type="noConversion"/>
  </si>
  <si>
    <t>4.2.2.1.2.</t>
    <phoneticPr fontId="2" type="noConversion"/>
  </si>
  <si>
    <t>5.1.</t>
    <phoneticPr fontId="2" type="noConversion"/>
  </si>
  <si>
    <t>4.3.1.</t>
    <phoneticPr fontId="2" type="noConversion"/>
  </si>
  <si>
    <t xml:space="preserve">5. </t>
    <phoneticPr fontId="2" type="noConversion"/>
  </si>
  <si>
    <t>5.2.1.1.</t>
    <phoneticPr fontId="2" type="noConversion"/>
  </si>
  <si>
    <r>
      <t>5</t>
    </r>
    <r>
      <rPr>
        <sz val="11"/>
        <color theme="1"/>
        <rFont val="Calibri"/>
        <family val="2"/>
        <charset val="128"/>
        <scheme val="minor"/>
      </rPr>
      <t>.2.1.</t>
    </r>
  </si>
  <si>
    <t>5.2.1.2.</t>
    <phoneticPr fontId="2" type="noConversion"/>
  </si>
  <si>
    <r>
      <t>5</t>
    </r>
    <r>
      <rPr>
        <sz val="11"/>
        <color theme="1"/>
        <rFont val="Calibri"/>
        <family val="2"/>
        <charset val="128"/>
        <scheme val="minor"/>
      </rPr>
      <t>.2.1.3.</t>
    </r>
  </si>
  <si>
    <r>
      <t>5</t>
    </r>
    <r>
      <rPr>
        <sz val="11"/>
        <color theme="1"/>
        <rFont val="Calibri"/>
        <family val="2"/>
        <charset val="128"/>
        <scheme val="minor"/>
      </rPr>
      <t>.2.1.4.</t>
    </r>
  </si>
  <si>
    <t>4.3.2.</t>
    <phoneticPr fontId="2" type="noConversion"/>
  </si>
  <si>
    <t>5.2.1.4.</t>
    <phoneticPr fontId="2" type="noConversion"/>
  </si>
  <si>
    <t>5.2.2.1.</t>
    <phoneticPr fontId="2" type="noConversion"/>
  </si>
  <si>
    <t>5.2.2.2.</t>
    <phoneticPr fontId="2" type="noConversion"/>
  </si>
  <si>
    <t>5.2.2.3.</t>
    <phoneticPr fontId="2" type="noConversion"/>
  </si>
  <si>
    <t>5.2.2.3</t>
    <phoneticPr fontId="2" type="noConversion"/>
  </si>
  <si>
    <t>Fig. 3</t>
    <phoneticPr fontId="2" type="noConversion"/>
  </si>
  <si>
    <t>Table 7</t>
    <phoneticPr fontId="2" type="noConversion"/>
  </si>
  <si>
    <t>18,19,20</t>
    <phoneticPr fontId="2" type="noConversion"/>
  </si>
  <si>
    <t>Fig. 8</t>
    <phoneticPr fontId="2" type="noConversion"/>
  </si>
  <si>
    <t>Fig. 9</t>
    <phoneticPr fontId="2" type="noConversion"/>
  </si>
  <si>
    <t>Fig. 11</t>
    <phoneticPr fontId="2" type="noConversion"/>
  </si>
  <si>
    <t>Fig. 12, Fig. 13</t>
    <phoneticPr fontId="2" type="noConversion"/>
  </si>
  <si>
    <t>10,11</t>
    <phoneticPr fontId="2" type="noConversion"/>
  </si>
  <si>
    <t>4,5</t>
    <phoneticPr fontId="2" type="noConversion"/>
  </si>
  <si>
    <r>
      <t>"</t>
    </r>
    <r>
      <rPr>
        <sz val="10"/>
        <rFont val="Arial"/>
        <family val="2"/>
      </rPr>
      <t>to send the following requests from"</t>
    </r>
  </si>
  <si>
    <t>"is used by" or "should be used by"</t>
    <phoneticPr fontId="2" type="noConversion"/>
  </si>
  <si>
    <t xml:space="preserve">I propose that if the detailed specification of the algorithm is out of scope, then mention it on the section clearly.. </t>
    <phoneticPr fontId="2" type="noConversion"/>
  </si>
  <si>
    <r>
      <t>"</t>
    </r>
    <r>
      <rPr>
        <sz val="11"/>
        <color theme="1"/>
        <rFont val="Calibri"/>
        <family val="2"/>
        <charset val="128"/>
        <scheme val="minor"/>
      </rPr>
      <t>Available"</t>
    </r>
  </si>
  <si>
    <t>TBD</t>
    <phoneticPr fontId="2" type="noConversion"/>
  </si>
  <si>
    <r>
      <t xml:space="preserve">I </t>
    </r>
    <r>
      <rPr>
        <sz val="10"/>
        <rFont val="Arial"/>
        <family val="2"/>
      </rPr>
      <t>s</t>
    </r>
    <r>
      <rPr>
        <sz val="11"/>
        <color theme="1"/>
        <rFont val="Calibri"/>
        <family val="2"/>
        <charset val="128"/>
        <scheme val="minor"/>
      </rPr>
      <t xml:space="preserve">uggest to move the specific descriptions on the primitives in CH4 into somewhere in CH5. </t>
    </r>
  </si>
  <si>
    <r>
      <t>erase 'http' and 'snmp' in the list of "</t>
    </r>
    <r>
      <rPr>
        <b/>
        <sz val="10"/>
        <rFont val="Arial"/>
        <family val="2"/>
      </rPr>
      <t>TransportType"</t>
    </r>
  </si>
  <si>
    <t>For example, Coexistance Management Protocol (CMP) or 
Realtime Coexitance Management Protocol (RCMP) looks suitable.</t>
    <phoneticPr fontId="2" type="noConversion"/>
  </si>
  <si>
    <t>In order to keep real-time robustness of the system, we suggest an keepalive message exchange and timeout rule. 
LG will provide a resolution to this comment in an alternative document.</t>
    <phoneticPr fontId="2" type="noConversion"/>
  </si>
  <si>
    <t xml:space="preserve">need clarification and add some further descriptions in the section.  </t>
    <phoneticPr fontId="2" type="noConversion"/>
  </si>
  <si>
    <t xml:space="preserve">need clarification. </t>
    <phoneticPr fontId="2" type="noConversion"/>
  </si>
  <si>
    <r>
      <t>T</t>
    </r>
    <r>
      <rPr>
        <sz val="11"/>
        <color theme="1"/>
        <rFont val="Calibri"/>
        <family val="2"/>
        <charset val="128"/>
        <scheme val="minor"/>
      </rPr>
      <t>BD</t>
    </r>
  </si>
  <si>
    <t xml:space="preserve">In Fig. 9, delete CDIS box, and add a WSO box left side just like Fig. 8.
and draw "GetDeAuthInfo.request", "GetDeAuthInfo.response", and "GetDeAuthInfo.confirm". 
</t>
    <phoneticPr fontId="2" type="noConversion"/>
  </si>
  <si>
    <t>In order to keep real-time robustness of the system, we suggest an alternative de-authentication procedure based on keepalive message exchange. 
LG will provide a resolution to this comment in an alternative document.</t>
    <phoneticPr fontId="2" type="noConversion"/>
  </si>
  <si>
    <t>In the Fig. 11, Erase StopOperation_Announcement from CM to CE. 
I seggest an alternative procedure of CEs for finding another available CM when their current CM deauthenticated.  
LG will provide a resolution to this comment in an alternative document.</t>
    <phoneticPr fontId="2" type="noConversion"/>
  </si>
  <si>
    <t>Poll-index</t>
  </si>
  <si>
    <t>All the missing comments incorporated into the poll-comments sheet. Comments ordered as per section numbering and editorial/technical comments separated.</t>
  </si>
  <si>
    <t>Revision notes (references to the poll-index)</t>
  </si>
  <si>
    <t>Final Index#</t>
  </si>
  <si>
    <t>Vote (Y/N/A)</t>
  </si>
  <si>
    <t>N</t>
  </si>
  <si>
    <t>Y</t>
  </si>
  <si>
    <t>Revision 3</t>
  </si>
  <si>
    <t>A new column added to the poll-comments sheet to indicate vote (Y/N/A).</t>
  </si>
  <si>
    <t>Revision 4</t>
  </si>
  <si>
    <t>Accepted</t>
  </si>
  <si>
    <t>Implemented in DF3.00</t>
  </si>
  <si>
    <t>No changes to the draft</t>
  </si>
  <si>
    <t>First set of editorial comments resolved. Resolutions implemented in DF3.00.</t>
  </si>
  <si>
    <t>Revision 5</t>
  </si>
  <si>
    <t>Remove "OPTIONAL" in this sentence</t>
    <phoneticPr fontId="29"/>
  </si>
  <si>
    <t>Remove "OPTIONAL" in this sentence</t>
    <phoneticPr fontId="29"/>
  </si>
  <si>
    <t>Controversial comment resolution proposals to commetns #195-203 and #215 deleted and the comment status turned to open. Comment epoll #7,8,9 are updated according to WG motion</t>
  </si>
  <si>
    <t>Revision 6</t>
  </si>
  <si>
    <t>Accepted in principle</t>
  </si>
  <si>
    <t>Accept in principle as indicated in the proposal 19-12/0059r0
Data type for the cmID changed to CxID in the proposal.</t>
  </si>
  <si>
    <t>See comment #14</t>
  </si>
  <si>
    <t>Accepted in principle
The proposals 19-12/0060 and 19-12/0070 accepted in principle. The proposal 12/0070 updated as follows:
CxMediaStatus ::= ENUMERATED {
noErrorAccepted,  // Request accepted
noErrorRejected,  // Request rejected 
errorInvalidEntityStatus, // The destination entity couldn't process the request in its current status
errorInvalidArgument, // Request message contained invalid parameters that caused the destination to reject the request
errorProcessFailure, 
errorNetworkFailure, // Connection failure in between two entities is the reason for the error indication
errorUnknown
}</t>
  </si>
  <si>
    <t>See comment #16</t>
  </si>
  <si>
    <t>Accept in principle as indicated in 19-12/0061r0</t>
  </si>
  <si>
    <t>See comment #19</t>
  </si>
  <si>
    <t>See comment #13</t>
  </si>
  <si>
    <t>Accept in principle
The status return parameter will be of the type specified in the resolution to comment #16</t>
  </si>
  <si>
    <t>See comment #22</t>
  </si>
  <si>
    <t xml:space="preserve">Reject
Here we should use TVBD instead of WSO since we talk about FCC rules that talk about TVBDs. </t>
  </si>
  <si>
    <t>Reject
In the sub-clause 3.6.1 it has been already stated that "The standard defines several algorithms for each class. Implementation is not intended to be limited by one particular algorithm."
Just before that it is stated that coexistence discovery is one algorithm class.
We should not repeat the same here.</t>
  </si>
  <si>
    <t xml:space="preserve">Accepted in principle
The TVWS band changed to TV White Spaces which is a commonly used term </t>
  </si>
  <si>
    <t>Resolutions from Monday, May 14, meetings added</t>
  </si>
  <si>
    <t>Revision 7</t>
  </si>
  <si>
    <t>Accepted in principle
Status parameter added to the response primitive as per the comment #16</t>
  </si>
  <si>
    <t>Accepted in principle
The deviceFCCID and deviceSN parameters remain in the primitive.</t>
  </si>
  <si>
    <t>See comment #26</t>
  </si>
  <si>
    <t>Reject
The networkID and networkTechnology parameters are for the WSO itself while the radioenvironmentinformation is to report detected transmitters (neigbhors, etc.)</t>
  </si>
  <si>
    <t>Agreed
Editor will provide description</t>
  </si>
  <si>
    <t>See comment #28</t>
  </si>
  <si>
    <t xml:space="preserve">Total occupancy may be estimated e.g. In cases like WSO of the same type shares same channel and communicates with each other.  </t>
  </si>
  <si>
    <t>Accept in principle
See comment #26</t>
  </si>
  <si>
    <t>See comment #25</t>
  </si>
  <si>
    <t>Accept
Status parameter added
CoexistenceReport parameter changed to coexistenceReport (no capitol letter)</t>
  </si>
  <si>
    <t>Accepted
19-12/0066r0</t>
  </si>
  <si>
    <t>See comment #42</t>
  </si>
  <si>
    <t>Accepted
Related contribution: 19-12/0067</t>
  </si>
  <si>
    <t>Accepted
Editor will fix</t>
  </si>
  <si>
    <t>See comment #34</t>
  </si>
  <si>
    <t>Accepted
Editor will updated the description of the CEStopOperation.request primitive in the 19-12/0068r0</t>
  </si>
  <si>
    <t>See comment #47</t>
  </si>
  <si>
    <t xml:space="preserve">Accept in principle
The list has the following elements: tcp, ...
</t>
  </si>
  <si>
    <t>Accepted
Comment #16 resolution applies</t>
  </si>
  <si>
    <t>See comment #51</t>
  </si>
  <si>
    <t>Accepted
Contribution 19-12/0073r0
Related comment #19 with resolution</t>
  </si>
  <si>
    <t>Accepted
Definition of the oneSeg will be provided by the editor.</t>
  </si>
  <si>
    <t>Accepted in principle
The editor will prepare a proposal to the draft for the TG review</t>
  </si>
  <si>
    <t>Accepted
Contribution: 19-12/0072r0</t>
  </si>
  <si>
    <t>See comment #55</t>
  </si>
  <si>
    <t>Accepted
Contribution: 19-12/0071r0</t>
  </si>
  <si>
    <t>See comment #36</t>
  </si>
  <si>
    <t>Accepted
Contribution 19-12/0075r0</t>
  </si>
  <si>
    <t>Accepted
Comment #1 in 19-12/0088r1</t>
  </si>
  <si>
    <t>Accepted
Comment #2 in 19-12/0088r1</t>
  </si>
  <si>
    <t>Accepted
Comment #3 in 19-12/0088r1</t>
  </si>
  <si>
    <t>Accepted
Proposal will be created</t>
  </si>
  <si>
    <t>See comment #28, #36</t>
  </si>
  <si>
    <t>See comment #41</t>
  </si>
  <si>
    <t>Accepted in principle
The proposal 19-12/0084r0 adopted with the following modifications:
1) One KeepAliveRequest KeepAliveResponse message pair specified for the keepalive procedure
2) The procedure will be used in all the exposed interfaces (B1, B2, B3)
3) KeepAliveRequest doesn't contain NumberOfRetry parameter
4) KeepAliveRequest message's Period parameter's type is REAL and indicates period in seconds
5) Once an entity doesn't receive any KeepAliveRequest messages within X Periods it assumes the connection is lost 
6) Once an entity doesn't receive Y consequtive KeepAliveResponse messages it assumes the connection is lost</t>
  </si>
  <si>
    <t>See comment #69</t>
  </si>
  <si>
    <t>Resolutions from Tuesday, May 15, meetings added</t>
  </si>
  <si>
    <t>See comment #11</t>
  </si>
  <si>
    <t>Revision 8</t>
  </si>
  <si>
    <t>Resolutions from Wednesday, May 16, meetings added</t>
  </si>
  <si>
    <t>Accept in principle
Parameters such as IDs, passwords, IP addresses, and port numbers may be obtained by WSO, as an example, when acquiring IEEE 802.19.1 subscription. After the IEEE 802.19.1 subscription is acquired these parameters are submitted to the WSO. In parallel, CMs are kept informed about the valid values of these parameters that are associated with the IEEE 802.19.1 subscriptions that are currently valid and/or available.</t>
  </si>
  <si>
    <t>Accepted
Contribution 19-12/0069r0 with modifications as in contribution 19-12/0102r0 (editorials to be done to the ASN.1 notation)</t>
  </si>
  <si>
    <t>Accepted in principle
The text in red in 19-12/104r1 will be added to the clause 6 to describe an alternative example on CE implementation. The text will be revised to be informative.</t>
  </si>
  <si>
    <t>See comment #68</t>
  </si>
  <si>
    <t xml:space="preserve">Accepted in principle
Editor will provide text to the clause 7. The text is intended to be like in the clause 6 for the CE.  </t>
  </si>
  <si>
    <t>Accept in principle
The CM_Registration_Request message is designed to be used to register a new CE, update a CE registration and delete a CE registration. Once a CM has  sent a Deauthentication_Response to the CE as illustrated in the figure 9, the CM deletes the CE registration by issuing a CM_Registration_Request message to the CDIS. 
More text will be added to the clause 5.2.1.2 to describe the operations.</t>
  </si>
  <si>
    <t>Accepted
Contribution 19-12/0099r0</t>
  </si>
  <si>
    <t>See comment #25
Contribution 19-12/0098r0</t>
  </si>
  <si>
    <t>More research needed</t>
  </si>
  <si>
    <t>Accepted
Contribution 19-12/0096r0</t>
  </si>
  <si>
    <t>Reject
The primitives are typically in IEEE 802 standards described together with the reference model and in the 802.19.1 we have followed the same approach.</t>
  </si>
  <si>
    <t xml:space="preserve">Accepted in principle
The authentication is about WSO. The 802.19.1 has no "users". </t>
  </si>
  <si>
    <t>Accept in principle
A DeAuthentication.confirm primitive will be added from the CE to the WSO to confirm reception of Deauthentication_Response.
More text will be provided to describe the procedure and why there is a CM_Registration_Request message to the CDIS to delete the CE registration.</t>
  </si>
  <si>
    <t>Accept
CM authentication is an entity authentication and an entity is a machine.</t>
  </si>
  <si>
    <t>Accept in principle
The section needs more text to describe that the procedure is about CM stopping its operation. The StopOperation_Announcement is not to request the CE to stop its operation. More text may be needed also to section 6.</t>
  </si>
  <si>
    <t>Accepted
The text will be updated to make it really clear what are the parameters that make the CM to send the announcement.</t>
  </si>
  <si>
    <t>Accepted in principle
The procedure description is incomplete and thus it is hard to understand the difference to the one in section 5.2.11.2. More text is needed in this section to make it clear that both procedures are needed.</t>
  </si>
  <si>
    <t>Accept in principle
Add a reference to a proper ASN.1 specification document to clause 2. This is standard ASN.1 notation.</t>
  </si>
  <si>
    <t>Accept in principle
See comment #59</t>
  </si>
  <si>
    <t xml:space="preserve">Accepted in principle
The section 9.6 updated as proposed in 19-12/0016r4. Channel load term to be changed to channel occupancy to be in line with draft.
The data type and message descriptions adopted to the appropriate sections in clause 4 and 5. </t>
  </si>
  <si>
    <t>See comment #172</t>
  </si>
  <si>
    <t>Accept in principle
See comment #172 for section 9.6
Annex B needs more text. Will be provided.</t>
  </si>
  <si>
    <t>Invalid comment</t>
  </si>
  <si>
    <t>Accepted
The editor will provide text to both Abstract and Keywords</t>
  </si>
  <si>
    <t>Accepted
The editor will provide text</t>
  </si>
  <si>
    <t>Accept
Definition will be provided using an existing definition</t>
  </si>
  <si>
    <t>Revision 9</t>
  </si>
  <si>
    <t>Accept in principle
The clause 9 proposal accepted to become part of the algorithm H description
The clause 5 proposal will be discussed further</t>
  </si>
  <si>
    <t>Revision 10</t>
  </si>
  <si>
    <t>Resolutions from Thursday, May 17, meetings added</t>
  </si>
  <si>
    <t>Status of comment 85 corrected.  T is changed to C</t>
  </si>
  <si>
    <t>IEEE P802.19.1-12/52r10</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</si>
</sst>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charset val="128"/>
      <scheme val="minor"/>
    </font>
    <font>
      <sz val="11"/>
      <color theme="1"/>
      <name val="Calibri"/>
      <family val="2"/>
      <charset val="128"/>
      <scheme val="minor"/>
    </font>
    <font>
      <b/>
      <sz val="18"/>
      <color theme="3"/>
      <name val="Cambria"/>
      <family val="2"/>
      <charset val="128"/>
      <scheme val="major"/>
    </font>
    <font>
      <b/>
      <sz val="15"/>
      <color theme="3"/>
      <name val="Calibri"/>
      <family val="2"/>
      <charset val="128"/>
      <scheme val="minor"/>
    </font>
    <font>
      <b/>
      <sz val="13"/>
      <color theme="3"/>
      <name val="Calibri"/>
      <family val="2"/>
      <charset val="128"/>
      <scheme val="minor"/>
    </font>
    <font>
      <b/>
      <sz val="11"/>
      <color theme="3"/>
      <name val="Calibri"/>
      <family val="2"/>
      <charset val="128"/>
      <scheme val="minor"/>
    </font>
    <font>
      <sz val="11"/>
      <color rgb="FF006100"/>
      <name val="Calibri"/>
      <family val="2"/>
      <charset val="128"/>
      <scheme val="minor"/>
    </font>
    <font>
      <sz val="11"/>
      <color rgb="FF9C0006"/>
      <name val="Calibri"/>
      <family val="2"/>
      <charset val="128"/>
      <scheme val="minor"/>
    </font>
    <font>
      <sz val="11"/>
      <color rgb="FF9C6500"/>
      <name val="Calibri"/>
      <family val="2"/>
      <charset val="128"/>
      <scheme val="minor"/>
    </font>
    <font>
      <sz val="11"/>
      <color rgb="FF3F3F76"/>
      <name val="Calibri"/>
      <family val="2"/>
      <charset val="128"/>
      <scheme val="minor"/>
    </font>
    <font>
      <b/>
      <sz val="11"/>
      <color rgb="FF3F3F3F"/>
      <name val="Calibri"/>
      <family val="2"/>
      <charset val="128"/>
      <scheme val="minor"/>
    </font>
    <font>
      <b/>
      <sz val="11"/>
      <color rgb="FFFA7D00"/>
      <name val="Calibri"/>
      <family val="2"/>
      <charset val="128"/>
      <scheme val="minor"/>
    </font>
    <font>
      <sz val="11"/>
      <color rgb="FFFA7D00"/>
      <name val="Calibri"/>
      <family val="2"/>
      <charset val="128"/>
      <scheme val="minor"/>
    </font>
    <font>
      <b/>
      <sz val="11"/>
      <color theme="0"/>
      <name val="Calibri"/>
      <family val="2"/>
      <charset val="128"/>
      <scheme val="minor"/>
    </font>
    <font>
      <sz val="11"/>
      <color rgb="FFFF0000"/>
      <name val="Calibri"/>
      <family val="2"/>
      <charset val="128"/>
      <scheme val="minor"/>
    </font>
    <font>
      <i/>
      <sz val="11"/>
      <color rgb="FF7F7F7F"/>
      <name val="Calibri"/>
      <family val="2"/>
      <charset val="128"/>
      <scheme val="minor"/>
    </font>
    <font>
      <b/>
      <sz val="11"/>
      <color theme="1"/>
      <name val="Calibri"/>
      <family val="2"/>
      <charset val="128"/>
      <scheme val="minor"/>
    </font>
    <font>
      <sz val="11"/>
      <color theme="0"/>
      <name val="Calibri"/>
      <family val="2"/>
      <charset val="128"/>
      <scheme val="minor"/>
    </font>
    <font>
      <sz val="10"/>
      <color theme="1"/>
      <name val="Calibri"/>
      <family val="2"/>
      <charset val="128"/>
      <scheme val="minor"/>
    </font>
    <font>
      <b/>
      <sz val="12"/>
      <name val="Times New Roman"/>
      <family val="1"/>
    </font>
    <font>
      <sz val="20"/>
      <name val="Times New Roman"/>
      <family val="1"/>
    </font>
    <font>
      <sz val="12"/>
      <name val="Times New Roman"/>
      <family val="1"/>
    </font>
    <font>
      <b/>
      <sz val="14"/>
      <name val="Times New Roman"/>
      <family val="1"/>
    </font>
    <font>
      <sz val="12"/>
      <color indexed="8"/>
      <name val="Times New Roman"/>
      <family val="1"/>
    </font>
    <font>
      <sz val="11"/>
      <color theme="1"/>
      <name val="Times New Roman"/>
      <family val="1"/>
    </font>
    <font>
      <sz val="12"/>
      <color theme="1"/>
      <name val="Times New Roman"/>
      <family val="1"/>
    </font>
    <font>
      <b/>
      <sz val="11"/>
      <color theme="1"/>
      <name val="Calibri"/>
      <family val="2"/>
      <scheme val="minor"/>
    </font>
    <font>
      <b/>
      <u/>
      <sz val="11"/>
      <color theme="1"/>
      <name val="Calibri"/>
      <family val="2"/>
      <scheme val="minor"/>
    </font>
    <font>
      <sz val="10"/>
      <name val="Arial"/>
      <family val="2"/>
    </font>
    <font>
      <b/>
      <sz val="10"/>
      <name val="Arial"/>
      <family val="2"/>
    </font>
    <font>
      <u/>
      <sz val="11"/>
      <color theme="10"/>
      <name val="Calibri"/>
      <family val="2"/>
      <charset val="128"/>
      <scheme val="minor"/>
    </font>
    <font>
      <u/>
      <sz val="11"/>
      <color theme="11"/>
      <name val="Calibri"/>
      <family val="2"/>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diagonal/>
    </border>
    <border>
      <left/>
      <right/>
      <top style="thin">
        <color indexed="8"/>
      </top>
      <bottom style="thin">
        <color indexed="8"/>
      </bottom>
      <diagonal/>
    </border>
    <border>
      <left/>
      <right/>
      <top/>
      <bottom style="medium">
        <color auto="1"/>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cellStyleXfs>
  <cellXfs count="110">
    <xf numFmtId="0" fontId="0" fillId="0" borderId="0" xfId="0"/>
    <xf numFmtId="0" fontId="0" fillId="0" borderId="0" xfId="0" applyAlignment="1">
      <alignment wrapText="1"/>
    </xf>
    <xf numFmtId="0" fontId="0" fillId="0" borderId="0" xfId="0" applyNumberFormat="1"/>
    <xf numFmtId="0" fontId="0" fillId="0" borderId="0" xfId="0" applyNumberFormat="1" applyAlignment="1">
      <alignment wrapText="1"/>
    </xf>
    <xf numFmtId="17" fontId="19" fillId="0" borderId="0" xfId="0" applyNumberFormat="1" applyFont="1" applyAlignment="1">
      <alignment horizontal="left"/>
    </xf>
    <xf numFmtId="0" fontId="20" fillId="0" borderId="0" xfId="0" applyFont="1"/>
    <xf numFmtId="0" fontId="19" fillId="0" borderId="0" xfId="0" applyFont="1" applyAlignment="1">
      <alignment horizontal="right"/>
    </xf>
    <xf numFmtId="0" fontId="21" fillId="0" borderId="0" xfId="0" applyFont="1"/>
    <xf numFmtId="0" fontId="22" fillId="0" borderId="0" xfId="0" applyFont="1"/>
    <xf numFmtId="0" fontId="22" fillId="0" borderId="0" xfId="0" applyFont="1" applyAlignment="1">
      <alignment horizontal="center"/>
    </xf>
    <xf numFmtId="49" fontId="22" fillId="0" borderId="0" xfId="0" quotePrefix="1" applyNumberFormat="1" applyFont="1"/>
    <xf numFmtId="0" fontId="21" fillId="0" borderId="10" xfId="0" applyFont="1" applyBorder="1" applyAlignment="1">
      <alignment vertical="top" wrapText="1"/>
    </xf>
    <xf numFmtId="0" fontId="21" fillId="0" borderId="12" xfId="0" applyFont="1" applyBorder="1"/>
    <xf numFmtId="0" fontId="21" fillId="0" borderId="0" xfId="0" applyFont="1" applyBorder="1"/>
    <xf numFmtId="49" fontId="21" fillId="0" borderId="0" xfId="0" applyNumberFormat="1" applyFont="1"/>
    <xf numFmtId="0" fontId="21" fillId="0" borderId="0" xfId="0" applyFont="1" applyAlignment="1">
      <alignment vertical="top" wrapText="1"/>
    </xf>
    <xf numFmtId="0" fontId="21" fillId="0" borderId="13" xfId="0" applyFont="1" applyBorder="1" applyAlignment="1">
      <alignment vertical="top" wrapText="1"/>
    </xf>
    <xf numFmtId="0" fontId="21" fillId="0" borderId="0" xfId="0" applyFont="1" applyAlignment="1">
      <alignment horizontal="left"/>
    </xf>
    <xf numFmtId="0" fontId="21" fillId="0" borderId="11" xfId="0" applyFont="1" applyBorder="1" applyAlignment="1">
      <alignment vertical="top" wrapText="1"/>
    </xf>
    <xf numFmtId="0" fontId="21" fillId="0" borderId="0" xfId="0" applyFont="1" applyFill="1" applyBorder="1" applyAlignment="1">
      <alignment vertical="top" wrapText="1"/>
    </xf>
    <xf numFmtId="0" fontId="18" fillId="0" borderId="0" xfId="0" applyFont="1" applyAlignment="1">
      <alignment wrapText="1"/>
    </xf>
    <xf numFmtId="3" fontId="0" fillId="0" borderId="0" xfId="0" applyNumberFormat="1" applyAlignment="1">
      <alignment wrapText="1"/>
    </xf>
    <xf numFmtId="9" fontId="0" fillId="0" borderId="0" xfId="0" applyNumberFormat="1"/>
    <xf numFmtId="0" fontId="24" fillId="0" borderId="0" xfId="0" applyFont="1"/>
    <xf numFmtId="0" fontId="24" fillId="0" borderId="13" xfId="0" applyFont="1" applyBorder="1" applyAlignment="1">
      <alignment vertical="top" wrapText="1"/>
    </xf>
    <xf numFmtId="0" fontId="21" fillId="0" borderId="0" xfId="0" applyFont="1" applyAlignment="1">
      <alignment wrapText="1"/>
    </xf>
    <xf numFmtId="0" fontId="24" fillId="0" borderId="0" xfId="0" applyFont="1" applyAlignment="1">
      <alignment wrapText="1"/>
    </xf>
    <xf numFmtId="0" fontId="25" fillId="0" borderId="0" xfId="0" applyFont="1" applyAlignment="1">
      <alignment vertical="top" wrapText="1"/>
    </xf>
    <xf numFmtId="0" fontId="26" fillId="0" borderId="0" xfId="0" applyFont="1" applyAlignment="1">
      <alignment wrapText="1"/>
    </xf>
    <xf numFmtId="0" fontId="26" fillId="0" borderId="14" xfId="0" applyFont="1" applyBorder="1" applyAlignment="1">
      <alignment wrapText="1"/>
    </xf>
    <xf numFmtId="0" fontId="26" fillId="0" borderId="14" xfId="0" applyFont="1" applyBorder="1"/>
    <xf numFmtId="0" fontId="26" fillId="0" borderId="14" xfId="0" applyFont="1" applyFill="1" applyBorder="1"/>
    <xf numFmtId="0" fontId="26" fillId="0" borderId="15" xfId="0" applyFont="1" applyFill="1" applyBorder="1"/>
    <xf numFmtId="0" fontId="26" fillId="0" borderId="0" xfId="0" applyFont="1" applyBorder="1" applyAlignment="1">
      <alignment wrapText="1"/>
    </xf>
    <xf numFmtId="0" fontId="26" fillId="0" borderId="0" xfId="0" applyFont="1" applyBorder="1"/>
    <xf numFmtId="0" fontId="26" fillId="0" borderId="0" xfId="0" applyFont="1" applyFill="1" applyBorder="1"/>
    <xf numFmtId="0" fontId="26" fillId="0" borderId="0" xfId="0" applyFont="1" applyAlignment="1"/>
    <xf numFmtId="0" fontId="26" fillId="0" borderId="0" xfId="0" applyFont="1" applyBorder="1" applyAlignment="1"/>
    <xf numFmtId="0" fontId="26" fillId="0" borderId="0" xfId="0" applyFont="1" applyFill="1" applyBorder="1" applyAlignment="1"/>
    <xf numFmtId="0" fontId="27" fillId="0" borderId="0" xfId="0" applyFont="1" applyAlignment="1"/>
    <xf numFmtId="0" fontId="0" fillId="0" borderId="0" xfId="0" applyAlignment="1"/>
    <xf numFmtId="0" fontId="28" fillId="0" borderId="0" xfId="0" applyFont="1" applyAlignment="1">
      <alignment wrapText="1"/>
    </xf>
    <xf numFmtId="0" fontId="0" fillId="0" borderId="0" xfId="0" applyAlignment="1">
      <alignment vertical="top" wrapText="1"/>
    </xf>
    <xf numFmtId="0" fontId="0" fillId="0" borderId="0" xfId="0" applyBorder="1" applyAlignment="1">
      <alignment vertical="top" wrapText="1"/>
    </xf>
    <xf numFmtId="0" fontId="28" fillId="0" borderId="0" xfId="0" applyFont="1"/>
    <xf numFmtId="0" fontId="28" fillId="0" borderId="0" xfId="0" applyFont="1" applyBorder="1" applyAlignment="1">
      <alignment vertical="top" wrapText="1"/>
    </xf>
    <xf numFmtId="49" fontId="0" fillId="0" borderId="0" xfId="0" applyNumberFormat="1" applyAlignment="1">
      <alignment horizontal="right" vertical="top" wrapText="1"/>
    </xf>
    <xf numFmtId="49" fontId="0" fillId="0" borderId="0" xfId="0" applyNumberFormat="1" applyBorder="1" applyAlignment="1">
      <alignment horizontal="right" vertical="top" wrapText="1"/>
    </xf>
    <xf numFmtId="49" fontId="28" fillId="0" borderId="0" xfId="0" applyNumberFormat="1" applyFont="1" applyAlignment="1">
      <alignment horizontal="right" vertical="top" wrapText="1"/>
    </xf>
    <xf numFmtId="49" fontId="28" fillId="0" borderId="0" xfId="0" applyNumberFormat="1" applyFont="1" applyBorder="1" applyAlignment="1">
      <alignment horizontal="right" vertical="top" wrapText="1"/>
    </xf>
    <xf numFmtId="0" fontId="0" fillId="0" borderId="0" xfId="0" applyNumberFormat="1" applyAlignment="1">
      <alignment vertical="top" wrapText="1"/>
    </xf>
    <xf numFmtId="0" fontId="0" fillId="0" borderId="0" xfId="0" applyNumberFormat="1" applyBorder="1" applyAlignment="1">
      <alignment vertical="top" wrapText="1"/>
    </xf>
    <xf numFmtId="0" fontId="28" fillId="0" borderId="0" xfId="0" applyNumberFormat="1" applyFont="1" applyAlignment="1">
      <alignment vertical="top" wrapText="1"/>
    </xf>
    <xf numFmtId="0" fontId="0" fillId="0" borderId="0" xfId="0" applyFont="1" applyAlignment="1">
      <alignment wrapText="1"/>
    </xf>
    <xf numFmtId="0" fontId="0" fillId="0" borderId="0" xfId="0" applyFont="1" applyAlignment="1"/>
    <xf numFmtId="0" fontId="26" fillId="0" borderId="0" xfId="0" applyNumberFormat="1" applyFont="1" applyAlignment="1">
      <alignment wrapText="1"/>
    </xf>
    <xf numFmtId="0" fontId="0" fillId="0" borderId="0" xfId="0" applyNumberFormat="1" applyAlignment="1">
      <alignment horizontal="right" vertical="top" wrapText="1"/>
    </xf>
    <xf numFmtId="0" fontId="0" fillId="0" borderId="0" xfId="0" applyNumberFormat="1" applyBorder="1" applyAlignment="1">
      <alignment horizontal="right" vertical="top" wrapText="1"/>
    </xf>
    <xf numFmtId="0" fontId="0" fillId="0" borderId="0" xfId="0" applyNumberFormat="1" applyAlignment="1">
      <alignment horizontal="right" wrapText="1"/>
    </xf>
    <xf numFmtId="0" fontId="26" fillId="0" borderId="0" xfId="0" applyNumberFormat="1" applyFont="1" applyAlignment="1">
      <alignment horizontal="right" wrapText="1"/>
    </xf>
    <xf numFmtId="0" fontId="26" fillId="0" borderId="0" xfId="0" applyNumberFormat="1" applyFont="1" applyAlignment="1">
      <alignment horizontal="right"/>
    </xf>
    <xf numFmtId="0" fontId="0" fillId="0" borderId="0" xfId="0" applyNumberFormat="1" applyAlignment="1">
      <alignment horizontal="right"/>
    </xf>
    <xf numFmtId="0" fontId="28" fillId="0" borderId="0" xfId="0" applyNumberFormat="1" applyFont="1" applyAlignment="1">
      <alignment horizontal="right"/>
    </xf>
    <xf numFmtId="0" fontId="26" fillId="0" borderId="0" xfId="0" applyFont="1" applyAlignment="1">
      <alignment horizontal="right" wrapText="1"/>
    </xf>
    <xf numFmtId="0" fontId="26" fillId="0" borderId="0" xfId="0" applyFont="1" applyAlignment="1">
      <alignment horizontal="right"/>
    </xf>
    <xf numFmtId="0" fontId="0" fillId="0" borderId="0" xfId="0" applyAlignment="1">
      <alignment horizontal="right" wrapText="1"/>
    </xf>
    <xf numFmtId="3" fontId="0" fillId="0" borderId="0" xfId="0" applyNumberFormat="1" applyAlignment="1">
      <alignment horizontal="right" wrapText="1"/>
    </xf>
    <xf numFmtId="0" fontId="0" fillId="0" borderId="0" xfId="0" applyAlignment="1">
      <alignment horizontal="right"/>
    </xf>
    <xf numFmtId="0" fontId="0" fillId="33" borderId="0" xfId="0" applyFill="1" applyAlignment="1">
      <alignment wrapText="1"/>
    </xf>
    <xf numFmtId="0" fontId="0" fillId="33" borderId="0" xfId="0" applyFont="1" applyFill="1" applyAlignment="1">
      <alignment wrapText="1"/>
    </xf>
    <xf numFmtId="0" fontId="0" fillId="33" borderId="0" xfId="0" applyFill="1" applyAlignment="1">
      <alignment horizontal="right" wrapText="1"/>
    </xf>
    <xf numFmtId="0" fontId="0" fillId="33" borderId="0" xfId="0" applyNumberFormat="1" applyFill="1" applyAlignment="1">
      <alignment horizontal="right" wrapText="1"/>
    </xf>
    <xf numFmtId="0" fontId="18" fillId="33" borderId="0" xfId="0" applyFont="1" applyFill="1" applyAlignment="1">
      <alignment wrapText="1"/>
    </xf>
    <xf numFmtId="0" fontId="28" fillId="33" borderId="0" xfId="0" applyFont="1" applyFill="1" applyAlignment="1">
      <alignment wrapText="1"/>
    </xf>
    <xf numFmtId="0" fontId="28" fillId="33" borderId="0" xfId="0" applyFont="1" applyFill="1"/>
    <xf numFmtId="0" fontId="0" fillId="33" borderId="0" xfId="0" applyFill="1" applyAlignment="1">
      <alignment horizontal="right"/>
    </xf>
    <xf numFmtId="0" fontId="28" fillId="33" borderId="0" xfId="0" applyNumberFormat="1" applyFont="1" applyFill="1" applyAlignment="1">
      <alignment horizontal="right"/>
    </xf>
    <xf numFmtId="0" fontId="0" fillId="33" borderId="0" xfId="0" applyFill="1" applyAlignment="1">
      <alignment vertical="top" wrapText="1"/>
    </xf>
    <xf numFmtId="0" fontId="28" fillId="33" borderId="0" xfId="0" applyFont="1" applyFill="1" applyBorder="1" applyAlignment="1">
      <alignment vertical="top" wrapText="1"/>
    </xf>
    <xf numFmtId="49" fontId="0" fillId="33" borderId="0" xfId="0" applyNumberFormat="1" applyFill="1" applyAlignment="1">
      <alignment horizontal="right" vertical="top" wrapText="1"/>
    </xf>
    <xf numFmtId="0" fontId="0" fillId="33" borderId="0" xfId="0" applyNumberFormat="1" applyFill="1" applyAlignment="1">
      <alignment horizontal="right" vertical="top" wrapText="1"/>
    </xf>
    <xf numFmtId="0" fontId="0" fillId="34" borderId="0" xfId="0" applyFill="1" applyAlignment="1">
      <alignment wrapText="1"/>
    </xf>
    <xf numFmtId="0" fontId="0" fillId="34" borderId="0" xfId="0" applyFont="1" applyFill="1" applyAlignment="1">
      <alignment wrapText="1"/>
    </xf>
    <xf numFmtId="0" fontId="28" fillId="34" borderId="0" xfId="0" applyFont="1" applyFill="1" applyAlignment="1">
      <alignment wrapText="1"/>
    </xf>
    <xf numFmtId="0" fontId="28" fillId="34" borderId="0" xfId="0" applyFont="1" applyFill="1"/>
    <xf numFmtId="0" fontId="0" fillId="34" borderId="0" xfId="0" applyFill="1" applyAlignment="1">
      <alignment horizontal="right"/>
    </xf>
    <xf numFmtId="0" fontId="28" fillId="34" borderId="0" xfId="0" applyNumberFormat="1" applyFont="1" applyFill="1" applyAlignment="1">
      <alignment horizontal="right"/>
    </xf>
    <xf numFmtId="0" fontId="0" fillId="34" borderId="0" xfId="0" applyFill="1" applyAlignment="1">
      <alignment horizontal="right" wrapText="1"/>
    </xf>
    <xf numFmtId="0" fontId="0" fillId="34" borderId="0" xfId="0" applyNumberFormat="1" applyFill="1" applyAlignment="1">
      <alignment horizontal="right" wrapText="1"/>
    </xf>
    <xf numFmtId="0" fontId="18" fillId="34" borderId="0" xfId="0" applyFont="1" applyFill="1" applyAlignment="1">
      <alignment wrapText="1"/>
    </xf>
    <xf numFmtId="0" fontId="0" fillId="33" borderId="0" xfId="0" applyNumberFormat="1" applyFill="1" applyAlignment="1">
      <alignment wrapText="1"/>
    </xf>
    <xf numFmtId="49" fontId="0" fillId="33" borderId="0" xfId="0" applyNumberFormat="1" applyFill="1" applyAlignment="1">
      <alignment wrapText="1"/>
    </xf>
    <xf numFmtId="0" fontId="0" fillId="33" borderId="0" xfId="0" applyFill="1" applyBorder="1" applyAlignment="1">
      <alignment vertical="top" wrapText="1"/>
    </xf>
    <xf numFmtId="49" fontId="0" fillId="33" borderId="0" xfId="0" applyNumberFormat="1" applyFill="1" applyBorder="1" applyAlignment="1">
      <alignment horizontal="right" vertical="top" wrapText="1"/>
    </xf>
    <xf numFmtId="0" fontId="0" fillId="33" borderId="0" xfId="0" applyNumberFormat="1" applyFill="1" applyBorder="1" applyAlignment="1">
      <alignment horizontal="right" vertical="top" wrapText="1"/>
    </xf>
    <xf numFmtId="49" fontId="28" fillId="33" borderId="0" xfId="0" applyNumberFormat="1" applyFont="1" applyFill="1" applyBorder="1" applyAlignment="1">
      <alignment horizontal="right" vertical="top" wrapText="1"/>
    </xf>
    <xf numFmtId="49" fontId="28" fillId="33" borderId="0" xfId="0" applyNumberFormat="1" applyFont="1" applyFill="1" applyAlignment="1">
      <alignment horizontal="right" vertical="top" wrapText="1"/>
    </xf>
    <xf numFmtId="0" fontId="28" fillId="33" borderId="0" xfId="0" applyNumberFormat="1" applyFont="1" applyFill="1" applyAlignment="1">
      <alignment horizontal="right" vertical="top" wrapText="1"/>
    </xf>
    <xf numFmtId="0" fontId="0" fillId="35" borderId="0" xfId="0" applyFill="1" applyAlignment="1">
      <alignment wrapText="1"/>
    </xf>
    <xf numFmtId="0" fontId="0" fillId="35" borderId="0" xfId="0" applyFont="1" applyFill="1" applyAlignment="1">
      <alignment wrapText="1"/>
    </xf>
    <xf numFmtId="0" fontId="18" fillId="35" borderId="0" xfId="0" applyFont="1" applyFill="1" applyAlignment="1">
      <alignment wrapText="1"/>
    </xf>
    <xf numFmtId="0" fontId="0" fillId="35" borderId="0" xfId="0" applyFill="1" applyAlignment="1">
      <alignment horizontal="right" wrapText="1"/>
    </xf>
    <xf numFmtId="0" fontId="0" fillId="35" borderId="0" xfId="0" applyNumberFormat="1" applyFill="1" applyAlignment="1">
      <alignment horizontal="right" wrapText="1"/>
    </xf>
    <xf numFmtId="0" fontId="0" fillId="34" borderId="0" xfId="0" applyFill="1" applyAlignment="1">
      <alignment vertical="top" wrapText="1"/>
    </xf>
    <xf numFmtId="49" fontId="0" fillId="34" borderId="0" xfId="0" applyNumberFormat="1" applyFill="1" applyAlignment="1">
      <alignment horizontal="right" vertical="top" wrapText="1"/>
    </xf>
    <xf numFmtId="0" fontId="0" fillId="34" borderId="0" xfId="0" applyNumberFormat="1" applyFill="1" applyAlignment="1">
      <alignment horizontal="right" vertical="top" wrapText="1"/>
    </xf>
    <xf numFmtId="0" fontId="21" fillId="0" borderId="11" xfId="0" applyFont="1" applyBorder="1" applyAlignment="1">
      <alignment vertical="top" wrapText="1"/>
    </xf>
    <xf numFmtId="0" fontId="21" fillId="0" borderId="10" xfId="0" applyFont="1" applyBorder="1" applyAlignment="1">
      <alignment vertical="top" wrapText="1"/>
    </xf>
    <xf numFmtId="0" fontId="23" fillId="0" borderId="13" xfId="0" applyFont="1" applyBorder="1" applyAlignment="1">
      <alignment vertical="top" wrapText="1"/>
    </xf>
    <xf numFmtId="0" fontId="22" fillId="0" borderId="11" xfId="0" applyFont="1" applyBorder="1" applyAlignment="1">
      <alignment vertical="top"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3" builtinId="9" hidde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hidde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8">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abSelected="1" workbookViewId="0">
      <selection activeCell="C1" sqref="C1"/>
    </sheetView>
  </sheetViews>
  <sheetFormatPr baseColWidth="10" defaultColWidth="8.6640625" defaultRowHeight="13" x14ac:dyDescent="0"/>
  <cols>
    <col min="1" max="1" width="13.6640625" style="23" bestFit="1" customWidth="1"/>
    <col min="2" max="2" width="48.1640625" style="23" bestFit="1" customWidth="1"/>
    <col min="3" max="3" width="24.6640625" style="23" bestFit="1" customWidth="1"/>
    <col min="4" max="256" width="8.6640625" style="23"/>
    <col min="257" max="257" width="13.6640625" style="23" bestFit="1" customWidth="1"/>
    <col min="258" max="258" width="48.1640625" style="23" bestFit="1" customWidth="1"/>
    <col min="259" max="259" width="24.6640625" style="23" bestFit="1" customWidth="1"/>
    <col min="260" max="512" width="8.6640625" style="23"/>
    <col min="513" max="513" width="13.6640625" style="23" bestFit="1" customWidth="1"/>
    <col min="514" max="514" width="48.1640625" style="23" bestFit="1" customWidth="1"/>
    <col min="515" max="515" width="24.6640625" style="23" bestFit="1" customWidth="1"/>
    <col min="516" max="768" width="8.6640625" style="23"/>
    <col min="769" max="769" width="13.6640625" style="23" bestFit="1" customWidth="1"/>
    <col min="770" max="770" width="48.1640625" style="23" bestFit="1" customWidth="1"/>
    <col min="771" max="771" width="24.6640625" style="23" bestFit="1" customWidth="1"/>
    <col min="772" max="1024" width="8.6640625" style="23"/>
    <col min="1025" max="1025" width="13.6640625" style="23" bestFit="1" customWidth="1"/>
    <col min="1026" max="1026" width="48.1640625" style="23" bestFit="1" customWidth="1"/>
    <col min="1027" max="1027" width="24.6640625" style="23" bestFit="1" customWidth="1"/>
    <col min="1028" max="1280" width="8.6640625" style="23"/>
    <col min="1281" max="1281" width="13.6640625" style="23" bestFit="1" customWidth="1"/>
    <col min="1282" max="1282" width="48.1640625" style="23" bestFit="1" customWidth="1"/>
    <col min="1283" max="1283" width="24.6640625" style="23" bestFit="1" customWidth="1"/>
    <col min="1284" max="1536" width="8.6640625" style="23"/>
    <col min="1537" max="1537" width="13.6640625" style="23" bestFit="1" customWidth="1"/>
    <col min="1538" max="1538" width="48.1640625" style="23" bestFit="1" customWidth="1"/>
    <col min="1539" max="1539" width="24.6640625" style="23" bestFit="1" customWidth="1"/>
    <col min="1540" max="1792" width="8.6640625" style="23"/>
    <col min="1793" max="1793" width="13.6640625" style="23" bestFit="1" customWidth="1"/>
    <col min="1794" max="1794" width="48.1640625" style="23" bestFit="1" customWidth="1"/>
    <col min="1795" max="1795" width="24.6640625" style="23" bestFit="1" customWidth="1"/>
    <col min="1796" max="2048" width="8.6640625" style="23"/>
    <col min="2049" max="2049" width="13.6640625" style="23" bestFit="1" customWidth="1"/>
    <col min="2050" max="2050" width="48.1640625" style="23" bestFit="1" customWidth="1"/>
    <col min="2051" max="2051" width="24.6640625" style="23" bestFit="1" customWidth="1"/>
    <col min="2052" max="2304" width="8.6640625" style="23"/>
    <col min="2305" max="2305" width="13.6640625" style="23" bestFit="1" customWidth="1"/>
    <col min="2306" max="2306" width="48.1640625" style="23" bestFit="1" customWidth="1"/>
    <col min="2307" max="2307" width="24.6640625" style="23" bestFit="1" customWidth="1"/>
    <col min="2308" max="2560" width="8.6640625" style="23"/>
    <col min="2561" max="2561" width="13.6640625" style="23" bestFit="1" customWidth="1"/>
    <col min="2562" max="2562" width="48.1640625" style="23" bestFit="1" customWidth="1"/>
    <col min="2563" max="2563" width="24.6640625" style="23" bestFit="1" customWidth="1"/>
    <col min="2564" max="2816" width="8.6640625" style="23"/>
    <col min="2817" max="2817" width="13.6640625" style="23" bestFit="1" customWidth="1"/>
    <col min="2818" max="2818" width="48.1640625" style="23" bestFit="1" customWidth="1"/>
    <col min="2819" max="2819" width="24.6640625" style="23" bestFit="1" customWidth="1"/>
    <col min="2820" max="3072" width="8.6640625" style="23"/>
    <col min="3073" max="3073" width="13.6640625" style="23" bestFit="1" customWidth="1"/>
    <col min="3074" max="3074" width="48.1640625" style="23" bestFit="1" customWidth="1"/>
    <col min="3075" max="3075" width="24.6640625" style="23" bestFit="1" customWidth="1"/>
    <col min="3076" max="3328" width="8.6640625" style="23"/>
    <col min="3329" max="3329" width="13.6640625" style="23" bestFit="1" customWidth="1"/>
    <col min="3330" max="3330" width="48.1640625" style="23" bestFit="1" customWidth="1"/>
    <col min="3331" max="3331" width="24.6640625" style="23" bestFit="1" customWidth="1"/>
    <col min="3332" max="3584" width="8.6640625" style="23"/>
    <col min="3585" max="3585" width="13.6640625" style="23" bestFit="1" customWidth="1"/>
    <col min="3586" max="3586" width="48.1640625" style="23" bestFit="1" customWidth="1"/>
    <col min="3587" max="3587" width="24.6640625" style="23" bestFit="1" customWidth="1"/>
    <col min="3588" max="3840" width="8.6640625" style="23"/>
    <col min="3841" max="3841" width="13.6640625" style="23" bestFit="1" customWidth="1"/>
    <col min="3842" max="3842" width="48.1640625" style="23" bestFit="1" customWidth="1"/>
    <col min="3843" max="3843" width="24.6640625" style="23" bestFit="1" customWidth="1"/>
    <col min="3844" max="4096" width="8.6640625" style="23"/>
    <col min="4097" max="4097" width="13.6640625" style="23" bestFit="1" customWidth="1"/>
    <col min="4098" max="4098" width="48.1640625" style="23" bestFit="1" customWidth="1"/>
    <col min="4099" max="4099" width="24.6640625" style="23" bestFit="1" customWidth="1"/>
    <col min="4100" max="4352" width="8.6640625" style="23"/>
    <col min="4353" max="4353" width="13.6640625" style="23" bestFit="1" customWidth="1"/>
    <col min="4354" max="4354" width="48.1640625" style="23" bestFit="1" customWidth="1"/>
    <col min="4355" max="4355" width="24.6640625" style="23" bestFit="1" customWidth="1"/>
    <col min="4356" max="4608" width="8.6640625" style="23"/>
    <col min="4609" max="4609" width="13.6640625" style="23" bestFit="1" customWidth="1"/>
    <col min="4610" max="4610" width="48.1640625" style="23" bestFit="1" customWidth="1"/>
    <col min="4611" max="4611" width="24.6640625" style="23" bestFit="1" customWidth="1"/>
    <col min="4612" max="4864" width="8.6640625" style="23"/>
    <col min="4865" max="4865" width="13.6640625" style="23" bestFit="1" customWidth="1"/>
    <col min="4866" max="4866" width="48.1640625" style="23" bestFit="1" customWidth="1"/>
    <col min="4867" max="4867" width="24.6640625" style="23" bestFit="1" customWidth="1"/>
    <col min="4868" max="5120" width="8.6640625" style="23"/>
    <col min="5121" max="5121" width="13.6640625" style="23" bestFit="1" customWidth="1"/>
    <col min="5122" max="5122" width="48.1640625" style="23" bestFit="1" customWidth="1"/>
    <col min="5123" max="5123" width="24.6640625" style="23" bestFit="1" customWidth="1"/>
    <col min="5124" max="5376" width="8.6640625" style="23"/>
    <col min="5377" max="5377" width="13.6640625" style="23" bestFit="1" customWidth="1"/>
    <col min="5378" max="5378" width="48.1640625" style="23" bestFit="1" customWidth="1"/>
    <col min="5379" max="5379" width="24.6640625" style="23" bestFit="1" customWidth="1"/>
    <col min="5380" max="5632" width="8.6640625" style="23"/>
    <col min="5633" max="5633" width="13.6640625" style="23" bestFit="1" customWidth="1"/>
    <col min="5634" max="5634" width="48.1640625" style="23" bestFit="1" customWidth="1"/>
    <col min="5635" max="5635" width="24.6640625" style="23" bestFit="1" customWidth="1"/>
    <col min="5636" max="5888" width="8.6640625" style="23"/>
    <col min="5889" max="5889" width="13.6640625" style="23" bestFit="1" customWidth="1"/>
    <col min="5890" max="5890" width="48.1640625" style="23" bestFit="1" customWidth="1"/>
    <col min="5891" max="5891" width="24.6640625" style="23" bestFit="1" customWidth="1"/>
    <col min="5892" max="6144" width="8.6640625" style="23"/>
    <col min="6145" max="6145" width="13.6640625" style="23" bestFit="1" customWidth="1"/>
    <col min="6146" max="6146" width="48.1640625" style="23" bestFit="1" customWidth="1"/>
    <col min="6147" max="6147" width="24.6640625" style="23" bestFit="1" customWidth="1"/>
    <col min="6148" max="6400" width="8.6640625" style="23"/>
    <col min="6401" max="6401" width="13.6640625" style="23" bestFit="1" customWidth="1"/>
    <col min="6402" max="6402" width="48.1640625" style="23" bestFit="1" customWidth="1"/>
    <col min="6403" max="6403" width="24.6640625" style="23" bestFit="1" customWidth="1"/>
    <col min="6404" max="6656" width="8.6640625" style="23"/>
    <col min="6657" max="6657" width="13.6640625" style="23" bestFit="1" customWidth="1"/>
    <col min="6658" max="6658" width="48.1640625" style="23" bestFit="1" customWidth="1"/>
    <col min="6659" max="6659" width="24.6640625" style="23" bestFit="1" customWidth="1"/>
    <col min="6660" max="6912" width="8.6640625" style="23"/>
    <col min="6913" max="6913" width="13.6640625" style="23" bestFit="1" customWidth="1"/>
    <col min="6914" max="6914" width="48.1640625" style="23" bestFit="1" customWidth="1"/>
    <col min="6915" max="6915" width="24.6640625" style="23" bestFit="1" customWidth="1"/>
    <col min="6916" max="7168" width="8.6640625" style="23"/>
    <col min="7169" max="7169" width="13.6640625" style="23" bestFit="1" customWidth="1"/>
    <col min="7170" max="7170" width="48.1640625" style="23" bestFit="1" customWidth="1"/>
    <col min="7171" max="7171" width="24.6640625" style="23" bestFit="1" customWidth="1"/>
    <col min="7172" max="7424" width="8.6640625" style="23"/>
    <col min="7425" max="7425" width="13.6640625" style="23" bestFit="1" customWidth="1"/>
    <col min="7426" max="7426" width="48.1640625" style="23" bestFit="1" customWidth="1"/>
    <col min="7427" max="7427" width="24.6640625" style="23" bestFit="1" customWidth="1"/>
    <col min="7428" max="7680" width="8.6640625" style="23"/>
    <col min="7681" max="7681" width="13.6640625" style="23" bestFit="1" customWidth="1"/>
    <col min="7682" max="7682" width="48.1640625" style="23" bestFit="1" customWidth="1"/>
    <col min="7683" max="7683" width="24.6640625" style="23" bestFit="1" customWidth="1"/>
    <col min="7684" max="7936" width="8.6640625" style="23"/>
    <col min="7937" max="7937" width="13.6640625" style="23" bestFit="1" customWidth="1"/>
    <col min="7938" max="7938" width="48.1640625" style="23" bestFit="1" customWidth="1"/>
    <col min="7939" max="7939" width="24.6640625" style="23" bestFit="1" customWidth="1"/>
    <col min="7940" max="8192" width="8.6640625" style="23"/>
    <col min="8193" max="8193" width="13.6640625" style="23" bestFit="1" customWidth="1"/>
    <col min="8194" max="8194" width="48.1640625" style="23" bestFit="1" customWidth="1"/>
    <col min="8195" max="8195" width="24.6640625" style="23" bestFit="1" customWidth="1"/>
    <col min="8196" max="8448" width="8.6640625" style="23"/>
    <col min="8449" max="8449" width="13.6640625" style="23" bestFit="1" customWidth="1"/>
    <col min="8450" max="8450" width="48.1640625" style="23" bestFit="1" customWidth="1"/>
    <col min="8451" max="8451" width="24.6640625" style="23" bestFit="1" customWidth="1"/>
    <col min="8452" max="8704" width="8.6640625" style="23"/>
    <col min="8705" max="8705" width="13.6640625" style="23" bestFit="1" customWidth="1"/>
    <col min="8706" max="8706" width="48.1640625" style="23" bestFit="1" customWidth="1"/>
    <col min="8707" max="8707" width="24.6640625" style="23" bestFit="1" customWidth="1"/>
    <col min="8708" max="8960" width="8.6640625" style="23"/>
    <col min="8961" max="8961" width="13.6640625" style="23" bestFit="1" customWidth="1"/>
    <col min="8962" max="8962" width="48.1640625" style="23" bestFit="1" customWidth="1"/>
    <col min="8963" max="8963" width="24.6640625" style="23" bestFit="1" customWidth="1"/>
    <col min="8964" max="9216" width="8.6640625" style="23"/>
    <col min="9217" max="9217" width="13.6640625" style="23" bestFit="1" customWidth="1"/>
    <col min="9218" max="9218" width="48.1640625" style="23" bestFit="1" customWidth="1"/>
    <col min="9219" max="9219" width="24.6640625" style="23" bestFit="1" customWidth="1"/>
    <col min="9220" max="9472" width="8.6640625" style="23"/>
    <col min="9473" max="9473" width="13.6640625" style="23" bestFit="1" customWidth="1"/>
    <col min="9474" max="9474" width="48.1640625" style="23" bestFit="1" customWidth="1"/>
    <col min="9475" max="9475" width="24.6640625" style="23" bestFit="1" customWidth="1"/>
    <col min="9476" max="9728" width="8.6640625" style="23"/>
    <col min="9729" max="9729" width="13.6640625" style="23" bestFit="1" customWidth="1"/>
    <col min="9730" max="9730" width="48.1640625" style="23" bestFit="1" customWidth="1"/>
    <col min="9731" max="9731" width="24.6640625" style="23" bestFit="1" customWidth="1"/>
    <col min="9732" max="9984" width="8.6640625" style="23"/>
    <col min="9985" max="9985" width="13.6640625" style="23" bestFit="1" customWidth="1"/>
    <col min="9986" max="9986" width="48.1640625" style="23" bestFit="1" customWidth="1"/>
    <col min="9987" max="9987" width="24.6640625" style="23" bestFit="1" customWidth="1"/>
    <col min="9988" max="10240" width="8.6640625" style="23"/>
    <col min="10241" max="10241" width="13.6640625" style="23" bestFit="1" customWidth="1"/>
    <col min="10242" max="10242" width="48.1640625" style="23" bestFit="1" customWidth="1"/>
    <col min="10243" max="10243" width="24.6640625" style="23" bestFit="1" customWidth="1"/>
    <col min="10244" max="10496" width="8.6640625" style="23"/>
    <col min="10497" max="10497" width="13.6640625" style="23" bestFit="1" customWidth="1"/>
    <col min="10498" max="10498" width="48.1640625" style="23" bestFit="1" customWidth="1"/>
    <col min="10499" max="10499" width="24.6640625" style="23" bestFit="1" customWidth="1"/>
    <col min="10500" max="10752" width="8.6640625" style="23"/>
    <col min="10753" max="10753" width="13.6640625" style="23" bestFit="1" customWidth="1"/>
    <col min="10754" max="10754" width="48.1640625" style="23" bestFit="1" customWidth="1"/>
    <col min="10755" max="10755" width="24.6640625" style="23" bestFit="1" customWidth="1"/>
    <col min="10756" max="11008" width="8.6640625" style="23"/>
    <col min="11009" max="11009" width="13.6640625" style="23" bestFit="1" customWidth="1"/>
    <col min="11010" max="11010" width="48.1640625" style="23" bestFit="1" customWidth="1"/>
    <col min="11011" max="11011" width="24.6640625" style="23" bestFit="1" customWidth="1"/>
    <col min="11012" max="11264" width="8.6640625" style="23"/>
    <col min="11265" max="11265" width="13.6640625" style="23" bestFit="1" customWidth="1"/>
    <col min="11266" max="11266" width="48.1640625" style="23" bestFit="1" customWidth="1"/>
    <col min="11267" max="11267" width="24.6640625" style="23" bestFit="1" customWidth="1"/>
    <col min="11268" max="11520" width="8.6640625" style="23"/>
    <col min="11521" max="11521" width="13.6640625" style="23" bestFit="1" customWidth="1"/>
    <col min="11522" max="11522" width="48.1640625" style="23" bestFit="1" customWidth="1"/>
    <col min="11523" max="11523" width="24.6640625" style="23" bestFit="1" customWidth="1"/>
    <col min="11524" max="11776" width="8.6640625" style="23"/>
    <col min="11777" max="11777" width="13.6640625" style="23" bestFit="1" customWidth="1"/>
    <col min="11778" max="11778" width="48.1640625" style="23" bestFit="1" customWidth="1"/>
    <col min="11779" max="11779" width="24.6640625" style="23" bestFit="1" customWidth="1"/>
    <col min="11780" max="12032" width="8.6640625" style="23"/>
    <col min="12033" max="12033" width="13.6640625" style="23" bestFit="1" customWidth="1"/>
    <col min="12034" max="12034" width="48.1640625" style="23" bestFit="1" customWidth="1"/>
    <col min="12035" max="12035" width="24.6640625" style="23" bestFit="1" customWidth="1"/>
    <col min="12036" max="12288" width="8.6640625" style="23"/>
    <col min="12289" max="12289" width="13.6640625" style="23" bestFit="1" customWidth="1"/>
    <col min="12290" max="12290" width="48.1640625" style="23" bestFit="1" customWidth="1"/>
    <col min="12291" max="12291" width="24.6640625" style="23" bestFit="1" customWidth="1"/>
    <col min="12292" max="12544" width="8.6640625" style="23"/>
    <col min="12545" max="12545" width="13.6640625" style="23" bestFit="1" customWidth="1"/>
    <col min="12546" max="12546" width="48.1640625" style="23" bestFit="1" customWidth="1"/>
    <col min="12547" max="12547" width="24.6640625" style="23" bestFit="1" customWidth="1"/>
    <col min="12548" max="12800" width="8.6640625" style="23"/>
    <col min="12801" max="12801" width="13.6640625" style="23" bestFit="1" customWidth="1"/>
    <col min="12802" max="12802" width="48.1640625" style="23" bestFit="1" customWidth="1"/>
    <col min="12803" max="12803" width="24.6640625" style="23" bestFit="1" customWidth="1"/>
    <col min="12804" max="13056" width="8.6640625" style="23"/>
    <col min="13057" max="13057" width="13.6640625" style="23" bestFit="1" customWidth="1"/>
    <col min="13058" max="13058" width="48.1640625" style="23" bestFit="1" customWidth="1"/>
    <col min="13059" max="13059" width="24.6640625" style="23" bestFit="1" customWidth="1"/>
    <col min="13060" max="13312" width="8.6640625" style="23"/>
    <col min="13313" max="13313" width="13.6640625" style="23" bestFit="1" customWidth="1"/>
    <col min="13314" max="13314" width="48.1640625" style="23" bestFit="1" customWidth="1"/>
    <col min="13315" max="13315" width="24.6640625" style="23" bestFit="1" customWidth="1"/>
    <col min="13316" max="13568" width="8.6640625" style="23"/>
    <col min="13569" max="13569" width="13.6640625" style="23" bestFit="1" customWidth="1"/>
    <col min="13570" max="13570" width="48.1640625" style="23" bestFit="1" customWidth="1"/>
    <col min="13571" max="13571" width="24.6640625" style="23" bestFit="1" customWidth="1"/>
    <col min="13572" max="13824" width="8.6640625" style="23"/>
    <col min="13825" max="13825" width="13.6640625" style="23" bestFit="1" customWidth="1"/>
    <col min="13826" max="13826" width="48.1640625" style="23" bestFit="1" customWidth="1"/>
    <col min="13827" max="13827" width="24.6640625" style="23" bestFit="1" customWidth="1"/>
    <col min="13828" max="14080" width="8.6640625" style="23"/>
    <col min="14081" max="14081" width="13.6640625" style="23" bestFit="1" customWidth="1"/>
    <col min="14082" max="14082" width="48.1640625" style="23" bestFit="1" customWidth="1"/>
    <col min="14083" max="14083" width="24.6640625" style="23" bestFit="1" customWidth="1"/>
    <col min="14084" max="14336" width="8.6640625" style="23"/>
    <col min="14337" max="14337" width="13.6640625" style="23" bestFit="1" customWidth="1"/>
    <col min="14338" max="14338" width="48.1640625" style="23" bestFit="1" customWidth="1"/>
    <col min="14339" max="14339" width="24.6640625" style="23" bestFit="1" customWidth="1"/>
    <col min="14340" max="14592" width="8.6640625" style="23"/>
    <col min="14593" max="14593" width="13.6640625" style="23" bestFit="1" customWidth="1"/>
    <col min="14594" max="14594" width="48.1640625" style="23" bestFit="1" customWidth="1"/>
    <col min="14595" max="14595" width="24.6640625" style="23" bestFit="1" customWidth="1"/>
    <col min="14596" max="14848" width="8.6640625" style="23"/>
    <col min="14849" max="14849" width="13.6640625" style="23" bestFit="1" customWidth="1"/>
    <col min="14850" max="14850" width="48.1640625" style="23" bestFit="1" customWidth="1"/>
    <col min="14851" max="14851" width="24.6640625" style="23" bestFit="1" customWidth="1"/>
    <col min="14852" max="15104" width="8.6640625" style="23"/>
    <col min="15105" max="15105" width="13.6640625" style="23" bestFit="1" customWidth="1"/>
    <col min="15106" max="15106" width="48.1640625" style="23" bestFit="1" customWidth="1"/>
    <col min="15107" max="15107" width="24.6640625" style="23" bestFit="1" customWidth="1"/>
    <col min="15108" max="15360" width="8.6640625" style="23"/>
    <col min="15361" max="15361" width="13.6640625" style="23" bestFit="1" customWidth="1"/>
    <col min="15362" max="15362" width="48.1640625" style="23" bestFit="1" customWidth="1"/>
    <col min="15363" max="15363" width="24.6640625" style="23" bestFit="1" customWidth="1"/>
    <col min="15364" max="15616" width="8.6640625" style="23"/>
    <col min="15617" max="15617" width="13.6640625" style="23" bestFit="1" customWidth="1"/>
    <col min="15618" max="15618" width="48.1640625" style="23" bestFit="1" customWidth="1"/>
    <col min="15619" max="15619" width="24.6640625" style="23" bestFit="1" customWidth="1"/>
    <col min="15620" max="15872" width="8.6640625" style="23"/>
    <col min="15873" max="15873" width="13.6640625" style="23" bestFit="1" customWidth="1"/>
    <col min="15874" max="15874" width="48.1640625" style="23" bestFit="1" customWidth="1"/>
    <col min="15875" max="15875" width="24.6640625" style="23" bestFit="1" customWidth="1"/>
    <col min="15876" max="16128" width="8.6640625" style="23"/>
    <col min="16129" max="16129" width="13.6640625" style="23" bestFit="1" customWidth="1"/>
    <col min="16130" max="16130" width="48.1640625" style="23" bestFit="1" customWidth="1"/>
    <col min="16131" max="16131" width="24.6640625" style="23" bestFit="1" customWidth="1"/>
    <col min="16132" max="16384" width="8.6640625" style="23"/>
  </cols>
  <sheetData>
    <row r="1" spans="1:12" ht="23">
      <c r="A1" s="4">
        <v>41046</v>
      </c>
      <c r="B1" s="5"/>
      <c r="C1" s="6" t="s">
        <v>814</v>
      </c>
      <c r="D1" s="7"/>
      <c r="E1" s="7"/>
      <c r="F1" s="8"/>
      <c r="G1" s="7"/>
      <c r="H1" s="7"/>
      <c r="I1" s="7"/>
      <c r="J1" s="7"/>
      <c r="K1" s="7"/>
      <c r="L1" s="7"/>
    </row>
    <row r="2" spans="1:12" ht="15">
      <c r="D2" s="7"/>
      <c r="E2" s="7"/>
      <c r="F2" s="7"/>
      <c r="G2" s="7"/>
      <c r="H2" s="7"/>
      <c r="I2" s="7"/>
      <c r="J2" s="7"/>
      <c r="K2" s="7"/>
      <c r="L2" s="7"/>
    </row>
    <row r="3" spans="1:12" ht="16">
      <c r="B3" s="9" t="s">
        <v>554</v>
      </c>
      <c r="D3" s="7"/>
      <c r="E3" s="7"/>
      <c r="F3" s="7"/>
      <c r="G3" s="7"/>
      <c r="H3" s="7"/>
      <c r="I3" s="7"/>
      <c r="J3" s="7"/>
      <c r="K3" s="7"/>
      <c r="L3" s="7"/>
    </row>
    <row r="4" spans="1:12" ht="16">
      <c r="B4" s="9"/>
      <c r="D4" s="7"/>
      <c r="E4" s="7"/>
      <c r="F4" s="10"/>
      <c r="G4" s="7"/>
      <c r="H4" s="7"/>
      <c r="I4" s="7"/>
      <c r="J4" s="7"/>
      <c r="K4" s="7"/>
      <c r="L4" s="7"/>
    </row>
    <row r="5" spans="1:12" ht="16">
      <c r="A5" s="9"/>
      <c r="D5" s="7"/>
      <c r="E5" s="7"/>
      <c r="F5" s="7"/>
      <c r="G5" s="7"/>
      <c r="H5" s="7"/>
      <c r="I5" s="7"/>
      <c r="J5" s="7"/>
      <c r="K5" s="7"/>
      <c r="L5" s="7"/>
    </row>
    <row r="6" spans="1:12" ht="16" thickBot="1">
      <c r="A6" s="11" t="s">
        <v>555</v>
      </c>
      <c r="B6" s="106" t="s">
        <v>554</v>
      </c>
      <c r="C6" s="106"/>
      <c r="D6" s="12"/>
      <c r="E6" s="12"/>
      <c r="F6" s="12"/>
      <c r="G6" s="12"/>
      <c r="H6" s="12"/>
      <c r="I6" s="12"/>
      <c r="J6" s="12"/>
      <c r="K6" s="12"/>
      <c r="L6" s="12"/>
    </row>
    <row r="7" spans="1:12" ht="16">
      <c r="A7" s="11" t="s">
        <v>556</v>
      </c>
      <c r="B7" s="109" t="s">
        <v>569</v>
      </c>
      <c r="C7" s="109"/>
      <c r="D7" s="13"/>
      <c r="E7" s="13"/>
      <c r="F7" s="13"/>
      <c r="G7" s="13"/>
      <c r="H7" s="13"/>
      <c r="I7" s="13"/>
      <c r="J7" s="13"/>
      <c r="K7" s="13"/>
      <c r="L7" s="13"/>
    </row>
    <row r="8" spans="1:12" ht="15">
      <c r="A8" s="11" t="s">
        <v>557</v>
      </c>
      <c r="B8" s="106">
        <v>2012</v>
      </c>
      <c r="C8" s="106"/>
      <c r="D8" s="7"/>
      <c r="E8" s="7"/>
      <c r="F8" s="7"/>
      <c r="G8" s="7"/>
      <c r="H8" s="7"/>
      <c r="I8" s="7"/>
      <c r="J8" s="7"/>
      <c r="K8" s="7"/>
      <c r="L8" s="7"/>
    </row>
    <row r="9" spans="1:12" ht="15">
      <c r="A9" s="106" t="s">
        <v>558</v>
      </c>
      <c r="B9" s="11" t="s">
        <v>559</v>
      </c>
      <c r="C9" s="11" t="s">
        <v>560</v>
      </c>
      <c r="D9" s="14"/>
      <c r="E9" s="14"/>
      <c r="F9" s="14"/>
      <c r="G9" s="14"/>
      <c r="H9" s="14"/>
      <c r="I9" s="14"/>
      <c r="J9" s="7"/>
      <c r="K9" s="7"/>
      <c r="L9" s="7"/>
    </row>
    <row r="10" spans="1:12" ht="15">
      <c r="A10" s="106"/>
      <c r="B10" s="15" t="s">
        <v>561</v>
      </c>
      <c r="C10" s="15" t="s">
        <v>562</v>
      </c>
      <c r="D10" s="14"/>
      <c r="E10" s="14"/>
      <c r="F10" s="14"/>
      <c r="G10" s="14"/>
      <c r="H10" s="14"/>
      <c r="I10" s="14"/>
      <c r="J10" s="7"/>
      <c r="K10" s="7"/>
      <c r="L10" s="7"/>
    </row>
    <row r="11" spans="1:12" ht="15">
      <c r="A11" s="106"/>
      <c r="B11" s="15"/>
      <c r="C11" s="15" t="s">
        <v>563</v>
      </c>
      <c r="D11" s="14"/>
      <c r="E11" s="14"/>
      <c r="F11" s="14"/>
      <c r="G11" s="14"/>
      <c r="H11" s="14"/>
      <c r="I11" s="14"/>
      <c r="J11" s="7"/>
      <c r="K11" s="7"/>
      <c r="L11" s="7"/>
    </row>
    <row r="12" spans="1:12" ht="15">
      <c r="A12" s="106"/>
      <c r="B12" s="16"/>
      <c r="C12" s="24"/>
      <c r="D12" s="14"/>
      <c r="E12" s="14"/>
      <c r="F12" s="14"/>
      <c r="G12" s="14"/>
      <c r="H12" s="14"/>
      <c r="I12" s="14"/>
      <c r="J12" s="7"/>
      <c r="K12" s="7"/>
      <c r="L12" s="7"/>
    </row>
    <row r="13" spans="1:12" ht="15">
      <c r="A13" s="106" t="s">
        <v>564</v>
      </c>
      <c r="B13" s="107"/>
      <c r="C13" s="107"/>
      <c r="D13" s="14"/>
      <c r="E13" s="14"/>
      <c r="F13" s="14"/>
      <c r="G13" s="14"/>
      <c r="H13" s="14"/>
      <c r="I13" s="14"/>
      <c r="J13" s="7"/>
      <c r="K13" s="7"/>
      <c r="L13" s="7"/>
    </row>
    <row r="14" spans="1:12" ht="15">
      <c r="A14" s="106"/>
      <c r="B14" s="108"/>
      <c r="C14" s="108"/>
      <c r="D14" s="14"/>
      <c r="E14" s="14"/>
      <c r="F14" s="14"/>
      <c r="G14" s="14"/>
      <c r="H14" s="14"/>
      <c r="I14" s="14"/>
      <c r="J14" s="7"/>
      <c r="K14" s="7"/>
      <c r="L14" s="7"/>
    </row>
    <row r="15" spans="1:12" ht="15">
      <c r="A15" s="106"/>
      <c r="B15" s="17"/>
      <c r="D15" s="7"/>
      <c r="E15" s="7"/>
      <c r="F15" s="7"/>
      <c r="G15" s="7"/>
      <c r="H15" s="7"/>
      <c r="I15" s="7"/>
      <c r="J15" s="7"/>
      <c r="K15" s="7"/>
      <c r="L15" s="7"/>
    </row>
    <row r="16" spans="1:12" ht="15">
      <c r="A16" s="11" t="s">
        <v>247</v>
      </c>
      <c r="B16" s="106"/>
      <c r="C16" s="106"/>
      <c r="D16" s="7"/>
      <c r="E16" s="7"/>
      <c r="F16" s="7"/>
      <c r="G16" s="7"/>
      <c r="H16" s="7"/>
      <c r="I16" s="7"/>
      <c r="J16" s="7"/>
      <c r="K16" s="7"/>
      <c r="L16" s="7"/>
    </row>
    <row r="17" spans="1:12" s="26" customFormat="1" ht="30.5" customHeight="1">
      <c r="A17" s="11" t="s">
        <v>565</v>
      </c>
      <c r="B17" s="106" t="s">
        <v>568</v>
      </c>
      <c r="C17" s="106"/>
      <c r="D17" s="25"/>
      <c r="E17" s="25"/>
      <c r="F17" s="25"/>
      <c r="G17" s="25"/>
      <c r="H17" s="25"/>
      <c r="I17" s="25"/>
      <c r="J17" s="25"/>
      <c r="K17" s="25"/>
      <c r="L17" s="25"/>
    </row>
    <row r="18" spans="1:12" s="26" customFormat="1" ht="90.5" customHeight="1">
      <c r="A18" s="18" t="s">
        <v>566</v>
      </c>
      <c r="B18" s="106" t="s">
        <v>590</v>
      </c>
      <c r="C18" s="106"/>
    </row>
    <row r="19" spans="1:12" s="26" customFormat="1" ht="15">
      <c r="A19" s="16"/>
      <c r="B19" s="106"/>
      <c r="C19" s="106"/>
    </row>
    <row r="20" spans="1:12" s="26" customFormat="1" ht="15">
      <c r="A20" s="19" t="s">
        <v>567</v>
      </c>
      <c r="B20" s="27" t="s">
        <v>591</v>
      </c>
    </row>
    <row r="21" spans="1:12" ht="39">
      <c r="A21" s="19" t="s">
        <v>592</v>
      </c>
      <c r="B21" s="26" t="s">
        <v>710</v>
      </c>
    </row>
    <row r="22" spans="1:12" ht="26">
      <c r="A22" s="19" t="s">
        <v>716</v>
      </c>
      <c r="B22" s="26" t="s">
        <v>717</v>
      </c>
    </row>
    <row r="23" spans="1:12" ht="26">
      <c r="A23" s="19" t="s">
        <v>718</v>
      </c>
      <c r="B23" s="26" t="s">
        <v>722</v>
      </c>
    </row>
    <row r="24" spans="1:12" ht="39">
      <c r="A24" s="19" t="s">
        <v>723</v>
      </c>
      <c r="B24" s="26" t="s">
        <v>726</v>
      </c>
    </row>
    <row r="25" spans="1:12" ht="15">
      <c r="A25" s="19" t="s">
        <v>727</v>
      </c>
      <c r="B25" s="23" t="s">
        <v>741</v>
      </c>
    </row>
    <row r="26" spans="1:12">
      <c r="A26" s="23" t="s">
        <v>742</v>
      </c>
      <c r="B26" s="23" t="s">
        <v>779</v>
      </c>
    </row>
    <row r="27" spans="1:12">
      <c r="A27" s="23" t="s">
        <v>781</v>
      </c>
      <c r="B27" s="23" t="s">
        <v>782</v>
      </c>
    </row>
    <row r="28" spans="1:12">
      <c r="A28" s="23" t="s">
        <v>809</v>
      </c>
      <c r="B28" s="23" t="s">
        <v>812</v>
      </c>
    </row>
    <row r="29" spans="1:12">
      <c r="A29" s="23" t="s">
        <v>811</v>
      </c>
      <c r="B29" s="23" t="s">
        <v>813</v>
      </c>
    </row>
  </sheetData>
  <mergeCells count="11">
    <mergeCell ref="B17:C17"/>
    <mergeCell ref="B18:C18"/>
    <mergeCell ref="B19:C19"/>
    <mergeCell ref="B6:C6"/>
    <mergeCell ref="B7:C7"/>
    <mergeCell ref="B8:C8"/>
    <mergeCell ref="A9:A12"/>
    <mergeCell ref="A13:A15"/>
    <mergeCell ref="B13:C13"/>
    <mergeCell ref="B14:C14"/>
    <mergeCell ref="B16:C16"/>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1"/>
  <sheetViews>
    <sheetView workbookViewId="0">
      <pane ySplit="1" topLeftCell="A84" activePane="bottomLeft" state="frozen"/>
      <selection pane="bottomLeft" activeCell="A89" sqref="A89"/>
    </sheetView>
  </sheetViews>
  <sheetFormatPr baseColWidth="10" defaultColWidth="8.83203125" defaultRowHeight="14" x14ac:dyDescent="0"/>
  <cols>
    <col min="1" max="1" width="6.5" style="1" customWidth="1"/>
    <col min="2" max="2" width="7.1640625" style="1" customWidth="1"/>
    <col min="3" max="3" width="8.83203125" style="1"/>
    <col min="4" max="4" width="18.83203125" style="1" customWidth="1"/>
    <col min="5" max="5" width="10.33203125" style="1" customWidth="1"/>
    <col min="6" max="6" width="45" style="1" customWidth="1"/>
    <col min="7" max="7" width="10.5" style="1" customWidth="1"/>
    <col min="8" max="8" width="8.83203125" style="1"/>
    <col min="9" max="9" width="12" style="3" customWidth="1"/>
    <col min="10" max="10" width="8.83203125" style="1"/>
    <col min="11" max="11" width="38.1640625" style="1" customWidth="1"/>
    <col min="12" max="12" width="9.5" style="1" customWidth="1"/>
    <col min="13" max="13" width="50.1640625" style="1" customWidth="1"/>
    <col min="14" max="14" width="6.6640625" style="1" customWidth="1"/>
    <col min="15" max="21" width="8.83203125" style="1"/>
    <col min="22" max="22" width="15.5" style="1" customWidth="1"/>
    <col min="23" max="16384" width="8.83203125" style="1"/>
  </cols>
  <sheetData>
    <row r="1" spans="1:22" s="28" customFormat="1" ht="28">
      <c r="A1" s="28" t="s">
        <v>709</v>
      </c>
      <c r="B1" s="28" t="s">
        <v>712</v>
      </c>
      <c r="C1" s="28" t="s">
        <v>0</v>
      </c>
      <c r="D1" s="28" t="s">
        <v>1</v>
      </c>
      <c r="E1" s="28" t="s">
        <v>713</v>
      </c>
      <c r="F1" s="28" t="s">
        <v>2</v>
      </c>
      <c r="G1" s="28" t="s">
        <v>3</v>
      </c>
      <c r="H1" s="28" t="s">
        <v>4</v>
      </c>
      <c r="I1" s="55" t="s">
        <v>5</v>
      </c>
      <c r="J1" s="28" t="s">
        <v>6</v>
      </c>
      <c r="K1" s="28" t="s">
        <v>7</v>
      </c>
      <c r="L1" s="28" t="s">
        <v>8</v>
      </c>
      <c r="M1" s="29" t="s">
        <v>582</v>
      </c>
      <c r="N1" s="30" t="s">
        <v>583</v>
      </c>
      <c r="O1" s="30" t="s">
        <v>3</v>
      </c>
      <c r="P1" s="30" t="s">
        <v>584</v>
      </c>
      <c r="Q1" s="31" t="s">
        <v>585</v>
      </c>
      <c r="R1" s="31" t="s">
        <v>586</v>
      </c>
      <c r="S1" s="32" t="s">
        <v>587</v>
      </c>
      <c r="T1" s="32" t="s">
        <v>588</v>
      </c>
      <c r="U1" s="32" t="s">
        <v>589</v>
      </c>
      <c r="V1" s="28" t="s">
        <v>609</v>
      </c>
    </row>
    <row r="2" spans="1:22" s="28" customFormat="1">
      <c r="H2" s="63"/>
      <c r="I2" s="59"/>
      <c r="J2" s="63"/>
      <c r="M2" s="33"/>
      <c r="N2" s="34"/>
      <c r="O2" s="34"/>
      <c r="P2" s="34"/>
      <c r="Q2" s="35"/>
      <c r="R2" s="35"/>
      <c r="S2" s="35"/>
      <c r="T2" s="35"/>
      <c r="U2" s="35"/>
    </row>
    <row r="3" spans="1:22" s="28" customFormat="1">
      <c r="H3" s="63"/>
      <c r="I3" s="59"/>
      <c r="J3" s="63"/>
      <c r="M3" s="33"/>
      <c r="N3" s="34"/>
      <c r="O3" s="34"/>
      <c r="P3" s="34"/>
      <c r="Q3" s="35"/>
      <c r="R3" s="35"/>
      <c r="S3" s="35"/>
      <c r="T3" s="35"/>
      <c r="U3" s="35"/>
    </row>
    <row r="4" spans="1:22" s="36" customFormat="1">
      <c r="A4" s="39" t="s">
        <v>607</v>
      </c>
      <c r="B4" s="39"/>
      <c r="H4" s="64"/>
      <c r="I4" s="60"/>
      <c r="J4" s="64"/>
      <c r="M4" s="37"/>
      <c r="N4" s="37"/>
      <c r="O4" s="37"/>
      <c r="P4" s="37"/>
      <c r="Q4" s="38"/>
      <c r="R4" s="38"/>
      <c r="S4" s="38"/>
      <c r="T4" s="38"/>
      <c r="U4" s="38"/>
    </row>
    <row r="5" spans="1:22" s="68" customFormat="1" ht="42">
      <c r="A5" s="68">
        <v>122</v>
      </c>
      <c r="B5" s="68">
        <v>1</v>
      </c>
      <c r="C5" s="68">
        <v>12282</v>
      </c>
      <c r="D5" s="69" t="s">
        <v>245</v>
      </c>
      <c r="E5" s="68" t="s">
        <v>714</v>
      </c>
      <c r="F5" s="68" t="s">
        <v>246</v>
      </c>
      <c r="G5" s="68" t="s">
        <v>11</v>
      </c>
      <c r="H5" s="70"/>
      <c r="I5" s="71" t="s">
        <v>247</v>
      </c>
      <c r="J5" s="70"/>
      <c r="K5" s="68" t="s">
        <v>248</v>
      </c>
      <c r="L5" s="68">
        <v>1</v>
      </c>
      <c r="M5" s="68" t="s">
        <v>806</v>
      </c>
      <c r="N5" s="68" t="s">
        <v>576</v>
      </c>
      <c r="S5" s="68" t="str">
        <f>IF(G5="Editorial",N5,"")</f>
        <v/>
      </c>
      <c r="T5" s="68" t="str">
        <f t="shared" ref="T5:T68" si="0">IF(G5="Technical",N5,"")</f>
        <v>C</v>
      </c>
      <c r="U5" s="68" t="str">
        <f t="shared" ref="U5:U68" si="1">IF(G5="General",N5,"")</f>
        <v/>
      </c>
    </row>
    <row r="6" spans="1:22" s="68" customFormat="1" ht="28">
      <c r="A6" s="68">
        <v>123</v>
      </c>
      <c r="B6" s="68">
        <v>2</v>
      </c>
      <c r="C6" s="68">
        <v>12282</v>
      </c>
      <c r="D6" s="69" t="s">
        <v>245</v>
      </c>
      <c r="E6" s="68" t="s">
        <v>714</v>
      </c>
      <c r="F6" s="68" t="s">
        <v>249</v>
      </c>
      <c r="G6" s="68" t="s">
        <v>11</v>
      </c>
      <c r="H6" s="70"/>
      <c r="I6" s="71" t="s">
        <v>250</v>
      </c>
      <c r="J6" s="70"/>
      <c r="K6" s="68" t="s">
        <v>251</v>
      </c>
      <c r="L6" s="68">
        <v>1</v>
      </c>
      <c r="M6" s="68" t="s">
        <v>807</v>
      </c>
      <c r="N6" s="68" t="s">
        <v>576</v>
      </c>
      <c r="S6" s="68" t="str">
        <f t="shared" ref="S6:S69" si="2">IF(G6="Editorial",N6,"")</f>
        <v/>
      </c>
      <c r="T6" s="68" t="str">
        <f t="shared" si="0"/>
        <v>C</v>
      </c>
      <c r="U6" s="68" t="str">
        <f t="shared" si="1"/>
        <v/>
      </c>
    </row>
    <row r="7" spans="1:22" s="68" customFormat="1" ht="28">
      <c r="B7" s="68">
        <v>3</v>
      </c>
      <c r="C7" s="68">
        <v>24144</v>
      </c>
      <c r="D7" s="69" t="s">
        <v>282</v>
      </c>
      <c r="E7" s="68" t="s">
        <v>715</v>
      </c>
      <c r="F7" s="68" t="s">
        <v>442</v>
      </c>
      <c r="G7" s="68" t="s">
        <v>165</v>
      </c>
      <c r="H7" s="70">
        <v>1</v>
      </c>
      <c r="I7" s="71">
        <v>2.1</v>
      </c>
      <c r="J7" s="70"/>
      <c r="K7" s="68" t="s">
        <v>444</v>
      </c>
      <c r="L7" s="68">
        <v>1</v>
      </c>
      <c r="M7" s="68" t="s">
        <v>808</v>
      </c>
      <c r="N7" s="68" t="s">
        <v>576</v>
      </c>
      <c r="S7" s="68" t="str">
        <f t="shared" si="2"/>
        <v/>
      </c>
      <c r="T7" s="68" t="str">
        <f t="shared" si="0"/>
        <v/>
      </c>
      <c r="U7" s="68" t="str">
        <f t="shared" si="1"/>
        <v>C</v>
      </c>
    </row>
    <row r="8" spans="1:22" s="68" customFormat="1" ht="28">
      <c r="B8" s="68">
        <v>4</v>
      </c>
      <c r="C8" s="68">
        <v>24144</v>
      </c>
      <c r="D8" s="69" t="s">
        <v>282</v>
      </c>
      <c r="E8" s="68" t="s">
        <v>715</v>
      </c>
      <c r="F8" s="68" t="s">
        <v>445</v>
      </c>
      <c r="G8" s="68" t="s">
        <v>165</v>
      </c>
      <c r="H8" s="70">
        <v>1</v>
      </c>
      <c r="I8" s="71">
        <v>2.1</v>
      </c>
      <c r="J8" s="70"/>
      <c r="K8" s="68" t="s">
        <v>444</v>
      </c>
      <c r="L8" s="68">
        <v>1</v>
      </c>
      <c r="M8" s="68" t="s">
        <v>808</v>
      </c>
      <c r="N8" s="68" t="s">
        <v>576</v>
      </c>
      <c r="S8" s="68" t="str">
        <f t="shared" si="2"/>
        <v/>
      </c>
      <c r="T8" s="68" t="str">
        <f t="shared" si="0"/>
        <v/>
      </c>
      <c r="U8" s="68" t="str">
        <f t="shared" si="1"/>
        <v>C</v>
      </c>
    </row>
    <row r="9" spans="1:22" ht="42">
      <c r="B9" s="1">
        <v>5</v>
      </c>
      <c r="C9" s="1">
        <v>24144</v>
      </c>
      <c r="D9" s="53" t="s">
        <v>282</v>
      </c>
      <c r="E9" s="1" t="s">
        <v>715</v>
      </c>
      <c r="F9" s="1" t="s">
        <v>374</v>
      </c>
      <c r="G9" s="1" t="s">
        <v>11</v>
      </c>
      <c r="H9" s="65">
        <v>4</v>
      </c>
      <c r="I9" s="58">
        <v>3.2</v>
      </c>
      <c r="J9" s="65">
        <v>1</v>
      </c>
      <c r="K9" s="1" t="s">
        <v>376</v>
      </c>
      <c r="L9" s="1">
        <v>1</v>
      </c>
      <c r="N9" s="1" t="s">
        <v>573</v>
      </c>
      <c r="S9" s="1" t="str">
        <f t="shared" si="2"/>
        <v/>
      </c>
      <c r="T9" s="1" t="str">
        <f t="shared" si="0"/>
        <v>O</v>
      </c>
      <c r="U9" s="1" t="str">
        <f t="shared" si="1"/>
        <v/>
      </c>
    </row>
    <row r="10" spans="1:22" ht="70">
      <c r="A10" s="1">
        <v>131</v>
      </c>
      <c r="B10" s="1">
        <v>6</v>
      </c>
      <c r="C10" s="1">
        <v>51124</v>
      </c>
      <c r="D10" s="53" t="s">
        <v>266</v>
      </c>
      <c r="E10" s="1" t="s">
        <v>714</v>
      </c>
      <c r="F10" s="3" t="s">
        <v>267</v>
      </c>
      <c r="G10" s="1" t="s">
        <v>11</v>
      </c>
      <c r="H10" s="65">
        <v>8</v>
      </c>
      <c r="I10" s="58" t="s">
        <v>268</v>
      </c>
      <c r="J10" s="65">
        <v>23</v>
      </c>
      <c r="K10" s="1" t="s">
        <v>269</v>
      </c>
      <c r="L10" s="1">
        <v>1</v>
      </c>
      <c r="N10" s="1" t="s">
        <v>573</v>
      </c>
      <c r="S10" s="1" t="str">
        <f t="shared" si="2"/>
        <v/>
      </c>
      <c r="T10" s="1" t="str">
        <f t="shared" si="0"/>
        <v>O</v>
      </c>
      <c r="U10" s="1" t="str">
        <f t="shared" si="1"/>
        <v/>
      </c>
    </row>
    <row r="11" spans="1:22" ht="98">
      <c r="A11" s="1">
        <v>126</v>
      </c>
      <c r="B11" s="1">
        <v>7</v>
      </c>
      <c r="C11" s="1">
        <v>12282</v>
      </c>
      <c r="D11" s="53" t="s">
        <v>245</v>
      </c>
      <c r="E11" s="1" t="s">
        <v>714</v>
      </c>
      <c r="F11" s="3" t="s">
        <v>257</v>
      </c>
      <c r="G11" s="1" t="s">
        <v>11</v>
      </c>
      <c r="H11" s="65">
        <v>9</v>
      </c>
      <c r="I11" s="58" t="s">
        <v>224</v>
      </c>
      <c r="J11" s="65"/>
      <c r="K11" s="1" t="s">
        <v>258</v>
      </c>
      <c r="L11" s="1">
        <v>1</v>
      </c>
      <c r="N11" s="1" t="s">
        <v>573</v>
      </c>
      <c r="S11" s="1" t="str">
        <f t="shared" si="2"/>
        <v/>
      </c>
      <c r="T11" s="1" t="str">
        <f t="shared" si="0"/>
        <v>O</v>
      </c>
      <c r="U11" s="1" t="str">
        <f t="shared" si="1"/>
        <v/>
      </c>
    </row>
    <row r="12" spans="1:22" ht="112">
      <c r="A12" s="1">
        <v>125</v>
      </c>
      <c r="B12" s="1">
        <v>8</v>
      </c>
      <c r="C12" s="1">
        <v>12282</v>
      </c>
      <c r="D12" s="53" t="s">
        <v>245</v>
      </c>
      <c r="E12" s="1" t="s">
        <v>714</v>
      </c>
      <c r="F12" s="3" t="s">
        <v>254</v>
      </c>
      <c r="G12" s="1" t="s">
        <v>11</v>
      </c>
      <c r="H12" s="65">
        <v>9</v>
      </c>
      <c r="I12" s="58" t="s">
        <v>255</v>
      </c>
      <c r="J12" s="65"/>
      <c r="K12" s="1" t="s">
        <v>256</v>
      </c>
      <c r="L12" s="1">
        <v>0</v>
      </c>
      <c r="N12" s="1" t="s">
        <v>573</v>
      </c>
      <c r="S12" s="1" t="str">
        <f t="shared" si="2"/>
        <v/>
      </c>
      <c r="T12" s="1" t="str">
        <f t="shared" si="0"/>
        <v>O</v>
      </c>
      <c r="U12" s="1" t="str">
        <f t="shared" si="1"/>
        <v/>
      </c>
    </row>
    <row r="13" spans="1:22" ht="56">
      <c r="A13" s="1">
        <v>132</v>
      </c>
      <c r="B13" s="1">
        <v>9</v>
      </c>
      <c r="C13" s="1">
        <v>51124</v>
      </c>
      <c r="D13" s="53" t="s">
        <v>266</v>
      </c>
      <c r="E13" s="1" t="s">
        <v>714</v>
      </c>
      <c r="F13" s="1" t="s">
        <v>270</v>
      </c>
      <c r="G13" s="1" t="s">
        <v>11</v>
      </c>
      <c r="H13" s="65">
        <v>9</v>
      </c>
      <c r="I13" s="58" t="s">
        <v>255</v>
      </c>
      <c r="J13" s="65">
        <v>8</v>
      </c>
      <c r="K13" s="1" t="s">
        <v>271</v>
      </c>
      <c r="L13" s="1">
        <v>1</v>
      </c>
      <c r="N13" s="1" t="s">
        <v>573</v>
      </c>
      <c r="S13" s="1" t="str">
        <f t="shared" si="2"/>
        <v/>
      </c>
      <c r="T13" s="1" t="str">
        <f t="shared" si="0"/>
        <v>O</v>
      </c>
      <c r="U13" s="1" t="str">
        <f t="shared" si="1"/>
        <v/>
      </c>
    </row>
    <row r="14" spans="1:22" s="68" customFormat="1" ht="42">
      <c r="B14" s="68">
        <v>10</v>
      </c>
      <c r="D14" s="69" t="s">
        <v>287</v>
      </c>
      <c r="E14" s="72"/>
      <c r="F14" s="68" t="s">
        <v>465</v>
      </c>
      <c r="G14" s="68" t="s">
        <v>11</v>
      </c>
      <c r="H14" s="70" t="s">
        <v>466</v>
      </c>
      <c r="I14" s="71" t="s">
        <v>467</v>
      </c>
      <c r="J14" s="70" t="s">
        <v>468</v>
      </c>
      <c r="K14" s="68" t="s">
        <v>469</v>
      </c>
      <c r="L14" s="68">
        <v>1</v>
      </c>
      <c r="M14" s="68" t="s">
        <v>728</v>
      </c>
      <c r="N14" s="68" t="s">
        <v>576</v>
      </c>
      <c r="S14" s="68" t="str">
        <f t="shared" si="2"/>
        <v/>
      </c>
      <c r="T14" s="68" t="str">
        <f t="shared" si="0"/>
        <v>C</v>
      </c>
      <c r="U14" s="68" t="str">
        <f t="shared" si="1"/>
        <v/>
      </c>
    </row>
    <row r="15" spans="1:22" s="68" customFormat="1" ht="112">
      <c r="B15" s="68">
        <v>11</v>
      </c>
      <c r="D15" s="69" t="s">
        <v>636</v>
      </c>
      <c r="F15" s="77" t="s">
        <v>641</v>
      </c>
      <c r="G15" s="92" t="s">
        <v>663</v>
      </c>
      <c r="H15" s="79"/>
      <c r="I15" s="80" t="s">
        <v>670</v>
      </c>
      <c r="J15" s="80" t="s">
        <v>686</v>
      </c>
      <c r="K15" s="77" t="s">
        <v>698</v>
      </c>
      <c r="M15" s="68" t="s">
        <v>783</v>
      </c>
      <c r="N15" s="68" t="s">
        <v>576</v>
      </c>
      <c r="S15" s="68" t="str">
        <f t="shared" si="2"/>
        <v/>
      </c>
      <c r="T15" s="68" t="str">
        <f t="shared" si="0"/>
        <v>C</v>
      </c>
      <c r="U15" s="68" t="str">
        <f t="shared" si="1"/>
        <v/>
      </c>
    </row>
    <row r="16" spans="1:22" s="68" customFormat="1" ht="56">
      <c r="B16" s="68">
        <v>12</v>
      </c>
      <c r="D16" s="69" t="s">
        <v>287</v>
      </c>
      <c r="E16" s="72"/>
      <c r="F16" s="68" t="s">
        <v>472</v>
      </c>
      <c r="G16" s="68" t="s">
        <v>11</v>
      </c>
      <c r="H16" s="70">
        <v>18</v>
      </c>
      <c r="I16" s="71" t="s">
        <v>26</v>
      </c>
      <c r="J16" s="70">
        <v>16</v>
      </c>
      <c r="K16" s="68" t="s">
        <v>473</v>
      </c>
      <c r="L16" s="68">
        <v>1</v>
      </c>
      <c r="M16" s="68" t="s">
        <v>780</v>
      </c>
      <c r="N16" s="68" t="s">
        <v>576</v>
      </c>
      <c r="S16" s="68" t="str">
        <f t="shared" si="2"/>
        <v/>
      </c>
      <c r="T16" s="68" t="str">
        <f t="shared" si="0"/>
        <v>C</v>
      </c>
      <c r="U16" s="68" t="str">
        <f t="shared" si="1"/>
        <v/>
      </c>
    </row>
    <row r="17" spans="1:21" s="68" customFormat="1" ht="70">
      <c r="A17" s="68">
        <v>6</v>
      </c>
      <c r="B17" s="68">
        <v>13</v>
      </c>
      <c r="C17" s="68">
        <v>57443</v>
      </c>
      <c r="D17" s="69" t="s">
        <v>24</v>
      </c>
      <c r="E17" s="68" t="s">
        <v>714</v>
      </c>
      <c r="F17" s="68" t="s">
        <v>25</v>
      </c>
      <c r="G17" s="68" t="s">
        <v>11</v>
      </c>
      <c r="H17" s="70">
        <v>18</v>
      </c>
      <c r="I17" s="71" t="s">
        <v>26</v>
      </c>
      <c r="J17" s="70"/>
      <c r="K17" s="68" t="s">
        <v>27</v>
      </c>
      <c r="L17" s="68">
        <v>1</v>
      </c>
      <c r="M17" s="68" t="s">
        <v>729</v>
      </c>
      <c r="N17" s="68" t="s">
        <v>576</v>
      </c>
      <c r="S17" s="68" t="str">
        <f t="shared" si="2"/>
        <v/>
      </c>
      <c r="T17" s="68" t="str">
        <f t="shared" si="0"/>
        <v>C</v>
      </c>
      <c r="U17" s="68" t="str">
        <f t="shared" si="1"/>
        <v/>
      </c>
    </row>
    <row r="18" spans="1:21" s="68" customFormat="1" ht="70">
      <c r="A18" s="68">
        <v>20</v>
      </c>
      <c r="B18" s="68">
        <v>14</v>
      </c>
      <c r="C18" s="68">
        <v>14928</v>
      </c>
      <c r="D18" s="69" t="s">
        <v>47</v>
      </c>
      <c r="E18" s="68" t="s">
        <v>714</v>
      </c>
      <c r="F18" s="68" t="s">
        <v>54</v>
      </c>
      <c r="G18" s="68" t="s">
        <v>11</v>
      </c>
      <c r="H18" s="70">
        <v>18</v>
      </c>
      <c r="I18" s="71" t="s">
        <v>26</v>
      </c>
      <c r="J18" s="70"/>
      <c r="K18" s="68" t="s">
        <v>27</v>
      </c>
      <c r="L18" s="68">
        <v>1</v>
      </c>
      <c r="M18" s="68" t="s">
        <v>735</v>
      </c>
      <c r="N18" s="68" t="s">
        <v>576</v>
      </c>
      <c r="S18" s="68" t="str">
        <f t="shared" si="2"/>
        <v/>
      </c>
      <c r="T18" s="68" t="str">
        <f t="shared" si="0"/>
        <v>C</v>
      </c>
      <c r="U18" s="68" t="str">
        <f t="shared" si="1"/>
        <v/>
      </c>
    </row>
    <row r="19" spans="1:21" s="68" customFormat="1" ht="28">
      <c r="B19" s="68">
        <v>15</v>
      </c>
      <c r="D19" s="69" t="s">
        <v>287</v>
      </c>
      <c r="E19" s="72"/>
      <c r="F19" s="68" t="s">
        <v>470</v>
      </c>
      <c r="G19" s="68" t="s">
        <v>11</v>
      </c>
      <c r="H19" s="70">
        <v>19</v>
      </c>
      <c r="I19" s="71" t="s">
        <v>26</v>
      </c>
      <c r="J19" s="70">
        <v>8</v>
      </c>
      <c r="K19" s="68" t="s">
        <v>471</v>
      </c>
      <c r="L19" s="68">
        <v>1</v>
      </c>
      <c r="M19" s="68" t="s">
        <v>730</v>
      </c>
      <c r="N19" s="68" t="s">
        <v>576</v>
      </c>
      <c r="S19" s="68" t="str">
        <f t="shared" si="2"/>
        <v/>
      </c>
      <c r="T19" s="68" t="str">
        <f t="shared" si="0"/>
        <v>C</v>
      </c>
      <c r="U19" s="68" t="str">
        <f t="shared" si="1"/>
        <v/>
      </c>
    </row>
    <row r="20" spans="1:21" s="68" customFormat="1" ht="210">
      <c r="A20" s="68">
        <v>1</v>
      </c>
      <c r="B20" s="68">
        <v>16</v>
      </c>
      <c r="C20" s="68">
        <v>53778</v>
      </c>
      <c r="D20" s="69" t="s">
        <v>9</v>
      </c>
      <c r="E20" s="68" t="s">
        <v>714</v>
      </c>
      <c r="F20" s="68" t="s">
        <v>10</v>
      </c>
      <c r="G20" s="68" t="s">
        <v>11</v>
      </c>
      <c r="H20" s="70">
        <v>19</v>
      </c>
      <c r="I20" s="71" t="s">
        <v>12</v>
      </c>
      <c r="J20" s="70">
        <v>18</v>
      </c>
      <c r="K20" s="68" t="s">
        <v>13</v>
      </c>
      <c r="L20" s="68">
        <v>1</v>
      </c>
      <c r="M20" s="68" t="s">
        <v>731</v>
      </c>
      <c r="N20" s="68" t="s">
        <v>576</v>
      </c>
      <c r="S20" s="68" t="str">
        <f t="shared" si="2"/>
        <v/>
      </c>
      <c r="T20" s="68" t="str">
        <f t="shared" si="0"/>
        <v>C</v>
      </c>
      <c r="U20" s="68" t="str">
        <f t="shared" si="1"/>
        <v/>
      </c>
    </row>
    <row r="21" spans="1:21" s="68" customFormat="1" ht="42">
      <c r="A21" s="68">
        <v>11</v>
      </c>
      <c r="B21" s="68">
        <v>17</v>
      </c>
      <c r="C21" s="68">
        <v>57443</v>
      </c>
      <c r="D21" s="69" t="s">
        <v>24</v>
      </c>
      <c r="E21" s="68" t="s">
        <v>714</v>
      </c>
      <c r="F21" s="68" t="s">
        <v>10</v>
      </c>
      <c r="G21" s="68" t="s">
        <v>11</v>
      </c>
      <c r="H21" s="70">
        <v>19</v>
      </c>
      <c r="I21" s="71" t="s">
        <v>12</v>
      </c>
      <c r="J21" s="70">
        <v>18</v>
      </c>
      <c r="K21" s="68" t="s">
        <v>13</v>
      </c>
      <c r="L21" s="68">
        <v>1</v>
      </c>
      <c r="M21" s="68" t="s">
        <v>732</v>
      </c>
      <c r="N21" s="68" t="s">
        <v>576</v>
      </c>
      <c r="S21" s="68" t="str">
        <f t="shared" si="2"/>
        <v/>
      </c>
      <c r="T21" s="68" t="str">
        <f t="shared" si="0"/>
        <v>C</v>
      </c>
      <c r="U21" s="68" t="str">
        <f t="shared" si="1"/>
        <v/>
      </c>
    </row>
    <row r="22" spans="1:21" s="68" customFormat="1" ht="42">
      <c r="A22" s="68">
        <v>21</v>
      </c>
      <c r="B22" s="68">
        <v>18</v>
      </c>
      <c r="C22" s="68">
        <v>14928</v>
      </c>
      <c r="D22" s="69" t="s">
        <v>47</v>
      </c>
      <c r="E22" s="68" t="s">
        <v>714</v>
      </c>
      <c r="F22" s="68" t="s">
        <v>55</v>
      </c>
      <c r="G22" s="68" t="s">
        <v>11</v>
      </c>
      <c r="H22" s="70">
        <v>19</v>
      </c>
      <c r="I22" s="71" t="s">
        <v>12</v>
      </c>
      <c r="J22" s="70">
        <v>18</v>
      </c>
      <c r="K22" s="68" t="s">
        <v>13</v>
      </c>
      <c r="L22" s="68">
        <v>1</v>
      </c>
      <c r="M22" s="68" t="s">
        <v>732</v>
      </c>
      <c r="N22" s="68" t="s">
        <v>576</v>
      </c>
      <c r="S22" s="68" t="str">
        <f t="shared" si="2"/>
        <v/>
      </c>
      <c r="T22" s="68" t="str">
        <f t="shared" si="0"/>
        <v>C</v>
      </c>
      <c r="U22" s="68" t="str">
        <f t="shared" si="1"/>
        <v/>
      </c>
    </row>
    <row r="23" spans="1:21" s="68" customFormat="1" ht="70">
      <c r="A23" s="68">
        <v>2</v>
      </c>
      <c r="B23" s="68">
        <v>19</v>
      </c>
      <c r="C23" s="68">
        <v>53778</v>
      </c>
      <c r="D23" s="69" t="s">
        <v>9</v>
      </c>
      <c r="E23" s="68" t="s">
        <v>714</v>
      </c>
      <c r="F23" s="68" t="s">
        <v>14</v>
      </c>
      <c r="G23" s="68" t="s">
        <v>11</v>
      </c>
      <c r="H23" s="70">
        <v>20</v>
      </c>
      <c r="I23" s="71" t="s">
        <v>15</v>
      </c>
      <c r="J23" s="70"/>
      <c r="K23" s="68" t="s">
        <v>16</v>
      </c>
      <c r="L23" s="68">
        <v>1</v>
      </c>
      <c r="M23" s="68" t="s">
        <v>733</v>
      </c>
      <c r="N23" s="68" t="s">
        <v>576</v>
      </c>
      <c r="S23" s="68" t="str">
        <f t="shared" si="2"/>
        <v/>
      </c>
      <c r="T23" s="68" t="str">
        <f t="shared" si="0"/>
        <v>C</v>
      </c>
      <c r="U23" s="68" t="str">
        <f t="shared" si="1"/>
        <v/>
      </c>
    </row>
    <row r="24" spans="1:21" s="68" customFormat="1" ht="70">
      <c r="A24" s="68">
        <v>10</v>
      </c>
      <c r="B24" s="68">
        <v>20</v>
      </c>
      <c r="C24" s="68">
        <v>15368</v>
      </c>
      <c r="D24" s="69" t="s">
        <v>33</v>
      </c>
      <c r="E24" s="68" t="s">
        <v>714</v>
      </c>
      <c r="F24" s="68" t="s">
        <v>14</v>
      </c>
      <c r="G24" s="68" t="s">
        <v>11</v>
      </c>
      <c r="H24" s="70">
        <v>20</v>
      </c>
      <c r="I24" s="71" t="s">
        <v>15</v>
      </c>
      <c r="J24" s="70"/>
      <c r="K24" s="68" t="s">
        <v>16</v>
      </c>
      <c r="L24" s="68">
        <v>1</v>
      </c>
      <c r="M24" s="68" t="s">
        <v>734</v>
      </c>
      <c r="N24" s="68" t="s">
        <v>576</v>
      </c>
      <c r="S24" s="68" t="str">
        <f t="shared" si="2"/>
        <v/>
      </c>
      <c r="T24" s="68" t="str">
        <f t="shared" si="0"/>
        <v>C</v>
      </c>
      <c r="U24" s="68" t="str">
        <f t="shared" si="1"/>
        <v/>
      </c>
    </row>
    <row r="25" spans="1:21" s="68" customFormat="1" ht="70">
      <c r="A25" s="68">
        <v>22</v>
      </c>
      <c r="B25" s="68">
        <v>21</v>
      </c>
      <c r="C25" s="68">
        <v>14928</v>
      </c>
      <c r="D25" s="69" t="s">
        <v>47</v>
      </c>
      <c r="E25" s="68" t="s">
        <v>714</v>
      </c>
      <c r="F25" s="68" t="s">
        <v>56</v>
      </c>
      <c r="G25" s="68" t="s">
        <v>11</v>
      </c>
      <c r="H25" s="70">
        <v>20</v>
      </c>
      <c r="I25" s="71" t="s">
        <v>15</v>
      </c>
      <c r="J25" s="70"/>
      <c r="K25" s="68" t="s">
        <v>16</v>
      </c>
      <c r="L25" s="68">
        <v>1</v>
      </c>
      <c r="M25" s="68" t="s">
        <v>734</v>
      </c>
      <c r="N25" s="68" t="s">
        <v>576</v>
      </c>
      <c r="S25" s="68" t="str">
        <f t="shared" si="2"/>
        <v/>
      </c>
      <c r="T25" s="68" t="str">
        <f t="shared" si="0"/>
        <v>C</v>
      </c>
      <c r="U25" s="68" t="str">
        <f t="shared" si="1"/>
        <v/>
      </c>
    </row>
    <row r="26" spans="1:21" s="68" customFormat="1" ht="42">
      <c r="A26" s="68">
        <v>3</v>
      </c>
      <c r="B26" s="68">
        <v>22</v>
      </c>
      <c r="C26" s="68">
        <v>53778</v>
      </c>
      <c r="D26" s="69" t="s">
        <v>9</v>
      </c>
      <c r="E26" s="68" t="s">
        <v>714</v>
      </c>
      <c r="F26" s="68" t="s">
        <v>10</v>
      </c>
      <c r="G26" s="68" t="s">
        <v>11</v>
      </c>
      <c r="H26" s="70">
        <v>20</v>
      </c>
      <c r="I26" s="71" t="s">
        <v>17</v>
      </c>
      <c r="J26" s="70">
        <v>24</v>
      </c>
      <c r="K26" s="68" t="s">
        <v>13</v>
      </c>
      <c r="L26" s="68">
        <v>1</v>
      </c>
      <c r="M26" s="68" t="s">
        <v>736</v>
      </c>
      <c r="N26" s="68" t="s">
        <v>576</v>
      </c>
      <c r="S26" s="68" t="str">
        <f t="shared" si="2"/>
        <v/>
      </c>
      <c r="T26" s="68" t="str">
        <f t="shared" si="0"/>
        <v>C</v>
      </c>
      <c r="U26" s="68" t="str">
        <f t="shared" si="1"/>
        <v/>
      </c>
    </row>
    <row r="27" spans="1:21" s="68" customFormat="1" ht="42">
      <c r="A27" s="68">
        <v>12</v>
      </c>
      <c r="B27" s="68">
        <v>23</v>
      </c>
      <c r="C27" s="68">
        <v>15368</v>
      </c>
      <c r="D27" s="69" t="s">
        <v>33</v>
      </c>
      <c r="E27" s="68" t="s">
        <v>714</v>
      </c>
      <c r="F27" s="68" t="s">
        <v>34</v>
      </c>
      <c r="G27" s="68" t="s">
        <v>11</v>
      </c>
      <c r="H27" s="70">
        <v>20</v>
      </c>
      <c r="I27" s="71" t="s">
        <v>17</v>
      </c>
      <c r="J27" s="70">
        <v>23</v>
      </c>
      <c r="K27" s="68" t="s">
        <v>35</v>
      </c>
      <c r="L27" s="68">
        <v>1</v>
      </c>
      <c r="M27" s="68" t="s">
        <v>737</v>
      </c>
      <c r="N27" s="68" t="s">
        <v>576</v>
      </c>
      <c r="S27" s="68" t="str">
        <f t="shared" si="2"/>
        <v/>
      </c>
      <c r="T27" s="68" t="str">
        <f t="shared" si="0"/>
        <v>C</v>
      </c>
      <c r="U27" s="68" t="str">
        <f t="shared" si="1"/>
        <v/>
      </c>
    </row>
    <row r="28" spans="1:21" s="68" customFormat="1" ht="42">
      <c r="A28" s="68">
        <v>23</v>
      </c>
      <c r="B28" s="68">
        <v>24</v>
      </c>
      <c r="C28" s="68">
        <v>14928</v>
      </c>
      <c r="D28" s="69" t="s">
        <v>47</v>
      </c>
      <c r="E28" s="68" t="s">
        <v>714</v>
      </c>
      <c r="F28" s="68" t="s">
        <v>55</v>
      </c>
      <c r="G28" s="68" t="s">
        <v>11</v>
      </c>
      <c r="H28" s="70">
        <v>20</v>
      </c>
      <c r="I28" s="71" t="s">
        <v>17</v>
      </c>
      <c r="J28" s="70">
        <v>24</v>
      </c>
      <c r="K28" s="68" t="s">
        <v>13</v>
      </c>
      <c r="L28" s="68">
        <v>1</v>
      </c>
      <c r="M28" s="68" t="s">
        <v>737</v>
      </c>
      <c r="N28" s="68" t="s">
        <v>576</v>
      </c>
      <c r="S28" s="68" t="str">
        <f t="shared" si="2"/>
        <v/>
      </c>
      <c r="T28" s="68" t="str">
        <f t="shared" si="0"/>
        <v>C</v>
      </c>
      <c r="U28" s="68" t="str">
        <f t="shared" si="1"/>
        <v/>
      </c>
    </row>
    <row r="29" spans="1:21" s="68" customFormat="1" ht="56">
      <c r="B29" s="68">
        <v>25</v>
      </c>
      <c r="D29" s="69" t="s">
        <v>287</v>
      </c>
      <c r="E29" s="72"/>
      <c r="F29" s="68" t="s">
        <v>474</v>
      </c>
      <c r="G29" s="68" t="s">
        <v>11</v>
      </c>
      <c r="H29" s="70">
        <v>22</v>
      </c>
      <c r="I29" s="71" t="s">
        <v>475</v>
      </c>
      <c r="J29" s="70">
        <v>4</v>
      </c>
      <c r="K29" s="68" t="s">
        <v>476</v>
      </c>
      <c r="L29" s="68">
        <v>1</v>
      </c>
      <c r="M29" s="68" t="s">
        <v>743</v>
      </c>
      <c r="N29" s="68" t="s">
        <v>576</v>
      </c>
      <c r="S29" s="68" t="str">
        <f t="shared" si="2"/>
        <v/>
      </c>
      <c r="T29" s="68" t="str">
        <f t="shared" si="0"/>
        <v>C</v>
      </c>
      <c r="U29" s="68" t="str">
        <f t="shared" si="1"/>
        <v/>
      </c>
    </row>
    <row r="30" spans="1:21" s="68" customFormat="1" ht="56">
      <c r="A30" s="68">
        <v>4</v>
      </c>
      <c r="B30" s="68">
        <v>26</v>
      </c>
      <c r="C30" s="68">
        <v>53778</v>
      </c>
      <c r="D30" s="69" t="s">
        <v>9</v>
      </c>
      <c r="E30" s="68" t="s">
        <v>714</v>
      </c>
      <c r="F30" s="68" t="s">
        <v>18</v>
      </c>
      <c r="G30" s="68" t="s">
        <v>11</v>
      </c>
      <c r="H30" s="70">
        <v>22</v>
      </c>
      <c r="I30" s="71" t="s">
        <v>19</v>
      </c>
      <c r="J30" s="70"/>
      <c r="K30" s="68" t="s">
        <v>20</v>
      </c>
      <c r="L30" s="68">
        <v>1</v>
      </c>
      <c r="M30" s="68" t="s">
        <v>744</v>
      </c>
      <c r="N30" s="68" t="s">
        <v>576</v>
      </c>
      <c r="S30" s="68" t="str">
        <f t="shared" si="2"/>
        <v/>
      </c>
      <c r="T30" s="68" t="str">
        <f t="shared" si="0"/>
        <v>C</v>
      </c>
      <c r="U30" s="68" t="str">
        <f t="shared" si="1"/>
        <v/>
      </c>
    </row>
    <row r="31" spans="1:21" s="68" customFormat="1" ht="56">
      <c r="A31" s="68">
        <v>24</v>
      </c>
      <c r="B31" s="68">
        <v>27</v>
      </c>
      <c r="C31" s="68">
        <v>14928</v>
      </c>
      <c r="D31" s="69" t="s">
        <v>47</v>
      </c>
      <c r="E31" s="68" t="s">
        <v>714</v>
      </c>
      <c r="F31" s="68" t="s">
        <v>57</v>
      </c>
      <c r="G31" s="68" t="s">
        <v>11</v>
      </c>
      <c r="H31" s="70">
        <v>22</v>
      </c>
      <c r="I31" s="71" t="s">
        <v>19</v>
      </c>
      <c r="J31" s="70"/>
      <c r="K31" s="68" t="s">
        <v>20</v>
      </c>
      <c r="L31" s="68">
        <v>1</v>
      </c>
      <c r="M31" s="68" t="s">
        <v>745</v>
      </c>
      <c r="N31" s="68" t="s">
        <v>576</v>
      </c>
      <c r="S31" s="68" t="str">
        <f t="shared" si="2"/>
        <v/>
      </c>
      <c r="T31" s="68" t="str">
        <f t="shared" si="0"/>
        <v>C</v>
      </c>
      <c r="U31" s="68" t="str">
        <f t="shared" si="1"/>
        <v/>
      </c>
    </row>
    <row r="32" spans="1:21" s="81" customFormat="1" ht="56">
      <c r="B32" s="81">
        <v>28</v>
      </c>
      <c r="D32" s="82" t="s">
        <v>287</v>
      </c>
      <c r="E32" s="89"/>
      <c r="F32" s="81" t="s">
        <v>477</v>
      </c>
      <c r="G32" s="81" t="s">
        <v>11</v>
      </c>
      <c r="H32" s="87">
        <v>22</v>
      </c>
      <c r="I32" s="88" t="s">
        <v>19</v>
      </c>
      <c r="J32" s="87">
        <v>15</v>
      </c>
      <c r="K32" s="81" t="s">
        <v>478</v>
      </c>
      <c r="L32" s="81">
        <v>1</v>
      </c>
      <c r="M32" s="81" t="s">
        <v>746</v>
      </c>
      <c r="N32" s="81" t="s">
        <v>576</v>
      </c>
      <c r="S32" s="81" t="str">
        <f t="shared" si="2"/>
        <v/>
      </c>
      <c r="T32" s="81" t="str">
        <f t="shared" si="0"/>
        <v>C</v>
      </c>
      <c r="U32" s="81" t="str">
        <f t="shared" si="1"/>
        <v/>
      </c>
    </row>
    <row r="33" spans="1:21" s="68" customFormat="1">
      <c r="A33" s="68">
        <v>15</v>
      </c>
      <c r="B33" s="68">
        <v>29</v>
      </c>
      <c r="C33" s="68">
        <v>50904</v>
      </c>
      <c r="D33" s="69" t="s">
        <v>41</v>
      </c>
      <c r="E33" s="68" t="s">
        <v>714</v>
      </c>
      <c r="F33" s="68" t="s">
        <v>42</v>
      </c>
      <c r="G33" s="68" t="s">
        <v>11</v>
      </c>
      <c r="H33" s="70">
        <v>22</v>
      </c>
      <c r="I33" s="71" t="s">
        <v>19</v>
      </c>
      <c r="J33" s="70"/>
      <c r="K33" s="68" t="s">
        <v>43</v>
      </c>
      <c r="L33" s="68">
        <v>1</v>
      </c>
      <c r="M33" s="68" t="s">
        <v>745</v>
      </c>
      <c r="N33" s="68" t="s">
        <v>576</v>
      </c>
      <c r="S33" s="68" t="str">
        <f t="shared" si="2"/>
        <v/>
      </c>
      <c r="T33" s="68" t="str">
        <f t="shared" si="0"/>
        <v>C</v>
      </c>
      <c r="U33" s="68" t="str">
        <f t="shared" si="1"/>
        <v/>
      </c>
    </row>
    <row r="34" spans="1:21" s="68" customFormat="1">
      <c r="A34" s="68">
        <v>26</v>
      </c>
      <c r="B34" s="68">
        <v>30</v>
      </c>
      <c r="C34" s="68">
        <v>14928</v>
      </c>
      <c r="D34" s="69" t="s">
        <v>47</v>
      </c>
      <c r="E34" s="68" t="s">
        <v>714</v>
      </c>
      <c r="F34" s="68" t="s">
        <v>59</v>
      </c>
      <c r="G34" s="68" t="s">
        <v>11</v>
      </c>
      <c r="H34" s="70">
        <v>22</v>
      </c>
      <c r="I34" s="71" t="s">
        <v>19</v>
      </c>
      <c r="J34" s="70"/>
      <c r="K34" s="68" t="s">
        <v>43</v>
      </c>
      <c r="L34" s="68">
        <v>1</v>
      </c>
      <c r="M34" s="68" t="s">
        <v>745</v>
      </c>
      <c r="N34" s="68" t="s">
        <v>576</v>
      </c>
      <c r="S34" s="68" t="str">
        <f t="shared" si="2"/>
        <v/>
      </c>
      <c r="T34" s="68" t="str">
        <f t="shared" si="0"/>
        <v>C</v>
      </c>
      <c r="U34" s="68" t="str">
        <f t="shared" si="1"/>
        <v/>
      </c>
    </row>
    <row r="35" spans="1:21" s="68" customFormat="1">
      <c r="A35" s="68">
        <v>25</v>
      </c>
      <c r="B35" s="68">
        <v>31</v>
      </c>
      <c r="C35" s="68">
        <v>14928</v>
      </c>
      <c r="D35" s="69" t="s">
        <v>47</v>
      </c>
      <c r="F35" s="68" t="s">
        <v>58</v>
      </c>
      <c r="G35" s="68" t="s">
        <v>11</v>
      </c>
      <c r="H35" s="70">
        <v>22</v>
      </c>
      <c r="I35" s="71" t="s">
        <v>19</v>
      </c>
      <c r="J35" s="70"/>
      <c r="K35" s="68" t="s">
        <v>43</v>
      </c>
      <c r="L35" s="68">
        <v>1</v>
      </c>
      <c r="M35" s="68" t="s">
        <v>745</v>
      </c>
      <c r="N35" s="68" t="s">
        <v>576</v>
      </c>
      <c r="S35" s="68" t="str">
        <f t="shared" si="2"/>
        <v/>
      </c>
      <c r="T35" s="68" t="str">
        <f t="shared" si="0"/>
        <v>C</v>
      </c>
      <c r="U35" s="68" t="str">
        <f t="shared" si="1"/>
        <v/>
      </c>
    </row>
    <row r="36" spans="1:21" s="68" customFormat="1" ht="28">
      <c r="B36" s="68">
        <v>32</v>
      </c>
      <c r="D36" s="69" t="s">
        <v>287</v>
      </c>
      <c r="E36" s="72"/>
      <c r="F36" s="68" t="s">
        <v>484</v>
      </c>
      <c r="G36" s="68" t="s">
        <v>11</v>
      </c>
      <c r="H36" s="70">
        <v>23</v>
      </c>
      <c r="I36" s="71" t="s">
        <v>19</v>
      </c>
      <c r="J36" s="70">
        <v>1</v>
      </c>
      <c r="K36" s="68" t="s">
        <v>471</v>
      </c>
      <c r="L36" s="68">
        <v>1</v>
      </c>
      <c r="M36" s="68" t="s">
        <v>747</v>
      </c>
      <c r="N36" s="68" t="s">
        <v>576</v>
      </c>
      <c r="S36" s="68" t="str">
        <f t="shared" si="2"/>
        <v/>
      </c>
      <c r="T36" s="68" t="str">
        <f t="shared" si="0"/>
        <v>C</v>
      </c>
      <c r="U36" s="68" t="str">
        <f t="shared" si="1"/>
        <v/>
      </c>
    </row>
    <row r="37" spans="1:21" s="68" customFormat="1">
      <c r="B37" s="68">
        <v>33</v>
      </c>
      <c r="D37" s="69" t="s">
        <v>287</v>
      </c>
      <c r="E37" s="72"/>
      <c r="F37" s="68" t="s">
        <v>485</v>
      </c>
      <c r="G37" s="68" t="s">
        <v>11</v>
      </c>
      <c r="H37" s="70">
        <v>23</v>
      </c>
      <c r="I37" s="71" t="s">
        <v>19</v>
      </c>
      <c r="J37" s="70">
        <v>1</v>
      </c>
      <c r="K37" s="68" t="s">
        <v>486</v>
      </c>
      <c r="L37" s="68">
        <v>1</v>
      </c>
      <c r="M37" s="68" t="s">
        <v>745</v>
      </c>
      <c r="N37" s="68" t="s">
        <v>576</v>
      </c>
      <c r="S37" s="68" t="str">
        <f t="shared" si="2"/>
        <v/>
      </c>
      <c r="T37" s="68" t="str">
        <f t="shared" si="0"/>
        <v>C</v>
      </c>
      <c r="U37" s="68" t="str">
        <f t="shared" si="1"/>
        <v/>
      </c>
    </row>
    <row r="38" spans="1:21" s="68" customFormat="1" ht="28">
      <c r="B38" s="68">
        <v>34</v>
      </c>
      <c r="D38" s="69" t="s">
        <v>287</v>
      </c>
      <c r="E38" s="72"/>
      <c r="F38" s="68" t="s">
        <v>487</v>
      </c>
      <c r="G38" s="68" t="s">
        <v>11</v>
      </c>
      <c r="H38" s="70" t="s">
        <v>488</v>
      </c>
      <c r="I38" s="71" t="s">
        <v>19</v>
      </c>
      <c r="J38" s="70" t="s">
        <v>489</v>
      </c>
      <c r="K38" s="68" t="s">
        <v>490</v>
      </c>
      <c r="L38" s="68">
        <v>1</v>
      </c>
      <c r="M38" s="68" t="s">
        <v>747</v>
      </c>
      <c r="N38" s="68" t="s">
        <v>576</v>
      </c>
      <c r="S38" s="68" t="str">
        <f t="shared" si="2"/>
        <v/>
      </c>
      <c r="T38" s="68" t="str">
        <f t="shared" si="0"/>
        <v>C</v>
      </c>
      <c r="U38" s="68" t="str">
        <f t="shared" si="1"/>
        <v/>
      </c>
    </row>
    <row r="39" spans="1:21" s="81" customFormat="1" ht="42">
      <c r="B39" s="81">
        <v>45</v>
      </c>
      <c r="D39" s="82" t="s">
        <v>287</v>
      </c>
      <c r="E39" s="89"/>
      <c r="F39" s="81" t="s">
        <v>479</v>
      </c>
      <c r="G39" s="81" t="s">
        <v>11</v>
      </c>
      <c r="H39" s="87">
        <v>22</v>
      </c>
      <c r="I39" s="88" t="s">
        <v>19</v>
      </c>
      <c r="J39" s="87">
        <v>32</v>
      </c>
      <c r="K39" s="81" t="s">
        <v>478</v>
      </c>
      <c r="L39" s="81">
        <v>1</v>
      </c>
      <c r="M39" s="81" t="s">
        <v>748</v>
      </c>
      <c r="N39" s="81" t="s">
        <v>576</v>
      </c>
      <c r="S39" s="81" t="str">
        <f t="shared" si="2"/>
        <v/>
      </c>
      <c r="T39" s="81" t="str">
        <f t="shared" si="0"/>
        <v>C</v>
      </c>
      <c r="U39" s="81" t="str">
        <f t="shared" si="1"/>
        <v/>
      </c>
    </row>
    <row r="40" spans="1:21" s="68" customFormat="1" ht="56">
      <c r="B40" s="68">
        <v>3</v>
      </c>
      <c r="D40" s="69" t="s">
        <v>287</v>
      </c>
      <c r="E40" s="72"/>
      <c r="F40" s="68" t="s">
        <v>480</v>
      </c>
      <c r="G40" s="68" t="s">
        <v>11</v>
      </c>
      <c r="H40" s="70" t="s">
        <v>481</v>
      </c>
      <c r="I40" s="71" t="s">
        <v>19</v>
      </c>
      <c r="J40" s="70" t="s">
        <v>482</v>
      </c>
      <c r="K40" s="68" t="s">
        <v>483</v>
      </c>
      <c r="L40" s="68">
        <v>1</v>
      </c>
      <c r="M40" s="68" t="s">
        <v>749</v>
      </c>
      <c r="N40" s="68" t="s">
        <v>576</v>
      </c>
      <c r="S40" s="68" t="str">
        <f t="shared" si="2"/>
        <v/>
      </c>
      <c r="T40" s="68" t="str">
        <f t="shared" si="0"/>
        <v>C</v>
      </c>
      <c r="U40" s="68" t="str">
        <f t="shared" si="1"/>
        <v/>
      </c>
    </row>
    <row r="41" spans="1:21" s="68" customFormat="1" ht="42">
      <c r="A41" s="68">
        <v>16</v>
      </c>
      <c r="B41" s="68">
        <v>37</v>
      </c>
      <c r="C41" s="68">
        <v>50904</v>
      </c>
      <c r="D41" s="69" t="s">
        <v>41</v>
      </c>
      <c r="E41" s="68" t="s">
        <v>714</v>
      </c>
      <c r="F41" s="68" t="s">
        <v>44</v>
      </c>
      <c r="G41" s="68" t="s">
        <v>11</v>
      </c>
      <c r="H41" s="70">
        <v>23</v>
      </c>
      <c r="I41" s="71" t="s">
        <v>45</v>
      </c>
      <c r="J41" s="70"/>
      <c r="K41" s="68" t="s">
        <v>46</v>
      </c>
      <c r="L41" s="68">
        <v>1</v>
      </c>
      <c r="M41" s="68" t="s">
        <v>750</v>
      </c>
      <c r="N41" s="68" t="s">
        <v>576</v>
      </c>
      <c r="S41" s="68" t="str">
        <f t="shared" si="2"/>
        <v/>
      </c>
      <c r="T41" s="68" t="str">
        <f t="shared" si="0"/>
        <v>C</v>
      </c>
      <c r="U41" s="68" t="str">
        <f t="shared" si="1"/>
        <v/>
      </c>
    </row>
    <row r="42" spans="1:21" s="68" customFormat="1" ht="42">
      <c r="A42" s="68">
        <v>27</v>
      </c>
      <c r="B42" s="68">
        <v>38</v>
      </c>
      <c r="C42" s="68">
        <v>14928</v>
      </c>
      <c r="D42" s="69" t="s">
        <v>47</v>
      </c>
      <c r="E42" s="68" t="s">
        <v>714</v>
      </c>
      <c r="F42" s="68" t="s">
        <v>60</v>
      </c>
      <c r="G42" s="68" t="s">
        <v>11</v>
      </c>
      <c r="H42" s="70">
        <v>23</v>
      </c>
      <c r="I42" s="71" t="s">
        <v>45</v>
      </c>
      <c r="J42" s="70"/>
      <c r="K42" s="68" t="s">
        <v>46</v>
      </c>
      <c r="L42" s="68">
        <v>1</v>
      </c>
      <c r="M42" s="68" t="s">
        <v>750</v>
      </c>
      <c r="N42" s="68" t="s">
        <v>576</v>
      </c>
      <c r="S42" s="68" t="str">
        <f t="shared" si="2"/>
        <v/>
      </c>
      <c r="T42" s="68" t="str">
        <f t="shared" si="0"/>
        <v>C</v>
      </c>
      <c r="U42" s="68" t="str">
        <f t="shared" si="1"/>
        <v/>
      </c>
    </row>
    <row r="43" spans="1:21" s="68" customFormat="1" ht="28">
      <c r="A43" s="68">
        <v>28</v>
      </c>
      <c r="B43" s="68">
        <v>39</v>
      </c>
      <c r="C43" s="68">
        <v>14928</v>
      </c>
      <c r="D43" s="69" t="s">
        <v>47</v>
      </c>
      <c r="E43" s="68" t="s">
        <v>714</v>
      </c>
      <c r="F43" s="68" t="s">
        <v>61</v>
      </c>
      <c r="G43" s="68" t="s">
        <v>11</v>
      </c>
      <c r="H43" s="70">
        <v>23</v>
      </c>
      <c r="I43" s="71" t="s">
        <v>45</v>
      </c>
      <c r="J43" s="70"/>
      <c r="K43" s="68" t="s">
        <v>62</v>
      </c>
      <c r="L43" s="68">
        <v>1</v>
      </c>
      <c r="M43" s="68" t="s">
        <v>751</v>
      </c>
      <c r="N43" s="68" t="s">
        <v>576</v>
      </c>
      <c r="S43" s="68" t="str">
        <f t="shared" si="2"/>
        <v/>
      </c>
      <c r="T43" s="68" t="str">
        <f t="shared" si="0"/>
        <v>C</v>
      </c>
      <c r="U43" s="68" t="str">
        <f t="shared" si="1"/>
        <v/>
      </c>
    </row>
    <row r="44" spans="1:21" s="68" customFormat="1" ht="56">
      <c r="A44" s="68">
        <v>29</v>
      </c>
      <c r="B44" s="68">
        <v>40</v>
      </c>
      <c r="C44" s="68">
        <v>14928</v>
      </c>
      <c r="D44" s="69" t="s">
        <v>47</v>
      </c>
      <c r="E44" s="68" t="s">
        <v>714</v>
      </c>
      <c r="F44" s="68" t="s">
        <v>63</v>
      </c>
      <c r="G44" s="68" t="s">
        <v>11</v>
      </c>
      <c r="H44" s="70">
        <v>25</v>
      </c>
      <c r="I44" s="71" t="s">
        <v>64</v>
      </c>
      <c r="J44" s="70"/>
      <c r="K44" s="68" t="s">
        <v>23</v>
      </c>
      <c r="L44" s="68">
        <v>1</v>
      </c>
      <c r="M44" s="68" t="s">
        <v>752</v>
      </c>
      <c r="N44" s="68" t="s">
        <v>576</v>
      </c>
      <c r="S44" s="68" t="str">
        <f t="shared" si="2"/>
        <v/>
      </c>
      <c r="T44" s="68" t="str">
        <f t="shared" si="0"/>
        <v>C</v>
      </c>
      <c r="U44" s="68" t="str">
        <f t="shared" si="1"/>
        <v/>
      </c>
    </row>
    <row r="45" spans="1:21" s="68" customFormat="1" ht="42">
      <c r="B45" s="68">
        <v>41</v>
      </c>
      <c r="D45" s="69" t="s">
        <v>287</v>
      </c>
      <c r="E45" s="72"/>
      <c r="F45" s="68" t="s">
        <v>491</v>
      </c>
      <c r="G45" s="68" t="s">
        <v>11</v>
      </c>
      <c r="H45" s="70" t="s">
        <v>492</v>
      </c>
      <c r="I45" s="71" t="s">
        <v>493</v>
      </c>
      <c r="J45" s="70" t="s">
        <v>494</v>
      </c>
      <c r="K45" s="68" t="s">
        <v>495</v>
      </c>
      <c r="L45" s="68">
        <v>1</v>
      </c>
      <c r="M45" s="68" t="s">
        <v>719</v>
      </c>
      <c r="N45" s="68" t="s">
        <v>576</v>
      </c>
      <c r="S45" s="68" t="str">
        <f t="shared" si="2"/>
        <v/>
      </c>
      <c r="T45" s="68" t="str">
        <f t="shared" si="0"/>
        <v>C</v>
      </c>
      <c r="U45" s="68" t="str">
        <f t="shared" si="1"/>
        <v/>
      </c>
    </row>
    <row r="46" spans="1:21" s="68" customFormat="1" ht="28">
      <c r="A46" s="68">
        <v>5</v>
      </c>
      <c r="B46" s="68">
        <v>42</v>
      </c>
      <c r="C46" s="68">
        <v>53778</v>
      </c>
      <c r="D46" s="69" t="s">
        <v>9</v>
      </c>
      <c r="E46" s="68" t="s">
        <v>714</v>
      </c>
      <c r="F46" s="68" t="s">
        <v>21</v>
      </c>
      <c r="G46" s="68" t="s">
        <v>11</v>
      </c>
      <c r="H46" s="70">
        <v>29</v>
      </c>
      <c r="I46" s="71" t="s">
        <v>22</v>
      </c>
      <c r="J46" s="70"/>
      <c r="K46" s="68" t="s">
        <v>23</v>
      </c>
      <c r="L46" s="68">
        <v>1</v>
      </c>
      <c r="M46" s="68" t="s">
        <v>753</v>
      </c>
      <c r="N46" s="68" t="s">
        <v>576</v>
      </c>
      <c r="S46" s="68" t="str">
        <f t="shared" si="2"/>
        <v/>
      </c>
      <c r="T46" s="68" t="str">
        <f t="shared" si="0"/>
        <v>C</v>
      </c>
      <c r="U46" s="68" t="str">
        <f t="shared" si="1"/>
        <v/>
      </c>
    </row>
    <row r="47" spans="1:21" s="68" customFormat="1">
      <c r="A47" s="68">
        <v>30</v>
      </c>
      <c r="B47" s="68">
        <v>43</v>
      </c>
      <c r="C47" s="68">
        <v>14928</v>
      </c>
      <c r="D47" s="69" t="s">
        <v>47</v>
      </c>
      <c r="E47" s="68" t="s">
        <v>714</v>
      </c>
      <c r="F47" s="68" t="s">
        <v>65</v>
      </c>
      <c r="G47" s="68" t="s">
        <v>11</v>
      </c>
      <c r="H47" s="70">
        <v>29</v>
      </c>
      <c r="I47" s="71" t="s">
        <v>22</v>
      </c>
      <c r="J47" s="70"/>
      <c r="K47" s="68" t="s">
        <v>23</v>
      </c>
      <c r="L47" s="68">
        <v>1</v>
      </c>
      <c r="M47" s="68" t="s">
        <v>754</v>
      </c>
      <c r="N47" s="68" t="s">
        <v>576</v>
      </c>
      <c r="S47" s="68" t="str">
        <f t="shared" si="2"/>
        <v/>
      </c>
      <c r="T47" s="68" t="str">
        <f t="shared" si="0"/>
        <v>C</v>
      </c>
      <c r="U47" s="68" t="str">
        <f t="shared" si="1"/>
        <v/>
      </c>
    </row>
    <row r="48" spans="1:21" s="68" customFormat="1" ht="28">
      <c r="A48" s="68">
        <v>31</v>
      </c>
      <c r="B48" s="68">
        <v>44</v>
      </c>
      <c r="C48" s="68">
        <v>14928</v>
      </c>
      <c r="D48" s="69" t="s">
        <v>47</v>
      </c>
      <c r="E48" s="68" t="s">
        <v>714</v>
      </c>
      <c r="F48" s="68" t="s">
        <v>65</v>
      </c>
      <c r="G48" s="68" t="s">
        <v>11</v>
      </c>
      <c r="H48" s="70">
        <v>30</v>
      </c>
      <c r="I48" s="71" t="s">
        <v>66</v>
      </c>
      <c r="J48" s="70"/>
      <c r="K48" s="68" t="s">
        <v>23</v>
      </c>
      <c r="L48" s="68">
        <v>1</v>
      </c>
      <c r="M48" s="68" t="s">
        <v>755</v>
      </c>
      <c r="N48" s="68" t="s">
        <v>576</v>
      </c>
      <c r="S48" s="68" t="str">
        <f t="shared" si="2"/>
        <v/>
      </c>
      <c r="T48" s="68" t="str">
        <f t="shared" si="0"/>
        <v>C</v>
      </c>
      <c r="U48" s="68" t="str">
        <f t="shared" si="1"/>
        <v/>
      </c>
    </row>
    <row r="49" spans="1:21" s="68" customFormat="1" ht="28">
      <c r="B49" s="68">
        <v>45</v>
      </c>
      <c r="C49" s="68">
        <v>24144</v>
      </c>
      <c r="D49" s="69" t="s">
        <v>282</v>
      </c>
      <c r="E49" s="68" t="s">
        <v>715</v>
      </c>
      <c r="F49" s="68" t="s">
        <v>377</v>
      </c>
      <c r="G49" s="68" t="s">
        <v>11</v>
      </c>
      <c r="H49" s="70">
        <v>31</v>
      </c>
      <c r="I49" s="71" t="s">
        <v>378</v>
      </c>
      <c r="J49" s="70"/>
      <c r="K49" s="68" t="s">
        <v>379</v>
      </c>
      <c r="L49" s="68">
        <v>1</v>
      </c>
      <c r="M49" s="68" t="s">
        <v>756</v>
      </c>
      <c r="N49" s="68" t="s">
        <v>576</v>
      </c>
      <c r="S49" s="68" t="str">
        <f t="shared" si="2"/>
        <v/>
      </c>
      <c r="T49" s="68" t="str">
        <f t="shared" si="0"/>
        <v>C</v>
      </c>
      <c r="U49" s="68" t="str">
        <f t="shared" si="1"/>
        <v/>
      </c>
    </row>
    <row r="50" spans="1:21" s="68" customFormat="1" ht="42">
      <c r="B50" s="68">
        <v>46</v>
      </c>
      <c r="D50" s="69" t="s">
        <v>287</v>
      </c>
      <c r="E50" s="72"/>
      <c r="F50" s="68" t="s">
        <v>496</v>
      </c>
      <c r="G50" s="68" t="s">
        <v>11</v>
      </c>
      <c r="H50" s="70">
        <v>31</v>
      </c>
      <c r="I50" s="71" t="s">
        <v>378</v>
      </c>
      <c r="J50" s="70">
        <v>18</v>
      </c>
      <c r="K50" s="68" t="s">
        <v>497</v>
      </c>
      <c r="L50" s="68">
        <v>1</v>
      </c>
      <c r="M50" s="68" t="s">
        <v>757</v>
      </c>
      <c r="N50" s="68" t="s">
        <v>576</v>
      </c>
      <c r="S50" s="68" t="str">
        <f t="shared" si="2"/>
        <v/>
      </c>
      <c r="T50" s="68" t="str">
        <f t="shared" si="0"/>
        <v>C</v>
      </c>
      <c r="U50" s="68" t="str">
        <f t="shared" si="1"/>
        <v/>
      </c>
    </row>
    <row r="51" spans="1:21" s="68" customFormat="1" ht="42">
      <c r="A51" s="68">
        <v>13</v>
      </c>
      <c r="B51" s="68">
        <v>47</v>
      </c>
      <c r="C51" s="68">
        <v>58785</v>
      </c>
      <c r="D51" s="69" t="s">
        <v>36</v>
      </c>
      <c r="E51" s="68" t="s">
        <v>714</v>
      </c>
      <c r="F51" s="68" t="s">
        <v>37</v>
      </c>
      <c r="G51" s="68" t="s">
        <v>11</v>
      </c>
      <c r="H51" s="70">
        <v>32</v>
      </c>
      <c r="I51" s="71" t="s">
        <v>38</v>
      </c>
      <c r="J51" s="70"/>
      <c r="K51" s="68" t="s">
        <v>39</v>
      </c>
      <c r="L51" s="68">
        <v>1</v>
      </c>
      <c r="M51" s="68" t="s">
        <v>758</v>
      </c>
      <c r="N51" s="68" t="s">
        <v>576</v>
      </c>
      <c r="S51" s="68" t="str">
        <f t="shared" si="2"/>
        <v/>
      </c>
      <c r="T51" s="68" t="str">
        <f t="shared" si="0"/>
        <v>C</v>
      </c>
      <c r="U51" s="68" t="str">
        <f t="shared" si="1"/>
        <v/>
      </c>
    </row>
    <row r="52" spans="1:21" s="68" customFormat="1" ht="28">
      <c r="A52" s="68">
        <v>32</v>
      </c>
      <c r="B52" s="68">
        <v>48</v>
      </c>
      <c r="C52" s="68">
        <v>14928</v>
      </c>
      <c r="D52" s="69" t="s">
        <v>47</v>
      </c>
      <c r="E52" s="68" t="s">
        <v>714</v>
      </c>
      <c r="F52" s="68" t="s">
        <v>67</v>
      </c>
      <c r="G52" s="68" t="s">
        <v>11</v>
      </c>
      <c r="H52" s="70">
        <v>32</v>
      </c>
      <c r="I52" s="71" t="s">
        <v>38</v>
      </c>
      <c r="J52" s="70"/>
      <c r="K52" s="68" t="s">
        <v>39</v>
      </c>
      <c r="L52" s="68">
        <v>1</v>
      </c>
      <c r="M52" s="68" t="s">
        <v>759</v>
      </c>
      <c r="N52" s="68" t="s">
        <v>576</v>
      </c>
      <c r="S52" s="68" t="str">
        <f t="shared" si="2"/>
        <v/>
      </c>
      <c r="T52" s="68" t="str">
        <f t="shared" si="0"/>
        <v>C</v>
      </c>
      <c r="U52" s="68" t="str">
        <f t="shared" si="1"/>
        <v/>
      </c>
    </row>
    <row r="53" spans="1:21" s="68" customFormat="1" ht="28">
      <c r="A53" s="68">
        <v>42</v>
      </c>
      <c r="B53" s="68">
        <v>49</v>
      </c>
      <c r="C53" s="68">
        <v>14928</v>
      </c>
      <c r="D53" s="69" t="s">
        <v>47</v>
      </c>
      <c r="E53" s="68" t="s">
        <v>714</v>
      </c>
      <c r="F53" s="68" t="s">
        <v>83</v>
      </c>
      <c r="G53" s="68" t="s">
        <v>11</v>
      </c>
      <c r="H53" s="70">
        <v>32</v>
      </c>
      <c r="I53" s="71">
        <v>4.3</v>
      </c>
      <c r="J53" s="70">
        <v>24</v>
      </c>
      <c r="K53" s="68" t="s">
        <v>81</v>
      </c>
      <c r="L53" s="68">
        <v>1</v>
      </c>
      <c r="M53" s="68" t="s">
        <v>774</v>
      </c>
      <c r="N53" s="68" t="s">
        <v>576</v>
      </c>
      <c r="S53" s="68" t="str">
        <f t="shared" si="2"/>
        <v/>
      </c>
      <c r="T53" s="68" t="str">
        <f t="shared" si="0"/>
        <v>C</v>
      </c>
      <c r="U53" s="68" t="str">
        <f t="shared" si="1"/>
        <v/>
      </c>
    </row>
    <row r="54" spans="1:21" s="68" customFormat="1" ht="56">
      <c r="B54" s="68">
        <v>50</v>
      </c>
      <c r="D54" s="69" t="s">
        <v>636</v>
      </c>
      <c r="F54" s="77" t="s">
        <v>643</v>
      </c>
      <c r="G54" s="77" t="s">
        <v>664</v>
      </c>
      <c r="H54" s="79"/>
      <c r="I54" s="80" t="s">
        <v>672</v>
      </c>
      <c r="J54" s="80">
        <v>27</v>
      </c>
      <c r="K54" s="77" t="s">
        <v>700</v>
      </c>
      <c r="M54" s="68" t="s">
        <v>760</v>
      </c>
      <c r="N54" s="68" t="s">
        <v>576</v>
      </c>
      <c r="S54" s="68" t="str">
        <f t="shared" si="2"/>
        <v/>
      </c>
      <c r="T54" s="68" t="str">
        <f t="shared" si="0"/>
        <v>C</v>
      </c>
      <c r="U54" s="68" t="str">
        <f t="shared" si="1"/>
        <v/>
      </c>
    </row>
    <row r="55" spans="1:21" s="68" customFormat="1" ht="28">
      <c r="A55" s="68">
        <v>14</v>
      </c>
      <c r="B55" s="68">
        <v>51</v>
      </c>
      <c r="C55" s="68">
        <v>58785</v>
      </c>
      <c r="D55" s="69" t="s">
        <v>36</v>
      </c>
      <c r="E55" s="68" t="s">
        <v>714</v>
      </c>
      <c r="F55" s="68" t="s">
        <v>10</v>
      </c>
      <c r="G55" s="68" t="s">
        <v>11</v>
      </c>
      <c r="H55" s="70">
        <v>33</v>
      </c>
      <c r="I55" s="71" t="s">
        <v>30</v>
      </c>
      <c r="J55" s="70"/>
      <c r="K55" s="68" t="s">
        <v>40</v>
      </c>
      <c r="L55" s="68">
        <v>1</v>
      </c>
      <c r="M55" s="68" t="s">
        <v>761</v>
      </c>
      <c r="N55" s="68" t="s">
        <v>576</v>
      </c>
      <c r="S55" s="68" t="str">
        <f t="shared" si="2"/>
        <v/>
      </c>
      <c r="T55" s="68" t="str">
        <f t="shared" si="0"/>
        <v>C</v>
      </c>
      <c r="U55" s="68" t="str">
        <f t="shared" si="1"/>
        <v/>
      </c>
    </row>
    <row r="56" spans="1:21" s="68" customFormat="1" ht="28">
      <c r="A56" s="68">
        <v>33</v>
      </c>
      <c r="B56" s="68">
        <v>52</v>
      </c>
      <c r="C56" s="68">
        <v>14928</v>
      </c>
      <c r="D56" s="69" t="s">
        <v>47</v>
      </c>
      <c r="E56" s="68" t="s">
        <v>714</v>
      </c>
      <c r="F56" s="68" t="s">
        <v>55</v>
      </c>
      <c r="G56" s="68" t="s">
        <v>11</v>
      </c>
      <c r="H56" s="70">
        <v>33</v>
      </c>
      <c r="I56" s="71" t="s">
        <v>30</v>
      </c>
      <c r="J56" s="70"/>
      <c r="K56" s="68" t="s">
        <v>40</v>
      </c>
      <c r="L56" s="68">
        <v>1</v>
      </c>
      <c r="M56" s="68" t="s">
        <v>762</v>
      </c>
      <c r="N56" s="68" t="s">
        <v>576</v>
      </c>
      <c r="S56" s="68" t="str">
        <f t="shared" si="2"/>
        <v/>
      </c>
      <c r="T56" s="68" t="str">
        <f t="shared" si="0"/>
        <v>C</v>
      </c>
      <c r="U56" s="68" t="str">
        <f t="shared" si="1"/>
        <v/>
      </c>
    </row>
    <row r="57" spans="1:21" s="68" customFormat="1" ht="56">
      <c r="A57" s="68">
        <v>34</v>
      </c>
      <c r="B57" s="68">
        <v>53</v>
      </c>
      <c r="C57" s="68">
        <v>14928</v>
      </c>
      <c r="D57" s="69" t="s">
        <v>47</v>
      </c>
      <c r="E57" s="68" t="s">
        <v>714</v>
      </c>
      <c r="F57" s="68" t="s">
        <v>68</v>
      </c>
      <c r="G57" s="68" t="s">
        <v>11</v>
      </c>
      <c r="H57" s="70">
        <v>33</v>
      </c>
      <c r="I57" s="71" t="s">
        <v>30</v>
      </c>
      <c r="J57" s="70"/>
      <c r="K57" s="68" t="s">
        <v>69</v>
      </c>
      <c r="L57" s="68">
        <v>1</v>
      </c>
      <c r="M57" s="68" t="s">
        <v>763</v>
      </c>
      <c r="N57" s="68" t="s">
        <v>576</v>
      </c>
      <c r="S57" s="68" t="str">
        <f t="shared" si="2"/>
        <v/>
      </c>
      <c r="T57" s="68" t="str">
        <f t="shared" si="0"/>
        <v>C</v>
      </c>
      <c r="U57" s="68" t="str">
        <f t="shared" si="1"/>
        <v/>
      </c>
    </row>
    <row r="58" spans="1:21" s="68" customFormat="1" ht="42">
      <c r="A58" s="68">
        <v>35</v>
      </c>
      <c r="B58" s="68">
        <v>54</v>
      </c>
      <c r="C58" s="68">
        <v>14928</v>
      </c>
      <c r="D58" s="69" t="s">
        <v>47</v>
      </c>
      <c r="E58" s="68" t="s">
        <v>714</v>
      </c>
      <c r="F58" s="68" t="s">
        <v>70</v>
      </c>
      <c r="G58" s="68" t="s">
        <v>11</v>
      </c>
      <c r="H58" s="70">
        <v>33</v>
      </c>
      <c r="I58" s="71" t="s">
        <v>30</v>
      </c>
      <c r="J58" s="70">
        <v>13</v>
      </c>
      <c r="K58" s="68" t="s">
        <v>71</v>
      </c>
      <c r="L58" s="68">
        <v>1</v>
      </c>
      <c r="M58" s="68" t="s">
        <v>764</v>
      </c>
      <c r="N58" s="68" t="s">
        <v>576</v>
      </c>
      <c r="S58" s="68" t="str">
        <f t="shared" si="2"/>
        <v/>
      </c>
      <c r="T58" s="68" t="str">
        <f t="shared" si="0"/>
        <v>C</v>
      </c>
      <c r="U58" s="68" t="str">
        <f t="shared" si="1"/>
        <v/>
      </c>
    </row>
    <row r="59" spans="1:21" s="68" customFormat="1" ht="56">
      <c r="A59" s="68">
        <v>136</v>
      </c>
      <c r="B59" s="68">
        <v>55</v>
      </c>
      <c r="C59" s="68">
        <v>51124</v>
      </c>
      <c r="D59" s="69" t="s">
        <v>266</v>
      </c>
      <c r="E59" s="68" t="s">
        <v>714</v>
      </c>
      <c r="F59" s="68" t="s">
        <v>278</v>
      </c>
      <c r="G59" s="68" t="s">
        <v>165</v>
      </c>
      <c r="H59" s="70">
        <v>33</v>
      </c>
      <c r="I59" s="71">
        <v>4.3</v>
      </c>
      <c r="J59" s="70">
        <v>24</v>
      </c>
      <c r="K59" s="68" t="s">
        <v>279</v>
      </c>
      <c r="L59" s="68">
        <v>1</v>
      </c>
      <c r="M59" s="68" t="s">
        <v>765</v>
      </c>
      <c r="N59" s="68" t="s">
        <v>576</v>
      </c>
      <c r="S59" s="68" t="str">
        <f t="shared" si="2"/>
        <v/>
      </c>
      <c r="T59" s="68" t="str">
        <f t="shared" si="0"/>
        <v/>
      </c>
      <c r="U59" s="68" t="str">
        <f t="shared" si="1"/>
        <v>C</v>
      </c>
    </row>
    <row r="60" spans="1:21" s="68" customFormat="1" ht="28">
      <c r="A60" s="68">
        <v>36</v>
      </c>
      <c r="B60" s="68">
        <v>56</v>
      </c>
      <c r="C60" s="68">
        <v>14928</v>
      </c>
      <c r="D60" s="69" t="s">
        <v>47</v>
      </c>
      <c r="E60" s="68" t="s">
        <v>714</v>
      </c>
      <c r="F60" s="68" t="s">
        <v>72</v>
      </c>
      <c r="G60" s="68" t="s">
        <v>11</v>
      </c>
      <c r="H60" s="70">
        <v>33</v>
      </c>
      <c r="I60" s="71" t="s">
        <v>30</v>
      </c>
      <c r="J60" s="70">
        <v>27</v>
      </c>
      <c r="K60" s="68" t="s">
        <v>73</v>
      </c>
      <c r="L60" s="68">
        <v>1</v>
      </c>
      <c r="M60" s="68" t="s">
        <v>766</v>
      </c>
      <c r="N60" s="68" t="s">
        <v>576</v>
      </c>
      <c r="S60" s="68" t="str">
        <f t="shared" si="2"/>
        <v/>
      </c>
      <c r="T60" s="68" t="str">
        <f t="shared" si="0"/>
        <v>C</v>
      </c>
      <c r="U60" s="68" t="str">
        <f t="shared" si="1"/>
        <v/>
      </c>
    </row>
    <row r="61" spans="1:21" s="68" customFormat="1" ht="28">
      <c r="A61" s="68">
        <v>133</v>
      </c>
      <c r="B61" s="68">
        <v>57</v>
      </c>
      <c r="C61" s="68">
        <v>51124</v>
      </c>
      <c r="D61" s="69" t="s">
        <v>266</v>
      </c>
      <c r="E61" s="68" t="s">
        <v>714</v>
      </c>
      <c r="F61" s="68" t="s">
        <v>272</v>
      </c>
      <c r="G61" s="68" t="s">
        <v>11</v>
      </c>
      <c r="H61" s="70">
        <v>33</v>
      </c>
      <c r="I61" s="71" t="s">
        <v>30</v>
      </c>
      <c r="J61" s="70">
        <v>27</v>
      </c>
      <c r="K61" s="68" t="s">
        <v>273</v>
      </c>
      <c r="L61" s="68">
        <v>1</v>
      </c>
      <c r="M61" s="68" t="s">
        <v>767</v>
      </c>
      <c r="N61" s="68" t="s">
        <v>576</v>
      </c>
      <c r="S61" s="68" t="str">
        <f t="shared" si="2"/>
        <v/>
      </c>
      <c r="T61" s="68" t="str">
        <f t="shared" si="0"/>
        <v>C</v>
      </c>
      <c r="U61" s="68" t="str">
        <f t="shared" si="1"/>
        <v/>
      </c>
    </row>
    <row r="62" spans="1:21" s="68" customFormat="1" ht="84">
      <c r="A62" s="68">
        <v>37</v>
      </c>
      <c r="B62" s="68">
        <v>58</v>
      </c>
      <c r="C62" s="68">
        <v>14928</v>
      </c>
      <c r="D62" s="69" t="s">
        <v>47</v>
      </c>
      <c r="E62" s="68" t="s">
        <v>714</v>
      </c>
      <c r="F62" s="68" t="s">
        <v>74</v>
      </c>
      <c r="G62" s="68" t="s">
        <v>11</v>
      </c>
      <c r="H62" s="70">
        <v>33</v>
      </c>
      <c r="I62" s="71" t="s">
        <v>30</v>
      </c>
      <c r="J62" s="70">
        <v>39</v>
      </c>
      <c r="K62" s="68" t="s">
        <v>75</v>
      </c>
      <c r="L62" s="68">
        <v>1</v>
      </c>
      <c r="M62" s="68" t="s">
        <v>768</v>
      </c>
      <c r="N62" s="68" t="s">
        <v>576</v>
      </c>
      <c r="S62" s="68" t="str">
        <f t="shared" si="2"/>
        <v/>
      </c>
      <c r="T62" s="68" t="str">
        <f t="shared" si="0"/>
        <v>C</v>
      </c>
      <c r="U62" s="68" t="str">
        <f t="shared" si="1"/>
        <v/>
      </c>
    </row>
    <row r="63" spans="1:21" s="68" customFormat="1" ht="42">
      <c r="A63" s="68">
        <v>38</v>
      </c>
      <c r="B63" s="68">
        <v>59</v>
      </c>
      <c r="C63" s="68">
        <v>14928</v>
      </c>
      <c r="D63" s="69" t="s">
        <v>47</v>
      </c>
      <c r="E63" s="68" t="s">
        <v>714</v>
      </c>
      <c r="F63" s="68" t="s">
        <v>76</v>
      </c>
      <c r="G63" s="68" t="s">
        <v>11</v>
      </c>
      <c r="H63" s="70">
        <v>33</v>
      </c>
      <c r="I63" s="71" t="s">
        <v>30</v>
      </c>
      <c r="J63" s="70">
        <v>52</v>
      </c>
      <c r="K63" s="68" t="s">
        <v>77</v>
      </c>
      <c r="L63" s="68">
        <v>1</v>
      </c>
      <c r="M63" s="68" t="s">
        <v>784</v>
      </c>
      <c r="N63" s="68" t="s">
        <v>576</v>
      </c>
      <c r="S63" s="68" t="str">
        <f t="shared" si="2"/>
        <v/>
      </c>
      <c r="T63" s="68" t="str">
        <f t="shared" si="0"/>
        <v>C</v>
      </c>
      <c r="U63" s="68" t="str">
        <f t="shared" si="1"/>
        <v/>
      </c>
    </row>
    <row r="64" spans="1:21" s="68" customFormat="1" ht="28">
      <c r="A64" s="68">
        <v>39</v>
      </c>
      <c r="B64" s="68">
        <v>60</v>
      </c>
      <c r="C64" s="68">
        <v>14928</v>
      </c>
      <c r="D64" s="69" t="s">
        <v>47</v>
      </c>
      <c r="E64" s="68" t="s">
        <v>714</v>
      </c>
      <c r="F64" s="68" t="s">
        <v>78</v>
      </c>
      <c r="G64" s="68" t="s">
        <v>11</v>
      </c>
      <c r="H64" s="70">
        <v>34</v>
      </c>
      <c r="I64" s="71" t="s">
        <v>30</v>
      </c>
      <c r="J64" s="70">
        <v>5</v>
      </c>
      <c r="K64" s="68" t="s">
        <v>79</v>
      </c>
      <c r="L64" s="68">
        <v>1</v>
      </c>
      <c r="M64" s="68" t="s">
        <v>770</v>
      </c>
      <c r="N64" s="68" t="s">
        <v>576</v>
      </c>
      <c r="S64" s="68" t="str">
        <f t="shared" si="2"/>
        <v/>
      </c>
      <c r="T64" s="68" t="str">
        <f t="shared" si="0"/>
        <v>C</v>
      </c>
      <c r="U64" s="68" t="str">
        <f t="shared" si="1"/>
        <v/>
      </c>
    </row>
    <row r="65" spans="1:21" s="68" customFormat="1" ht="112">
      <c r="A65" s="68">
        <v>7</v>
      </c>
      <c r="B65" s="68">
        <v>61</v>
      </c>
      <c r="C65" s="68">
        <v>50454</v>
      </c>
      <c r="D65" s="69" t="s">
        <v>28</v>
      </c>
      <c r="E65" s="68" t="s">
        <v>714</v>
      </c>
      <c r="F65" s="90" t="s">
        <v>29</v>
      </c>
      <c r="G65" s="68" t="s">
        <v>11</v>
      </c>
      <c r="H65" s="68">
        <v>35</v>
      </c>
      <c r="I65" s="91" t="s">
        <v>30</v>
      </c>
      <c r="J65" s="68">
        <v>9</v>
      </c>
      <c r="K65" s="68" t="s">
        <v>724</v>
      </c>
      <c r="L65" s="68">
        <v>1</v>
      </c>
      <c r="M65" s="68" t="s">
        <v>771</v>
      </c>
      <c r="N65" s="68" t="s">
        <v>576</v>
      </c>
      <c r="S65" s="68" t="str">
        <f t="shared" si="2"/>
        <v/>
      </c>
      <c r="T65" s="68" t="str">
        <f t="shared" si="0"/>
        <v>C</v>
      </c>
      <c r="U65" s="68" t="str">
        <f t="shared" si="1"/>
        <v/>
      </c>
    </row>
    <row r="66" spans="1:21" s="68" customFormat="1" ht="140">
      <c r="A66" s="68">
        <v>8</v>
      </c>
      <c r="B66" s="68">
        <v>62</v>
      </c>
      <c r="C66" s="68">
        <v>50454</v>
      </c>
      <c r="D66" s="69" t="s">
        <v>28</v>
      </c>
      <c r="E66" s="68" t="s">
        <v>714</v>
      </c>
      <c r="F66" s="90" t="s">
        <v>31</v>
      </c>
      <c r="G66" s="68" t="s">
        <v>11</v>
      </c>
      <c r="H66" s="68">
        <v>35</v>
      </c>
      <c r="I66" s="91" t="s">
        <v>30</v>
      </c>
      <c r="J66" s="68">
        <v>29</v>
      </c>
      <c r="K66" s="68" t="s">
        <v>724</v>
      </c>
      <c r="L66" s="68">
        <v>1</v>
      </c>
      <c r="M66" s="68" t="s">
        <v>772</v>
      </c>
      <c r="N66" s="68" t="s">
        <v>576</v>
      </c>
      <c r="S66" s="68" t="str">
        <f t="shared" si="2"/>
        <v/>
      </c>
      <c r="T66" s="68" t="str">
        <f t="shared" si="0"/>
        <v>C</v>
      </c>
      <c r="U66" s="68" t="str">
        <f t="shared" si="1"/>
        <v/>
      </c>
    </row>
    <row r="67" spans="1:21" s="68" customFormat="1" ht="112">
      <c r="A67" s="68">
        <v>9</v>
      </c>
      <c r="B67" s="68">
        <v>63</v>
      </c>
      <c r="C67" s="68">
        <v>50454</v>
      </c>
      <c r="D67" s="69" t="s">
        <v>28</v>
      </c>
      <c r="E67" s="68" t="s">
        <v>714</v>
      </c>
      <c r="F67" s="90" t="s">
        <v>32</v>
      </c>
      <c r="G67" s="68" t="s">
        <v>11</v>
      </c>
      <c r="H67" s="68">
        <v>38</v>
      </c>
      <c r="I67" s="91" t="s">
        <v>30</v>
      </c>
      <c r="J67" s="68">
        <v>7</v>
      </c>
      <c r="K67" s="68" t="s">
        <v>725</v>
      </c>
      <c r="L67" s="68">
        <v>1</v>
      </c>
      <c r="M67" s="68" t="s">
        <v>773</v>
      </c>
      <c r="N67" s="68" t="s">
        <v>576</v>
      </c>
      <c r="S67" s="68" t="str">
        <f t="shared" si="2"/>
        <v/>
      </c>
      <c r="T67" s="68" t="str">
        <f t="shared" si="0"/>
        <v>C</v>
      </c>
      <c r="U67" s="68" t="str">
        <f t="shared" si="1"/>
        <v/>
      </c>
    </row>
    <row r="68" spans="1:21" s="81" customFormat="1" ht="28">
      <c r="B68" s="81">
        <v>64</v>
      </c>
      <c r="D68" s="82" t="s">
        <v>287</v>
      </c>
      <c r="E68" s="89"/>
      <c r="F68" s="81" t="s">
        <v>498</v>
      </c>
      <c r="G68" s="81" t="s">
        <v>11</v>
      </c>
      <c r="H68" s="87">
        <v>35</v>
      </c>
      <c r="I68" s="88" t="s">
        <v>30</v>
      </c>
      <c r="J68" s="87">
        <v>1</v>
      </c>
      <c r="K68" s="81" t="s">
        <v>478</v>
      </c>
      <c r="L68" s="81">
        <v>1</v>
      </c>
      <c r="M68" s="81" t="s">
        <v>748</v>
      </c>
      <c r="N68" s="81" t="s">
        <v>576</v>
      </c>
      <c r="S68" s="81" t="str">
        <f t="shared" si="2"/>
        <v/>
      </c>
      <c r="T68" s="81" t="str">
        <f t="shared" si="0"/>
        <v>C</v>
      </c>
      <c r="U68" s="81" t="str">
        <f t="shared" si="1"/>
        <v/>
      </c>
    </row>
    <row r="69" spans="1:21" s="81" customFormat="1" ht="56">
      <c r="B69" s="81">
        <v>65</v>
      </c>
      <c r="D69" s="82" t="s">
        <v>636</v>
      </c>
      <c r="F69" s="103" t="s">
        <v>642</v>
      </c>
      <c r="G69" s="103" t="s">
        <v>662</v>
      </c>
      <c r="H69" s="104"/>
      <c r="I69" s="105" t="s">
        <v>671</v>
      </c>
      <c r="J69" s="105" t="s">
        <v>687</v>
      </c>
      <c r="K69" s="103" t="s">
        <v>699</v>
      </c>
      <c r="M69" s="81" t="s">
        <v>793</v>
      </c>
      <c r="N69" s="81" t="s">
        <v>576</v>
      </c>
      <c r="S69" s="81" t="str">
        <f t="shared" si="2"/>
        <v>C</v>
      </c>
      <c r="T69" s="81" t="str">
        <f t="shared" ref="T69:T132" si="3">IF(G69="Technical",N69,"")</f>
        <v/>
      </c>
      <c r="U69" s="81" t="str">
        <f t="shared" ref="U69:U132" si="4">IF(G69="General",N69,"")</f>
        <v/>
      </c>
    </row>
    <row r="70" spans="1:21" s="68" customFormat="1" ht="28">
      <c r="B70" s="68">
        <v>67</v>
      </c>
      <c r="D70" s="69" t="s">
        <v>636</v>
      </c>
      <c r="F70" s="77" t="s">
        <v>645</v>
      </c>
      <c r="G70" s="77" t="s">
        <v>664</v>
      </c>
      <c r="H70" s="79"/>
      <c r="I70" s="80" t="s">
        <v>674</v>
      </c>
      <c r="J70" s="80">
        <v>24</v>
      </c>
      <c r="K70" s="77" t="s">
        <v>698</v>
      </c>
      <c r="M70" s="68" t="s">
        <v>786</v>
      </c>
      <c r="N70" s="68" t="s">
        <v>576</v>
      </c>
      <c r="S70" s="68" t="str">
        <f t="shared" ref="S70:S133" si="5">IF(G70="Editorial",N70,"")</f>
        <v/>
      </c>
      <c r="T70" s="68" t="str">
        <f t="shared" si="3"/>
        <v>C</v>
      </c>
      <c r="U70" s="68" t="str">
        <f t="shared" si="4"/>
        <v/>
      </c>
    </row>
    <row r="71" spans="1:21" s="68" customFormat="1" ht="70">
      <c r="B71" s="68">
        <v>68</v>
      </c>
      <c r="D71" s="69" t="s">
        <v>636</v>
      </c>
      <c r="F71" s="77" t="s">
        <v>648</v>
      </c>
      <c r="G71" s="77" t="s">
        <v>664</v>
      </c>
      <c r="H71" s="79"/>
      <c r="I71" s="80" t="s">
        <v>674</v>
      </c>
      <c r="J71" s="80" t="s">
        <v>688</v>
      </c>
      <c r="K71" s="77" t="s">
        <v>704</v>
      </c>
      <c r="M71" s="68" t="s">
        <v>785</v>
      </c>
      <c r="N71" s="68" t="s">
        <v>576</v>
      </c>
      <c r="S71" s="68" t="str">
        <f t="shared" si="5"/>
        <v/>
      </c>
      <c r="T71" s="68" t="str">
        <f t="shared" si="3"/>
        <v>C</v>
      </c>
      <c r="U71" s="68" t="str">
        <f t="shared" si="4"/>
        <v/>
      </c>
    </row>
    <row r="72" spans="1:21" s="68" customFormat="1" ht="28">
      <c r="B72" s="68">
        <v>73</v>
      </c>
      <c r="D72" s="69" t="s">
        <v>636</v>
      </c>
      <c r="F72" s="77" t="s">
        <v>649</v>
      </c>
      <c r="G72" s="92" t="s">
        <v>664</v>
      </c>
      <c r="H72" s="93"/>
      <c r="I72" s="94" t="s">
        <v>676</v>
      </c>
      <c r="J72" s="94">
        <v>2</v>
      </c>
      <c r="K72" s="92" t="s">
        <v>705</v>
      </c>
      <c r="M72" s="68" t="s">
        <v>786</v>
      </c>
      <c r="N72" s="68" t="s">
        <v>576</v>
      </c>
      <c r="S72" s="68" t="str">
        <f>IF(G72="Editorial",N72,"")</f>
        <v/>
      </c>
      <c r="T72" s="68" t="str">
        <f>IF(G72="Technical",N72,"")</f>
        <v>C</v>
      </c>
      <c r="U72" s="68" t="str">
        <f>IF(G72="General",N72,"")</f>
        <v/>
      </c>
    </row>
    <row r="73" spans="1:21" s="68" customFormat="1" ht="196">
      <c r="B73" s="68">
        <v>69</v>
      </c>
      <c r="D73" s="69" t="s">
        <v>636</v>
      </c>
      <c r="F73" s="77" t="s">
        <v>646</v>
      </c>
      <c r="G73" s="77" t="s">
        <v>664</v>
      </c>
      <c r="H73" s="79"/>
      <c r="I73" s="80" t="s">
        <v>674</v>
      </c>
      <c r="J73" s="80" t="s">
        <v>688</v>
      </c>
      <c r="K73" s="92" t="s">
        <v>702</v>
      </c>
      <c r="M73" s="77" t="s">
        <v>777</v>
      </c>
      <c r="N73" s="68" t="s">
        <v>576</v>
      </c>
      <c r="S73" s="68" t="str">
        <f t="shared" si="5"/>
        <v/>
      </c>
      <c r="T73" s="68" t="str">
        <f t="shared" si="3"/>
        <v>C</v>
      </c>
      <c r="U73" s="68" t="str">
        <f t="shared" si="4"/>
        <v/>
      </c>
    </row>
    <row r="74" spans="1:21" ht="28">
      <c r="A74" s="1">
        <v>43</v>
      </c>
      <c r="B74" s="1">
        <v>70</v>
      </c>
      <c r="C74" s="1">
        <v>14928</v>
      </c>
      <c r="D74" s="53" t="s">
        <v>47</v>
      </c>
      <c r="E74" s="1" t="s">
        <v>714</v>
      </c>
      <c r="F74" s="1" t="s">
        <v>84</v>
      </c>
      <c r="G74" s="1" t="s">
        <v>11</v>
      </c>
      <c r="H74" s="65">
        <v>39</v>
      </c>
      <c r="I74" s="58" t="s">
        <v>85</v>
      </c>
      <c r="J74" s="65"/>
      <c r="K74" s="1" t="s">
        <v>86</v>
      </c>
      <c r="L74" s="1">
        <v>1</v>
      </c>
      <c r="N74" s="1" t="s">
        <v>573</v>
      </c>
      <c r="S74" s="1" t="str">
        <f t="shared" si="5"/>
        <v/>
      </c>
      <c r="T74" s="1" t="str">
        <f t="shared" si="3"/>
        <v>O</v>
      </c>
      <c r="U74" s="1" t="str">
        <f t="shared" si="4"/>
        <v/>
      </c>
    </row>
    <row r="75" spans="1:21" s="68" customFormat="1" ht="56">
      <c r="B75" s="68">
        <v>66</v>
      </c>
      <c r="D75" s="69" t="s">
        <v>636</v>
      </c>
      <c r="F75" s="77" t="s">
        <v>647</v>
      </c>
      <c r="G75" s="77" t="s">
        <v>664</v>
      </c>
      <c r="H75" s="79"/>
      <c r="I75" s="80" t="s">
        <v>675</v>
      </c>
      <c r="J75" s="80">
        <v>22</v>
      </c>
      <c r="K75" s="77" t="s">
        <v>703</v>
      </c>
      <c r="M75" s="68" t="s">
        <v>794</v>
      </c>
      <c r="N75" s="68" t="s">
        <v>576</v>
      </c>
      <c r="S75" s="68" t="str">
        <f>IF(G75="Editorial",N75,"")</f>
        <v/>
      </c>
      <c r="T75" s="68" t="str">
        <f>IF(G75="Technical",N75,"")</f>
        <v>C</v>
      </c>
      <c r="U75" s="68" t="str">
        <f>IF(G75="General",N75,"")</f>
        <v/>
      </c>
    </row>
    <row r="76" spans="1:21" s="68" customFormat="1" ht="28">
      <c r="B76" s="68">
        <v>71</v>
      </c>
      <c r="D76" s="69" t="s">
        <v>287</v>
      </c>
      <c r="E76" s="72"/>
      <c r="F76" s="68" t="s">
        <v>499</v>
      </c>
      <c r="G76" s="68" t="s">
        <v>11</v>
      </c>
      <c r="H76" s="70">
        <v>39</v>
      </c>
      <c r="I76" s="71" t="s">
        <v>85</v>
      </c>
      <c r="J76" s="70">
        <v>25</v>
      </c>
      <c r="K76" s="68" t="s">
        <v>500</v>
      </c>
      <c r="L76" s="68">
        <v>1</v>
      </c>
      <c r="M76" s="68" t="s">
        <v>780</v>
      </c>
      <c r="N76" s="68" t="s">
        <v>576</v>
      </c>
      <c r="S76" s="68" t="str">
        <f t="shared" si="5"/>
        <v/>
      </c>
      <c r="T76" s="68" t="str">
        <f t="shared" si="3"/>
        <v>C</v>
      </c>
      <c r="U76" s="68" t="str">
        <f t="shared" si="4"/>
        <v/>
      </c>
    </row>
    <row r="77" spans="1:21" s="68" customFormat="1" ht="42">
      <c r="B77" s="68">
        <v>72</v>
      </c>
      <c r="D77" s="69" t="s">
        <v>287</v>
      </c>
      <c r="E77" s="72"/>
      <c r="F77" s="68" t="s">
        <v>501</v>
      </c>
      <c r="G77" s="68" t="s">
        <v>11</v>
      </c>
      <c r="H77" s="70">
        <v>39</v>
      </c>
      <c r="I77" s="71" t="s">
        <v>85</v>
      </c>
      <c r="J77" s="70">
        <v>25</v>
      </c>
      <c r="K77" s="68" t="s">
        <v>502</v>
      </c>
      <c r="L77" s="68">
        <v>1</v>
      </c>
      <c r="M77" s="68" t="s">
        <v>780</v>
      </c>
      <c r="N77" s="68" t="s">
        <v>576</v>
      </c>
      <c r="S77" s="68" t="str">
        <f t="shared" si="5"/>
        <v/>
      </c>
      <c r="T77" s="68" t="str">
        <f t="shared" si="3"/>
        <v>C</v>
      </c>
      <c r="U77" s="68" t="str">
        <f t="shared" si="4"/>
        <v/>
      </c>
    </row>
    <row r="78" spans="1:21" s="68" customFormat="1" ht="126">
      <c r="B78" s="68">
        <v>74</v>
      </c>
      <c r="D78" s="69" t="s">
        <v>636</v>
      </c>
      <c r="F78" s="77" t="s">
        <v>650</v>
      </c>
      <c r="G78" s="92" t="s">
        <v>664</v>
      </c>
      <c r="H78" s="93"/>
      <c r="I78" s="94" t="s">
        <v>676</v>
      </c>
      <c r="J78" s="94" t="s">
        <v>689</v>
      </c>
      <c r="K78" s="92" t="s">
        <v>698</v>
      </c>
      <c r="M78" s="68" t="s">
        <v>788</v>
      </c>
      <c r="N78" s="68" t="s">
        <v>576</v>
      </c>
      <c r="S78" s="68" t="str">
        <f t="shared" si="5"/>
        <v/>
      </c>
      <c r="T78" s="68" t="str">
        <f t="shared" si="3"/>
        <v>C</v>
      </c>
      <c r="U78" s="68" t="str">
        <f t="shared" si="4"/>
        <v/>
      </c>
    </row>
    <row r="79" spans="1:21" s="68" customFormat="1" ht="98">
      <c r="B79" s="68">
        <v>75</v>
      </c>
      <c r="D79" s="69" t="s">
        <v>636</v>
      </c>
      <c r="F79" s="92" t="s">
        <v>651</v>
      </c>
      <c r="G79" s="92" t="s">
        <v>664</v>
      </c>
      <c r="H79" s="93"/>
      <c r="I79" s="94" t="s">
        <v>676</v>
      </c>
      <c r="J79" s="94" t="s">
        <v>689</v>
      </c>
      <c r="K79" s="92" t="s">
        <v>702</v>
      </c>
      <c r="M79" s="77" t="s">
        <v>778</v>
      </c>
      <c r="N79" s="68" t="s">
        <v>576</v>
      </c>
      <c r="S79" s="68" t="str">
        <f t="shared" si="5"/>
        <v/>
      </c>
      <c r="T79" s="68" t="str">
        <f t="shared" si="3"/>
        <v>C</v>
      </c>
      <c r="U79" s="68" t="str">
        <f t="shared" si="4"/>
        <v/>
      </c>
    </row>
    <row r="80" spans="1:21" s="68" customFormat="1" ht="224">
      <c r="B80" s="68">
        <v>76</v>
      </c>
      <c r="D80" s="69" t="s">
        <v>636</v>
      </c>
      <c r="F80" s="92" t="s">
        <v>652</v>
      </c>
      <c r="G80" s="92" t="s">
        <v>664</v>
      </c>
      <c r="H80" s="93"/>
      <c r="I80" s="94" t="s">
        <v>676</v>
      </c>
      <c r="J80" s="94" t="s">
        <v>689</v>
      </c>
      <c r="K80" s="92" t="s">
        <v>706</v>
      </c>
      <c r="M80" s="68" t="s">
        <v>795</v>
      </c>
      <c r="N80" s="68" t="s">
        <v>576</v>
      </c>
      <c r="S80" s="68" t="str">
        <f t="shared" si="5"/>
        <v/>
      </c>
      <c r="T80" s="68" t="str">
        <f t="shared" si="3"/>
        <v>C</v>
      </c>
      <c r="U80" s="68" t="str">
        <f t="shared" si="4"/>
        <v/>
      </c>
    </row>
    <row r="81" spans="1:21" ht="56">
      <c r="A81" s="1">
        <v>44</v>
      </c>
      <c r="B81" s="1">
        <v>77</v>
      </c>
      <c r="C81" s="1">
        <v>14928</v>
      </c>
      <c r="D81" s="53" t="s">
        <v>47</v>
      </c>
      <c r="E81" s="1" t="s">
        <v>714</v>
      </c>
      <c r="F81" s="1" t="s">
        <v>87</v>
      </c>
      <c r="G81" s="1" t="s">
        <v>11</v>
      </c>
      <c r="H81" s="65">
        <v>40</v>
      </c>
      <c r="I81" s="58" t="s">
        <v>88</v>
      </c>
      <c r="J81" s="65"/>
      <c r="K81" s="1" t="s">
        <v>89</v>
      </c>
      <c r="L81" s="1">
        <v>1</v>
      </c>
      <c r="N81" s="1" t="s">
        <v>573</v>
      </c>
      <c r="S81" s="1" t="str">
        <f t="shared" si="5"/>
        <v/>
      </c>
      <c r="T81" s="1" t="str">
        <f t="shared" si="3"/>
        <v>O</v>
      </c>
      <c r="U81" s="1" t="str">
        <f t="shared" si="4"/>
        <v/>
      </c>
    </row>
    <row r="82" spans="1:21" s="68" customFormat="1" ht="42">
      <c r="B82" s="68">
        <v>79</v>
      </c>
      <c r="D82" s="69" t="s">
        <v>636</v>
      </c>
      <c r="F82" s="77" t="s">
        <v>653</v>
      </c>
      <c r="G82" s="92" t="s">
        <v>664</v>
      </c>
      <c r="H82" s="96"/>
      <c r="I82" s="80" t="s">
        <v>677</v>
      </c>
      <c r="J82" s="97">
        <v>6</v>
      </c>
      <c r="K82" s="77" t="s">
        <v>705</v>
      </c>
      <c r="M82" s="68" t="s">
        <v>787</v>
      </c>
      <c r="N82" s="68" t="s">
        <v>576</v>
      </c>
      <c r="S82" s="68" t="str">
        <f>IF(G82="Editorial",N82,"")</f>
        <v/>
      </c>
      <c r="T82" s="68" t="str">
        <f>IF(G82="Technical",N82,"")</f>
        <v>C</v>
      </c>
      <c r="U82" s="68" t="str">
        <f>IF(G82="General",N82,"")</f>
        <v/>
      </c>
    </row>
    <row r="83" spans="1:21" ht="28">
      <c r="A83" s="1">
        <v>45</v>
      </c>
      <c r="B83" s="1">
        <v>78</v>
      </c>
      <c r="C83" s="1">
        <v>14928</v>
      </c>
      <c r="D83" s="53" t="s">
        <v>47</v>
      </c>
      <c r="E83" s="1" t="s">
        <v>714</v>
      </c>
      <c r="F83" s="1" t="s">
        <v>90</v>
      </c>
      <c r="G83" s="1" t="s">
        <v>11</v>
      </c>
      <c r="H83" s="65">
        <v>40</v>
      </c>
      <c r="I83" s="58" t="s">
        <v>91</v>
      </c>
      <c r="J83" s="65"/>
      <c r="K83" s="1" t="s">
        <v>86</v>
      </c>
      <c r="L83" s="1">
        <v>1</v>
      </c>
      <c r="N83" s="1" t="s">
        <v>573</v>
      </c>
      <c r="S83" s="1" t="str">
        <f t="shared" si="5"/>
        <v/>
      </c>
      <c r="T83" s="1" t="str">
        <f t="shared" si="3"/>
        <v>O</v>
      </c>
      <c r="U83" s="1" t="str">
        <f t="shared" si="4"/>
        <v/>
      </c>
    </row>
    <row r="84" spans="1:21" s="68" customFormat="1" ht="42">
      <c r="B84" s="68">
        <v>80</v>
      </c>
      <c r="D84" s="69" t="s">
        <v>636</v>
      </c>
      <c r="F84" s="77" t="s">
        <v>654</v>
      </c>
      <c r="G84" s="92" t="s">
        <v>664</v>
      </c>
      <c r="H84" s="96"/>
      <c r="I84" s="80" t="s">
        <v>677</v>
      </c>
      <c r="J84" s="80">
        <v>6</v>
      </c>
      <c r="K84" s="77" t="s">
        <v>703</v>
      </c>
      <c r="M84" s="68" t="s">
        <v>796</v>
      </c>
      <c r="N84" s="68" t="s">
        <v>576</v>
      </c>
      <c r="S84" s="68" t="str">
        <f>IF(G84="Editorial",N84,"")</f>
        <v/>
      </c>
      <c r="T84" s="68" t="str">
        <f>IF(G84="Technical",N84,"")</f>
        <v>C</v>
      </c>
      <c r="U84" s="68" t="str">
        <f>IF(G84="General",N84,"")</f>
        <v/>
      </c>
    </row>
    <row r="85" spans="1:21" s="68" customFormat="1" ht="42">
      <c r="B85" s="68">
        <v>81</v>
      </c>
      <c r="D85" s="69" t="s">
        <v>636</v>
      </c>
      <c r="F85" s="77" t="s">
        <v>649</v>
      </c>
      <c r="G85" s="92" t="s">
        <v>664</v>
      </c>
      <c r="H85" s="96"/>
      <c r="I85" s="80" t="s">
        <v>678</v>
      </c>
      <c r="J85" s="97">
        <v>10</v>
      </c>
      <c r="K85" s="77" t="s">
        <v>705</v>
      </c>
      <c r="M85" s="68" t="s">
        <v>787</v>
      </c>
      <c r="N85" s="68" t="s">
        <v>576</v>
      </c>
      <c r="S85" s="68" t="str">
        <f t="shared" si="5"/>
        <v/>
      </c>
      <c r="T85" s="68" t="str">
        <f t="shared" si="3"/>
        <v>C</v>
      </c>
      <c r="U85" s="68" t="str">
        <f t="shared" si="4"/>
        <v/>
      </c>
    </row>
    <row r="86" spans="1:21" ht="56">
      <c r="A86" s="1">
        <v>46</v>
      </c>
      <c r="B86" s="1">
        <v>82</v>
      </c>
      <c r="C86" s="1">
        <v>14928</v>
      </c>
      <c r="D86" s="53" t="s">
        <v>47</v>
      </c>
      <c r="E86" s="1" t="s">
        <v>714</v>
      </c>
      <c r="F86" s="1" t="s">
        <v>92</v>
      </c>
      <c r="G86" s="1" t="s">
        <v>11</v>
      </c>
      <c r="H86" s="65">
        <v>40</v>
      </c>
      <c r="I86" s="58" t="s">
        <v>93</v>
      </c>
      <c r="J86" s="65"/>
      <c r="K86" s="1" t="s">
        <v>86</v>
      </c>
      <c r="L86" s="1">
        <v>1</v>
      </c>
      <c r="N86" s="1" t="s">
        <v>573</v>
      </c>
      <c r="S86" s="1" t="str">
        <f t="shared" si="5"/>
        <v/>
      </c>
      <c r="T86" s="1" t="str">
        <f t="shared" si="3"/>
        <v>O</v>
      </c>
      <c r="U86" s="1" t="str">
        <f t="shared" si="4"/>
        <v/>
      </c>
    </row>
    <row r="87" spans="1:21" s="68" customFormat="1" ht="98">
      <c r="B87" s="68">
        <v>83</v>
      </c>
      <c r="D87" s="69" t="s">
        <v>636</v>
      </c>
      <c r="F87" s="92" t="s">
        <v>655</v>
      </c>
      <c r="G87" s="92" t="s">
        <v>664</v>
      </c>
      <c r="H87" s="95"/>
      <c r="I87" s="94" t="s">
        <v>678</v>
      </c>
      <c r="J87" s="94"/>
      <c r="K87" s="92" t="s">
        <v>707</v>
      </c>
      <c r="M87" s="68" t="s">
        <v>778</v>
      </c>
      <c r="N87" s="68" t="s">
        <v>576</v>
      </c>
      <c r="S87" s="68" t="str">
        <f t="shared" si="5"/>
        <v/>
      </c>
      <c r="T87" s="68" t="str">
        <f t="shared" si="3"/>
        <v>C</v>
      </c>
      <c r="U87" s="68" t="str">
        <f t="shared" si="4"/>
        <v/>
      </c>
    </row>
    <row r="88" spans="1:21" s="68" customFormat="1" ht="182">
      <c r="B88" s="68">
        <v>84</v>
      </c>
      <c r="D88" s="69" t="s">
        <v>636</v>
      </c>
      <c r="F88" s="92" t="s">
        <v>657</v>
      </c>
      <c r="G88" s="92" t="s">
        <v>664</v>
      </c>
      <c r="H88" s="93"/>
      <c r="I88" s="94" t="s">
        <v>680</v>
      </c>
      <c r="J88" s="94" t="s">
        <v>690</v>
      </c>
      <c r="K88" s="92" t="s">
        <v>708</v>
      </c>
      <c r="M88" s="68" t="s">
        <v>797</v>
      </c>
      <c r="N88" s="68" t="s">
        <v>576</v>
      </c>
      <c r="S88" s="68" t="str">
        <f t="shared" si="5"/>
        <v/>
      </c>
      <c r="T88" s="68" t="str">
        <f t="shared" si="3"/>
        <v>C</v>
      </c>
      <c r="U88" s="68" t="str">
        <f t="shared" si="4"/>
        <v/>
      </c>
    </row>
    <row r="89" spans="1:21" s="68" customFormat="1" ht="42">
      <c r="B89" s="68">
        <v>85</v>
      </c>
      <c r="C89" s="68">
        <v>24144</v>
      </c>
      <c r="D89" s="69" t="s">
        <v>282</v>
      </c>
      <c r="E89" s="68" t="s">
        <v>715</v>
      </c>
      <c r="F89" s="68" t="s">
        <v>380</v>
      </c>
      <c r="G89" s="68" t="s">
        <v>11</v>
      </c>
      <c r="H89" s="70">
        <v>41</v>
      </c>
      <c r="I89" s="71" t="s">
        <v>381</v>
      </c>
      <c r="J89" s="70" t="s">
        <v>382</v>
      </c>
      <c r="K89" s="68" t="s">
        <v>383</v>
      </c>
      <c r="L89" s="68">
        <v>1</v>
      </c>
      <c r="M89" s="68" t="s">
        <v>719</v>
      </c>
      <c r="N89" s="68" t="s">
        <v>576</v>
      </c>
      <c r="S89" s="68" t="str">
        <f t="shared" si="5"/>
        <v/>
      </c>
      <c r="T89" s="68" t="str">
        <f t="shared" si="3"/>
        <v>C</v>
      </c>
      <c r="U89" s="68" t="str">
        <f t="shared" si="4"/>
        <v/>
      </c>
    </row>
    <row r="90" spans="1:21" s="68" customFormat="1" ht="84">
      <c r="B90" s="68">
        <v>86</v>
      </c>
      <c r="D90" s="69" t="s">
        <v>636</v>
      </c>
      <c r="F90" s="92" t="s">
        <v>658</v>
      </c>
      <c r="G90" s="92" t="s">
        <v>664</v>
      </c>
      <c r="H90" s="93"/>
      <c r="I90" s="94" t="s">
        <v>681</v>
      </c>
      <c r="J90" s="94" t="s">
        <v>691</v>
      </c>
      <c r="K90" s="92" t="s">
        <v>702</v>
      </c>
      <c r="M90" s="68" t="s">
        <v>778</v>
      </c>
      <c r="N90" s="68" t="s">
        <v>576</v>
      </c>
      <c r="S90" s="68" t="str">
        <f t="shared" si="5"/>
        <v/>
      </c>
      <c r="T90" s="68" t="str">
        <f t="shared" si="3"/>
        <v>C</v>
      </c>
      <c r="U90" s="68" t="str">
        <f t="shared" si="4"/>
        <v/>
      </c>
    </row>
    <row r="91" spans="1:21" ht="28">
      <c r="A91" s="1">
        <v>47</v>
      </c>
      <c r="B91" s="1">
        <v>87</v>
      </c>
      <c r="C91" s="1">
        <v>14928</v>
      </c>
      <c r="D91" s="53" t="s">
        <v>47</v>
      </c>
      <c r="E91" s="1" t="s">
        <v>714</v>
      </c>
      <c r="F91" s="1" t="s">
        <v>94</v>
      </c>
      <c r="G91" s="1" t="s">
        <v>11</v>
      </c>
      <c r="H91" s="65">
        <v>41</v>
      </c>
      <c r="I91" s="58" t="s">
        <v>95</v>
      </c>
      <c r="J91" s="65"/>
      <c r="K91" s="1" t="s">
        <v>89</v>
      </c>
      <c r="L91" s="1">
        <v>1</v>
      </c>
      <c r="N91" s="1" t="s">
        <v>573</v>
      </c>
      <c r="S91" s="1" t="str">
        <f t="shared" si="5"/>
        <v/>
      </c>
      <c r="T91" s="1" t="str">
        <f t="shared" si="3"/>
        <v>O</v>
      </c>
      <c r="U91" s="1" t="str">
        <f t="shared" si="4"/>
        <v/>
      </c>
    </row>
    <row r="92" spans="1:21" ht="28">
      <c r="A92" s="1">
        <v>48</v>
      </c>
      <c r="B92" s="1">
        <v>88</v>
      </c>
      <c r="C92" s="1">
        <v>14928</v>
      </c>
      <c r="D92" s="53" t="s">
        <v>47</v>
      </c>
      <c r="E92" s="1" t="s">
        <v>714</v>
      </c>
      <c r="F92" s="1" t="s">
        <v>96</v>
      </c>
      <c r="G92" s="1" t="s">
        <v>11</v>
      </c>
      <c r="H92" s="65">
        <v>41</v>
      </c>
      <c r="I92" s="58" t="s">
        <v>97</v>
      </c>
      <c r="J92" s="65"/>
      <c r="K92" s="1" t="s">
        <v>86</v>
      </c>
      <c r="L92" s="1">
        <v>1</v>
      </c>
      <c r="N92" s="1" t="s">
        <v>573</v>
      </c>
      <c r="S92" s="1" t="str">
        <f t="shared" si="5"/>
        <v/>
      </c>
      <c r="T92" s="1" t="str">
        <f t="shared" si="3"/>
        <v>O</v>
      </c>
      <c r="U92" s="1" t="str">
        <f t="shared" si="4"/>
        <v/>
      </c>
    </row>
    <row r="93" spans="1:21" s="68" customFormat="1" ht="84">
      <c r="B93" s="68">
        <v>89</v>
      </c>
      <c r="D93" s="69" t="s">
        <v>636</v>
      </c>
      <c r="F93" s="92" t="s">
        <v>661</v>
      </c>
      <c r="G93" s="92" t="s">
        <v>664</v>
      </c>
      <c r="H93" s="93"/>
      <c r="I93" s="94" t="s">
        <v>684</v>
      </c>
      <c r="J93" s="94" t="s">
        <v>693</v>
      </c>
      <c r="K93" s="92" t="s">
        <v>702</v>
      </c>
      <c r="M93" s="68" t="s">
        <v>778</v>
      </c>
      <c r="N93" s="68" t="s">
        <v>576</v>
      </c>
      <c r="S93" s="68" t="str">
        <f t="shared" si="5"/>
        <v/>
      </c>
      <c r="T93" s="68" t="str">
        <f t="shared" si="3"/>
        <v>C</v>
      </c>
      <c r="U93" s="68" t="str">
        <f t="shared" si="4"/>
        <v/>
      </c>
    </row>
    <row r="94" spans="1:21" s="68" customFormat="1" ht="42">
      <c r="B94" s="68">
        <v>90</v>
      </c>
      <c r="C94" s="68">
        <v>24144</v>
      </c>
      <c r="D94" s="69" t="s">
        <v>282</v>
      </c>
      <c r="E94" s="68" t="s">
        <v>715</v>
      </c>
      <c r="F94" s="68" t="s">
        <v>384</v>
      </c>
      <c r="G94" s="68" t="s">
        <v>11</v>
      </c>
      <c r="H94" s="70">
        <v>42</v>
      </c>
      <c r="I94" s="71" t="s">
        <v>99</v>
      </c>
      <c r="J94" s="70">
        <v>5</v>
      </c>
      <c r="K94" s="68" t="s">
        <v>385</v>
      </c>
      <c r="L94" s="68">
        <v>1</v>
      </c>
      <c r="M94" s="68" t="s">
        <v>719</v>
      </c>
      <c r="N94" s="68" t="s">
        <v>576</v>
      </c>
      <c r="S94" s="68" t="str">
        <f t="shared" si="5"/>
        <v/>
      </c>
      <c r="T94" s="68" t="str">
        <f t="shared" si="3"/>
        <v>C</v>
      </c>
      <c r="U94" s="68" t="str">
        <f t="shared" si="4"/>
        <v/>
      </c>
    </row>
    <row r="95" spans="1:21" ht="28">
      <c r="A95" s="1">
        <v>49</v>
      </c>
      <c r="B95" s="1">
        <v>91</v>
      </c>
      <c r="C95" s="1">
        <v>14928</v>
      </c>
      <c r="D95" s="53" t="s">
        <v>47</v>
      </c>
      <c r="E95" s="1" t="s">
        <v>714</v>
      </c>
      <c r="F95" s="1" t="s">
        <v>98</v>
      </c>
      <c r="G95" s="1" t="s">
        <v>11</v>
      </c>
      <c r="H95" s="65">
        <v>42</v>
      </c>
      <c r="I95" s="58" t="s">
        <v>99</v>
      </c>
      <c r="J95" s="65"/>
      <c r="K95" s="1" t="s">
        <v>86</v>
      </c>
      <c r="L95" s="1">
        <v>1</v>
      </c>
      <c r="N95" s="1" t="s">
        <v>573</v>
      </c>
      <c r="S95" s="1" t="str">
        <f t="shared" si="5"/>
        <v/>
      </c>
      <c r="T95" s="1" t="str">
        <f t="shared" si="3"/>
        <v>O</v>
      </c>
      <c r="U95" s="1" t="str">
        <f t="shared" si="4"/>
        <v/>
      </c>
    </row>
    <row r="96" spans="1:21" ht="28">
      <c r="A96" s="1">
        <v>50</v>
      </c>
      <c r="B96" s="1">
        <v>92</v>
      </c>
      <c r="C96" s="1">
        <v>14928</v>
      </c>
      <c r="D96" s="53" t="s">
        <v>47</v>
      </c>
      <c r="E96" s="1" t="s">
        <v>714</v>
      </c>
      <c r="F96" s="1" t="s">
        <v>100</v>
      </c>
      <c r="G96" s="1" t="s">
        <v>11</v>
      </c>
      <c r="H96" s="65">
        <v>42</v>
      </c>
      <c r="I96" s="58" t="s">
        <v>101</v>
      </c>
      <c r="J96" s="65"/>
      <c r="K96" s="1" t="s">
        <v>86</v>
      </c>
      <c r="L96" s="1">
        <v>1</v>
      </c>
      <c r="N96" s="1" t="s">
        <v>573</v>
      </c>
      <c r="S96" s="1" t="str">
        <f t="shared" si="5"/>
        <v/>
      </c>
      <c r="T96" s="1" t="str">
        <f t="shared" si="3"/>
        <v>O</v>
      </c>
      <c r="U96" s="1" t="str">
        <f t="shared" si="4"/>
        <v/>
      </c>
    </row>
    <row r="97" spans="1:21" s="68" customFormat="1" ht="56">
      <c r="B97" s="68">
        <v>93</v>
      </c>
      <c r="C97" s="68">
        <v>24144</v>
      </c>
      <c r="D97" s="69" t="s">
        <v>282</v>
      </c>
      <c r="E97" s="68" t="s">
        <v>715</v>
      </c>
      <c r="F97" s="68" t="s">
        <v>386</v>
      </c>
      <c r="G97" s="68" t="s">
        <v>11</v>
      </c>
      <c r="H97" s="70">
        <v>43</v>
      </c>
      <c r="I97" s="71" t="s">
        <v>103</v>
      </c>
      <c r="J97" s="70"/>
      <c r="K97" s="68" t="s">
        <v>387</v>
      </c>
      <c r="L97" s="68">
        <v>1</v>
      </c>
      <c r="M97" s="68" t="s">
        <v>790</v>
      </c>
      <c r="N97" s="68" t="s">
        <v>576</v>
      </c>
      <c r="S97" s="68" t="str">
        <f t="shared" si="5"/>
        <v/>
      </c>
      <c r="T97" s="68" t="str">
        <f t="shared" si="3"/>
        <v>C</v>
      </c>
      <c r="U97" s="68" t="str">
        <f t="shared" si="4"/>
        <v/>
      </c>
    </row>
    <row r="98" spans="1:21" ht="56">
      <c r="A98" s="1">
        <v>51</v>
      </c>
      <c r="B98" s="1">
        <v>94</v>
      </c>
      <c r="C98" s="1">
        <v>14928</v>
      </c>
      <c r="D98" s="53" t="s">
        <v>47</v>
      </c>
      <c r="E98" s="1" t="s">
        <v>714</v>
      </c>
      <c r="F98" s="1" t="s">
        <v>102</v>
      </c>
      <c r="G98" s="1" t="s">
        <v>11</v>
      </c>
      <c r="H98" s="65">
        <v>43</v>
      </c>
      <c r="I98" s="58" t="s">
        <v>103</v>
      </c>
      <c r="J98" s="65"/>
      <c r="K98" s="1" t="s">
        <v>89</v>
      </c>
      <c r="L98" s="1">
        <v>1</v>
      </c>
      <c r="N98" s="1" t="s">
        <v>573</v>
      </c>
      <c r="S98" s="1" t="str">
        <f t="shared" si="5"/>
        <v/>
      </c>
      <c r="T98" s="1" t="str">
        <f t="shared" si="3"/>
        <v>O</v>
      </c>
      <c r="U98" s="1" t="str">
        <f t="shared" si="4"/>
        <v/>
      </c>
    </row>
    <row r="99" spans="1:21" ht="56">
      <c r="A99" s="1">
        <v>52</v>
      </c>
      <c r="B99" s="1">
        <v>95</v>
      </c>
      <c r="C99" s="1">
        <v>14928</v>
      </c>
      <c r="D99" s="53" t="s">
        <v>47</v>
      </c>
      <c r="E99" s="1" t="s">
        <v>714</v>
      </c>
      <c r="F99" s="1" t="s">
        <v>104</v>
      </c>
      <c r="G99" s="1" t="s">
        <v>11</v>
      </c>
      <c r="H99" s="65">
        <v>43</v>
      </c>
      <c r="I99" s="58" t="s">
        <v>105</v>
      </c>
      <c r="J99" s="65"/>
      <c r="K99" s="1" t="s">
        <v>89</v>
      </c>
      <c r="L99" s="1">
        <v>1</v>
      </c>
      <c r="N99" s="1" t="s">
        <v>573</v>
      </c>
      <c r="S99" s="1" t="str">
        <f t="shared" si="5"/>
        <v/>
      </c>
      <c r="T99" s="1" t="str">
        <f t="shared" si="3"/>
        <v>O</v>
      </c>
      <c r="U99" s="1" t="str">
        <f t="shared" si="4"/>
        <v/>
      </c>
    </row>
    <row r="100" spans="1:21" ht="28">
      <c r="A100" s="1">
        <v>53</v>
      </c>
      <c r="B100" s="1">
        <v>96</v>
      </c>
      <c r="C100" s="1">
        <v>14928</v>
      </c>
      <c r="D100" s="53" t="s">
        <v>47</v>
      </c>
      <c r="E100" s="1" t="s">
        <v>714</v>
      </c>
      <c r="F100" s="1" t="s">
        <v>106</v>
      </c>
      <c r="G100" s="1" t="s">
        <v>11</v>
      </c>
      <c r="H100" s="65">
        <v>44</v>
      </c>
      <c r="I100" s="58" t="s">
        <v>107</v>
      </c>
      <c r="J100" s="65"/>
      <c r="K100" s="1" t="s">
        <v>86</v>
      </c>
      <c r="L100" s="1">
        <v>1</v>
      </c>
      <c r="N100" s="1" t="s">
        <v>573</v>
      </c>
      <c r="S100" s="1" t="str">
        <f t="shared" si="5"/>
        <v/>
      </c>
      <c r="T100" s="1" t="str">
        <f t="shared" si="3"/>
        <v>O</v>
      </c>
      <c r="U100" s="1" t="str">
        <f t="shared" si="4"/>
        <v/>
      </c>
    </row>
    <row r="101" spans="1:21" ht="28">
      <c r="A101" s="1">
        <v>54</v>
      </c>
      <c r="B101" s="1">
        <v>97</v>
      </c>
      <c r="C101" s="1">
        <v>14928</v>
      </c>
      <c r="D101" s="53" t="s">
        <v>47</v>
      </c>
      <c r="E101" s="1" t="s">
        <v>714</v>
      </c>
      <c r="F101" s="1" t="s">
        <v>108</v>
      </c>
      <c r="G101" s="1" t="s">
        <v>11</v>
      </c>
      <c r="H101" s="65">
        <v>45</v>
      </c>
      <c r="I101" s="58" t="s">
        <v>109</v>
      </c>
      <c r="J101" s="65"/>
      <c r="K101" s="1" t="s">
        <v>86</v>
      </c>
      <c r="L101" s="1">
        <v>1</v>
      </c>
      <c r="N101" s="1" t="s">
        <v>573</v>
      </c>
      <c r="S101" s="1" t="str">
        <f t="shared" si="5"/>
        <v/>
      </c>
      <c r="T101" s="1" t="str">
        <f t="shared" si="3"/>
        <v>O</v>
      </c>
      <c r="U101" s="1" t="str">
        <f t="shared" si="4"/>
        <v/>
      </c>
    </row>
    <row r="102" spans="1:21" ht="28">
      <c r="A102" s="1">
        <v>55</v>
      </c>
      <c r="B102" s="1">
        <v>98</v>
      </c>
      <c r="C102" s="1">
        <v>14928</v>
      </c>
      <c r="D102" s="53" t="s">
        <v>47</v>
      </c>
      <c r="E102" s="1" t="s">
        <v>714</v>
      </c>
      <c r="F102" s="1" t="s">
        <v>110</v>
      </c>
      <c r="G102" s="1" t="s">
        <v>11</v>
      </c>
      <c r="H102" s="65">
        <v>45</v>
      </c>
      <c r="I102" s="58" t="s">
        <v>111</v>
      </c>
      <c r="J102" s="65"/>
      <c r="K102" s="1" t="s">
        <v>86</v>
      </c>
      <c r="L102" s="1">
        <v>1</v>
      </c>
      <c r="N102" s="1" t="s">
        <v>573</v>
      </c>
      <c r="S102" s="1" t="str">
        <f t="shared" si="5"/>
        <v/>
      </c>
      <c r="T102" s="1" t="str">
        <f t="shared" si="3"/>
        <v>O</v>
      </c>
      <c r="U102" s="1" t="str">
        <f t="shared" si="4"/>
        <v/>
      </c>
    </row>
    <row r="103" spans="1:21" ht="28">
      <c r="A103" s="1">
        <v>56</v>
      </c>
      <c r="B103" s="1">
        <v>99</v>
      </c>
      <c r="C103" s="1">
        <v>14928</v>
      </c>
      <c r="D103" s="53" t="s">
        <v>47</v>
      </c>
      <c r="E103" s="1" t="s">
        <v>714</v>
      </c>
      <c r="F103" s="1" t="s">
        <v>112</v>
      </c>
      <c r="G103" s="1" t="s">
        <v>11</v>
      </c>
      <c r="H103" s="65">
        <v>46</v>
      </c>
      <c r="I103" s="58" t="s">
        <v>113</v>
      </c>
      <c r="J103" s="65"/>
      <c r="K103" s="1" t="s">
        <v>86</v>
      </c>
      <c r="L103" s="1">
        <v>1</v>
      </c>
      <c r="N103" s="1" t="s">
        <v>573</v>
      </c>
      <c r="S103" s="1" t="str">
        <f t="shared" si="5"/>
        <v/>
      </c>
      <c r="T103" s="1" t="str">
        <f t="shared" si="3"/>
        <v>O</v>
      </c>
      <c r="U103" s="1" t="str">
        <f t="shared" si="4"/>
        <v/>
      </c>
    </row>
    <row r="104" spans="1:21" ht="42">
      <c r="A104" s="1">
        <v>57</v>
      </c>
      <c r="B104" s="1">
        <v>100</v>
      </c>
      <c r="C104" s="1">
        <v>14928</v>
      </c>
      <c r="D104" s="53" t="s">
        <v>47</v>
      </c>
      <c r="E104" s="1" t="s">
        <v>714</v>
      </c>
      <c r="F104" s="1" t="s">
        <v>114</v>
      </c>
      <c r="G104" s="1" t="s">
        <v>11</v>
      </c>
      <c r="H104" s="65">
        <v>46</v>
      </c>
      <c r="I104" s="58" t="s">
        <v>115</v>
      </c>
      <c r="J104" s="65"/>
      <c r="K104" s="1" t="s">
        <v>86</v>
      </c>
      <c r="L104" s="1">
        <v>1</v>
      </c>
      <c r="N104" s="1" t="s">
        <v>573</v>
      </c>
      <c r="S104" s="1" t="str">
        <f t="shared" si="5"/>
        <v/>
      </c>
      <c r="T104" s="1" t="str">
        <f t="shared" si="3"/>
        <v>O</v>
      </c>
      <c r="U104" s="1" t="str">
        <f t="shared" si="4"/>
        <v/>
      </c>
    </row>
    <row r="105" spans="1:21" s="68" customFormat="1" ht="28">
      <c r="B105" s="68">
        <v>101</v>
      </c>
      <c r="C105" s="68">
        <v>24144</v>
      </c>
      <c r="D105" s="69" t="s">
        <v>282</v>
      </c>
      <c r="E105" s="68" t="s">
        <v>715</v>
      </c>
      <c r="F105" s="68" t="s">
        <v>388</v>
      </c>
      <c r="G105" s="68" t="s">
        <v>11</v>
      </c>
      <c r="H105" s="70">
        <v>47</v>
      </c>
      <c r="I105" s="71" t="s">
        <v>389</v>
      </c>
      <c r="J105" s="70">
        <v>5</v>
      </c>
      <c r="K105" s="68" t="s">
        <v>390</v>
      </c>
      <c r="L105" s="68">
        <v>1</v>
      </c>
      <c r="M105" s="68" t="s">
        <v>719</v>
      </c>
      <c r="N105" s="68" t="s">
        <v>576</v>
      </c>
      <c r="S105" s="68" t="str">
        <f t="shared" si="5"/>
        <v/>
      </c>
      <c r="T105" s="68" t="str">
        <f t="shared" si="3"/>
        <v>C</v>
      </c>
      <c r="U105" s="68" t="str">
        <f t="shared" si="4"/>
        <v/>
      </c>
    </row>
    <row r="106" spans="1:21" s="68" customFormat="1" ht="70">
      <c r="B106" s="68">
        <v>102</v>
      </c>
      <c r="C106" s="68">
        <v>24144</v>
      </c>
      <c r="D106" s="69" t="s">
        <v>282</v>
      </c>
      <c r="E106" s="68" t="s">
        <v>715</v>
      </c>
      <c r="F106" s="68" t="s">
        <v>391</v>
      </c>
      <c r="G106" s="68" t="s">
        <v>11</v>
      </c>
      <c r="H106" s="70">
        <v>47</v>
      </c>
      <c r="I106" s="71" t="s">
        <v>392</v>
      </c>
      <c r="J106" s="70" t="s">
        <v>393</v>
      </c>
      <c r="K106" s="68" t="s">
        <v>394</v>
      </c>
      <c r="L106" s="68">
        <v>1</v>
      </c>
      <c r="M106" s="68" t="s">
        <v>789</v>
      </c>
      <c r="N106" s="68" t="s">
        <v>576</v>
      </c>
      <c r="S106" s="68" t="str">
        <f t="shared" si="5"/>
        <v/>
      </c>
      <c r="T106" s="68" t="str">
        <f t="shared" si="3"/>
        <v>C</v>
      </c>
      <c r="U106" s="68" t="str">
        <f t="shared" si="4"/>
        <v/>
      </c>
    </row>
    <row r="107" spans="1:21" ht="126">
      <c r="B107" s="1">
        <v>103</v>
      </c>
      <c r="C107" s="1">
        <v>24144</v>
      </c>
      <c r="D107" s="53" t="s">
        <v>282</v>
      </c>
      <c r="E107" s="1" t="s">
        <v>715</v>
      </c>
      <c r="F107" s="3" t="s">
        <v>395</v>
      </c>
      <c r="G107" s="1" t="s">
        <v>11</v>
      </c>
      <c r="H107" s="65">
        <v>49</v>
      </c>
      <c r="I107" s="58" t="s">
        <v>117</v>
      </c>
      <c r="J107" s="65" t="s">
        <v>333</v>
      </c>
      <c r="K107" s="1" t="s">
        <v>396</v>
      </c>
      <c r="L107" s="1">
        <v>1</v>
      </c>
      <c r="N107" s="1" t="s">
        <v>573</v>
      </c>
      <c r="S107" s="1" t="str">
        <f t="shared" si="5"/>
        <v/>
      </c>
      <c r="T107" s="1" t="str">
        <f t="shared" si="3"/>
        <v>O</v>
      </c>
      <c r="U107" s="1" t="str">
        <f t="shared" si="4"/>
        <v/>
      </c>
    </row>
    <row r="108" spans="1:21" s="68" customFormat="1" ht="42">
      <c r="B108" s="68">
        <v>104</v>
      </c>
      <c r="C108" s="68">
        <v>24144</v>
      </c>
      <c r="D108" s="69" t="s">
        <v>282</v>
      </c>
      <c r="E108" s="68" t="s">
        <v>715</v>
      </c>
      <c r="F108" s="68" t="s">
        <v>397</v>
      </c>
      <c r="G108" s="68" t="s">
        <v>11</v>
      </c>
      <c r="H108" s="70">
        <v>49</v>
      </c>
      <c r="I108" s="71" t="s">
        <v>117</v>
      </c>
      <c r="J108" s="70" t="s">
        <v>345</v>
      </c>
      <c r="K108" s="68" t="s">
        <v>398</v>
      </c>
      <c r="L108" s="68">
        <v>1</v>
      </c>
      <c r="M108" s="68" t="s">
        <v>798</v>
      </c>
      <c r="N108" s="68" t="s">
        <v>576</v>
      </c>
      <c r="S108" s="68" t="str">
        <f t="shared" si="5"/>
        <v/>
      </c>
      <c r="T108" s="68" t="str">
        <f t="shared" si="3"/>
        <v>C</v>
      </c>
      <c r="U108" s="68" t="str">
        <f t="shared" si="4"/>
        <v/>
      </c>
    </row>
    <row r="109" spans="1:21" ht="28">
      <c r="A109" s="1">
        <v>58</v>
      </c>
      <c r="B109" s="1">
        <v>105</v>
      </c>
      <c r="C109" s="1">
        <v>14928</v>
      </c>
      <c r="D109" s="53" t="s">
        <v>47</v>
      </c>
      <c r="E109" s="1" t="s">
        <v>714</v>
      </c>
      <c r="F109" s="1" t="s">
        <v>116</v>
      </c>
      <c r="G109" s="1" t="s">
        <v>11</v>
      </c>
      <c r="H109" s="65">
        <v>49</v>
      </c>
      <c r="I109" s="58" t="s">
        <v>117</v>
      </c>
      <c r="J109" s="65"/>
      <c r="K109" s="1" t="s">
        <v>86</v>
      </c>
      <c r="L109" s="1">
        <v>1</v>
      </c>
      <c r="N109" s="1" t="s">
        <v>573</v>
      </c>
      <c r="S109" s="1" t="str">
        <f t="shared" si="5"/>
        <v/>
      </c>
      <c r="T109" s="1" t="str">
        <f t="shared" si="3"/>
        <v>O</v>
      </c>
      <c r="U109" s="1" t="str">
        <f t="shared" si="4"/>
        <v/>
      </c>
    </row>
    <row r="110" spans="1:21" ht="42">
      <c r="B110" s="1">
        <v>106</v>
      </c>
      <c r="C110" s="1">
        <v>24144</v>
      </c>
      <c r="D110" s="53" t="s">
        <v>282</v>
      </c>
      <c r="E110" s="1" t="s">
        <v>715</v>
      </c>
      <c r="F110" s="1" t="s">
        <v>399</v>
      </c>
      <c r="G110" s="1" t="s">
        <v>11</v>
      </c>
      <c r="H110" s="65">
        <v>51</v>
      </c>
      <c r="I110" s="58" t="s">
        <v>400</v>
      </c>
      <c r="J110" s="65" t="s">
        <v>401</v>
      </c>
      <c r="K110" s="1" t="s">
        <v>402</v>
      </c>
      <c r="L110" s="1">
        <v>1</v>
      </c>
      <c r="N110" s="1" t="s">
        <v>573</v>
      </c>
      <c r="S110" s="1" t="str">
        <f t="shared" si="5"/>
        <v/>
      </c>
      <c r="T110" s="1" t="str">
        <f t="shared" si="3"/>
        <v>O</v>
      </c>
      <c r="U110" s="1" t="str">
        <f t="shared" si="4"/>
        <v/>
      </c>
    </row>
    <row r="111" spans="1:21" ht="28">
      <c r="A111" s="1">
        <v>59</v>
      </c>
      <c r="B111" s="1">
        <v>107</v>
      </c>
      <c r="C111" s="1">
        <v>14928</v>
      </c>
      <c r="D111" s="53" t="s">
        <v>47</v>
      </c>
      <c r="E111" s="1" t="s">
        <v>714</v>
      </c>
      <c r="F111" s="1" t="s">
        <v>118</v>
      </c>
      <c r="G111" s="1" t="s">
        <v>11</v>
      </c>
      <c r="H111" s="65">
        <v>53</v>
      </c>
      <c r="I111" s="58" t="s">
        <v>119</v>
      </c>
      <c r="J111" s="65"/>
      <c r="K111" s="1" t="s">
        <v>86</v>
      </c>
      <c r="L111" s="1">
        <v>1</v>
      </c>
      <c r="N111" s="1" t="s">
        <v>573</v>
      </c>
      <c r="S111" s="1" t="str">
        <f t="shared" si="5"/>
        <v/>
      </c>
      <c r="T111" s="1" t="str">
        <f t="shared" si="3"/>
        <v>O</v>
      </c>
      <c r="U111" s="1" t="str">
        <f t="shared" si="4"/>
        <v/>
      </c>
    </row>
    <row r="112" spans="1:21" ht="28">
      <c r="A112" s="1">
        <v>60</v>
      </c>
      <c r="B112" s="1">
        <v>108</v>
      </c>
      <c r="C112" s="1">
        <v>14928</v>
      </c>
      <c r="D112" s="53" t="s">
        <v>47</v>
      </c>
      <c r="E112" s="1" t="s">
        <v>714</v>
      </c>
      <c r="F112" s="1" t="s">
        <v>120</v>
      </c>
      <c r="G112" s="1" t="s">
        <v>11</v>
      </c>
      <c r="H112" s="65">
        <v>54</v>
      </c>
      <c r="I112" s="58" t="s">
        <v>121</v>
      </c>
      <c r="J112" s="65"/>
      <c r="K112" s="1" t="s">
        <v>86</v>
      </c>
      <c r="L112" s="1">
        <v>1</v>
      </c>
      <c r="N112" s="1" t="s">
        <v>573</v>
      </c>
      <c r="S112" s="1" t="str">
        <f t="shared" si="5"/>
        <v/>
      </c>
      <c r="T112" s="1" t="str">
        <f t="shared" si="3"/>
        <v>O</v>
      </c>
      <c r="U112" s="1" t="str">
        <f t="shared" si="4"/>
        <v/>
      </c>
    </row>
    <row r="113" spans="1:21" ht="28">
      <c r="A113" s="1">
        <v>61</v>
      </c>
      <c r="B113" s="1">
        <v>109</v>
      </c>
      <c r="C113" s="1">
        <v>14928</v>
      </c>
      <c r="D113" s="53" t="s">
        <v>47</v>
      </c>
      <c r="E113" s="1" t="s">
        <v>714</v>
      </c>
      <c r="F113" s="1" t="s">
        <v>122</v>
      </c>
      <c r="G113" s="1" t="s">
        <v>11</v>
      </c>
      <c r="H113" s="65">
        <v>55</v>
      </c>
      <c r="I113" s="58" t="s">
        <v>123</v>
      </c>
      <c r="J113" s="65"/>
      <c r="K113" s="1" t="s">
        <v>86</v>
      </c>
      <c r="L113" s="1">
        <v>1</v>
      </c>
      <c r="N113" s="1" t="s">
        <v>573</v>
      </c>
      <c r="S113" s="1" t="str">
        <f t="shared" si="5"/>
        <v/>
      </c>
      <c r="T113" s="1" t="str">
        <f t="shared" si="3"/>
        <v>O</v>
      </c>
      <c r="U113" s="1" t="str">
        <f t="shared" si="4"/>
        <v/>
      </c>
    </row>
    <row r="114" spans="1:21" s="68" customFormat="1" ht="70">
      <c r="A114" s="68">
        <v>102</v>
      </c>
      <c r="B114" s="68">
        <v>110</v>
      </c>
      <c r="C114" s="68">
        <v>56768</v>
      </c>
      <c r="D114" s="69" t="s">
        <v>216</v>
      </c>
      <c r="E114" s="68" t="s">
        <v>714</v>
      </c>
      <c r="F114" s="90" t="s">
        <v>226</v>
      </c>
      <c r="G114" s="68" t="s">
        <v>11</v>
      </c>
      <c r="H114" s="70">
        <v>55</v>
      </c>
      <c r="I114" s="71" t="s">
        <v>123</v>
      </c>
      <c r="J114" s="70">
        <v>9</v>
      </c>
      <c r="K114" s="68" t="s">
        <v>227</v>
      </c>
      <c r="L114" s="68">
        <v>1</v>
      </c>
      <c r="M114" s="68" t="s">
        <v>799</v>
      </c>
      <c r="N114" s="68" t="s">
        <v>576</v>
      </c>
      <c r="S114" s="68" t="str">
        <f t="shared" si="5"/>
        <v/>
      </c>
      <c r="T114" s="68" t="str">
        <f t="shared" si="3"/>
        <v>C</v>
      </c>
      <c r="U114" s="68" t="str">
        <f t="shared" si="4"/>
        <v/>
      </c>
    </row>
    <row r="115" spans="1:21" s="68" customFormat="1" ht="42">
      <c r="A115" s="68">
        <v>114</v>
      </c>
      <c r="B115" s="68">
        <v>111</v>
      </c>
      <c r="C115" s="68">
        <v>56768</v>
      </c>
      <c r="D115" s="69" t="s">
        <v>216</v>
      </c>
      <c r="E115" s="68" t="s">
        <v>714</v>
      </c>
      <c r="F115" s="68" t="s">
        <v>226</v>
      </c>
      <c r="G115" s="68" t="s">
        <v>11</v>
      </c>
      <c r="H115" s="70">
        <v>55</v>
      </c>
      <c r="I115" s="71" t="s">
        <v>123</v>
      </c>
      <c r="J115" s="70">
        <v>9</v>
      </c>
      <c r="K115" s="68" t="s">
        <v>227</v>
      </c>
      <c r="L115" s="68">
        <v>1</v>
      </c>
      <c r="M115" s="68" t="s">
        <v>610</v>
      </c>
      <c r="N115" s="68" t="s">
        <v>576</v>
      </c>
      <c r="S115" s="68" t="str">
        <f t="shared" si="5"/>
        <v/>
      </c>
      <c r="T115" s="68" t="str">
        <f t="shared" si="3"/>
        <v>C</v>
      </c>
      <c r="U115" s="68" t="str">
        <f t="shared" si="4"/>
        <v/>
      </c>
    </row>
    <row r="116" spans="1:21" s="68" customFormat="1" ht="28">
      <c r="A116" s="68">
        <v>40</v>
      </c>
      <c r="B116" s="68">
        <v>112</v>
      </c>
      <c r="C116" s="68">
        <v>14928</v>
      </c>
      <c r="D116" s="69" t="s">
        <v>47</v>
      </c>
      <c r="E116" s="68" t="s">
        <v>714</v>
      </c>
      <c r="F116" s="68" t="s">
        <v>80</v>
      </c>
      <c r="G116" s="68" t="s">
        <v>11</v>
      </c>
      <c r="H116" s="70">
        <v>56</v>
      </c>
      <c r="I116" s="71">
        <v>5.3</v>
      </c>
      <c r="J116" s="70">
        <v>2</v>
      </c>
      <c r="K116" s="68" t="s">
        <v>81</v>
      </c>
      <c r="L116" s="68">
        <v>1</v>
      </c>
      <c r="M116" s="68" t="s">
        <v>719</v>
      </c>
      <c r="N116" s="68" t="s">
        <v>576</v>
      </c>
      <c r="S116" s="68" t="str">
        <f t="shared" si="5"/>
        <v/>
      </c>
      <c r="T116" s="68" t="str">
        <f t="shared" si="3"/>
        <v>C</v>
      </c>
      <c r="U116" s="68" t="str">
        <f t="shared" si="4"/>
        <v/>
      </c>
    </row>
    <row r="117" spans="1:21" ht="42">
      <c r="B117" s="1">
        <v>113</v>
      </c>
      <c r="C117" s="1">
        <v>24144</v>
      </c>
      <c r="D117" s="53" t="s">
        <v>282</v>
      </c>
      <c r="E117" s="1" t="s">
        <v>715</v>
      </c>
      <c r="F117" s="1" t="s">
        <v>403</v>
      </c>
      <c r="G117" s="1" t="s">
        <v>11</v>
      </c>
      <c r="H117" s="65" t="s">
        <v>404</v>
      </c>
      <c r="I117" s="58">
        <v>5.3</v>
      </c>
      <c r="J117" s="65"/>
      <c r="K117" s="1" t="s">
        <v>405</v>
      </c>
      <c r="L117" s="1">
        <v>1</v>
      </c>
      <c r="N117" s="1" t="s">
        <v>573</v>
      </c>
      <c r="S117" s="1" t="str">
        <f t="shared" si="5"/>
        <v/>
      </c>
      <c r="T117" s="1" t="str">
        <f t="shared" si="3"/>
        <v>O</v>
      </c>
      <c r="U117" s="1" t="str">
        <f t="shared" si="4"/>
        <v/>
      </c>
    </row>
    <row r="118" spans="1:21" ht="28">
      <c r="A118" s="1">
        <v>80</v>
      </c>
      <c r="B118" s="1">
        <v>114</v>
      </c>
      <c r="C118" s="1">
        <v>62099</v>
      </c>
      <c r="D118" s="53" t="s">
        <v>167</v>
      </c>
      <c r="E118" s="1" t="s">
        <v>714</v>
      </c>
      <c r="F118" s="1" t="s">
        <v>172</v>
      </c>
      <c r="G118" s="1" t="s">
        <v>11</v>
      </c>
      <c r="H118" s="65">
        <v>56</v>
      </c>
      <c r="I118" s="58">
        <v>5.3</v>
      </c>
      <c r="J118" s="65">
        <v>99</v>
      </c>
      <c r="K118" s="1" t="s">
        <v>173</v>
      </c>
      <c r="L118" s="1">
        <v>1</v>
      </c>
      <c r="N118" s="1" t="s">
        <v>573</v>
      </c>
      <c r="S118" s="1" t="str">
        <f t="shared" si="5"/>
        <v/>
      </c>
      <c r="T118" s="1" t="str">
        <f t="shared" si="3"/>
        <v>O</v>
      </c>
      <c r="U118" s="1" t="str">
        <f t="shared" si="4"/>
        <v/>
      </c>
    </row>
    <row r="119" spans="1:21" s="68" customFormat="1" ht="42">
      <c r="A119" s="68">
        <v>134</v>
      </c>
      <c r="B119" s="68">
        <v>115</v>
      </c>
      <c r="C119" s="68">
        <v>51124</v>
      </c>
      <c r="D119" s="69" t="s">
        <v>266</v>
      </c>
      <c r="E119" s="68" t="s">
        <v>714</v>
      </c>
      <c r="F119" s="68" t="s">
        <v>274</v>
      </c>
      <c r="G119" s="68" t="s">
        <v>11</v>
      </c>
      <c r="H119" s="70">
        <v>57</v>
      </c>
      <c r="I119" s="71">
        <v>5.3</v>
      </c>
      <c r="J119" s="70">
        <v>19</v>
      </c>
      <c r="K119" s="68" t="s">
        <v>275</v>
      </c>
      <c r="L119" s="68">
        <v>1</v>
      </c>
      <c r="M119" s="68" t="s">
        <v>800</v>
      </c>
      <c r="N119" s="68" t="s">
        <v>576</v>
      </c>
      <c r="S119" s="68" t="str">
        <f t="shared" si="5"/>
        <v/>
      </c>
      <c r="T119" s="68" t="str">
        <f t="shared" si="3"/>
        <v>C</v>
      </c>
      <c r="U119" s="68" t="str">
        <f t="shared" si="4"/>
        <v/>
      </c>
    </row>
    <row r="120" spans="1:21" s="68" customFormat="1" ht="56">
      <c r="B120" s="68">
        <v>116</v>
      </c>
      <c r="D120" s="69" t="s">
        <v>287</v>
      </c>
      <c r="E120" s="72"/>
      <c r="F120" s="68" t="s">
        <v>480</v>
      </c>
      <c r="G120" s="68" t="s">
        <v>11</v>
      </c>
      <c r="H120" s="70">
        <v>59</v>
      </c>
      <c r="I120" s="71">
        <v>5.3</v>
      </c>
      <c r="J120" s="70">
        <v>53</v>
      </c>
      <c r="K120" s="68" t="s">
        <v>483</v>
      </c>
      <c r="L120" s="68">
        <v>1</v>
      </c>
      <c r="M120" s="68" t="s">
        <v>769</v>
      </c>
      <c r="N120" s="68" t="s">
        <v>576</v>
      </c>
      <c r="S120" s="68" t="str">
        <f t="shared" si="5"/>
        <v/>
      </c>
      <c r="T120" s="68" t="str">
        <f t="shared" si="3"/>
        <v>C</v>
      </c>
      <c r="U120" s="68" t="str">
        <f t="shared" si="4"/>
        <v/>
      </c>
    </row>
    <row r="121" spans="1:21" s="68" customFormat="1" ht="28">
      <c r="B121" s="68">
        <v>117</v>
      </c>
      <c r="D121" s="69" t="s">
        <v>287</v>
      </c>
      <c r="E121" s="72"/>
      <c r="F121" s="68" t="s">
        <v>477</v>
      </c>
      <c r="G121" s="68" t="s">
        <v>11</v>
      </c>
      <c r="H121" s="70">
        <v>62</v>
      </c>
      <c r="I121" s="71">
        <v>5.3</v>
      </c>
      <c r="J121" s="70" t="s">
        <v>503</v>
      </c>
      <c r="K121" s="68" t="s">
        <v>478</v>
      </c>
      <c r="L121" s="68">
        <v>1</v>
      </c>
      <c r="M121" s="68" t="s">
        <v>748</v>
      </c>
      <c r="N121" s="68" t="s">
        <v>576</v>
      </c>
      <c r="S121" s="68" t="str">
        <f t="shared" si="5"/>
        <v/>
      </c>
      <c r="T121" s="68" t="str">
        <f t="shared" si="3"/>
        <v>C</v>
      </c>
      <c r="U121" s="68" t="str">
        <f t="shared" si="4"/>
        <v/>
      </c>
    </row>
    <row r="122" spans="1:21" s="68" customFormat="1" ht="28">
      <c r="B122" s="68">
        <v>118</v>
      </c>
      <c r="D122" s="69" t="s">
        <v>287</v>
      </c>
      <c r="E122" s="72"/>
      <c r="F122" s="68" t="s">
        <v>504</v>
      </c>
      <c r="G122" s="68" t="s">
        <v>11</v>
      </c>
      <c r="H122" s="70">
        <v>62</v>
      </c>
      <c r="I122" s="71">
        <v>5.3</v>
      </c>
      <c r="J122" s="70" t="s">
        <v>505</v>
      </c>
      <c r="K122" s="68" t="s">
        <v>478</v>
      </c>
      <c r="L122" s="68">
        <v>1</v>
      </c>
      <c r="M122" s="68" t="s">
        <v>748</v>
      </c>
      <c r="N122" s="68" t="s">
        <v>576</v>
      </c>
      <c r="S122" s="68" t="str">
        <f t="shared" si="5"/>
        <v/>
      </c>
      <c r="T122" s="68" t="str">
        <f t="shared" si="3"/>
        <v>C</v>
      </c>
      <c r="U122" s="68" t="str">
        <f t="shared" si="4"/>
        <v/>
      </c>
    </row>
    <row r="123" spans="1:21" s="68" customFormat="1" ht="42">
      <c r="B123" s="68">
        <v>119</v>
      </c>
      <c r="D123" s="69" t="s">
        <v>287</v>
      </c>
      <c r="E123" s="72"/>
      <c r="F123" s="68" t="s">
        <v>506</v>
      </c>
      <c r="G123" s="68" t="s">
        <v>11</v>
      </c>
      <c r="H123" s="70">
        <v>62</v>
      </c>
      <c r="I123" s="71">
        <v>5.3</v>
      </c>
      <c r="J123" s="70" t="s">
        <v>507</v>
      </c>
      <c r="K123" s="68" t="s">
        <v>478</v>
      </c>
      <c r="L123" s="68">
        <v>1</v>
      </c>
      <c r="M123" s="68" t="s">
        <v>775</v>
      </c>
      <c r="N123" s="68" t="s">
        <v>576</v>
      </c>
      <c r="S123" s="68" t="str">
        <f t="shared" si="5"/>
        <v/>
      </c>
      <c r="T123" s="68" t="str">
        <f t="shared" si="3"/>
        <v>C</v>
      </c>
      <c r="U123" s="68" t="str">
        <f t="shared" si="4"/>
        <v/>
      </c>
    </row>
    <row r="124" spans="1:21" s="68" customFormat="1" ht="42">
      <c r="A124" s="68">
        <v>135</v>
      </c>
      <c r="B124" s="68">
        <v>120</v>
      </c>
      <c r="C124" s="68">
        <v>51124</v>
      </c>
      <c r="D124" s="69" t="s">
        <v>266</v>
      </c>
      <c r="E124" s="68" t="s">
        <v>714</v>
      </c>
      <c r="F124" s="68" t="s">
        <v>276</v>
      </c>
      <c r="G124" s="68" t="s">
        <v>11</v>
      </c>
      <c r="H124" s="70">
        <v>63</v>
      </c>
      <c r="I124" s="71">
        <v>5.3</v>
      </c>
      <c r="J124" s="70">
        <v>6</v>
      </c>
      <c r="K124" s="68" t="s">
        <v>277</v>
      </c>
      <c r="L124" s="68">
        <v>1</v>
      </c>
      <c r="M124" s="68" t="s">
        <v>801</v>
      </c>
      <c r="N124" s="68" t="s">
        <v>576</v>
      </c>
      <c r="S124" s="68" t="str">
        <f t="shared" si="5"/>
        <v/>
      </c>
      <c r="T124" s="68" t="str">
        <f t="shared" si="3"/>
        <v>C</v>
      </c>
      <c r="U124" s="68" t="str">
        <f t="shared" si="4"/>
        <v/>
      </c>
    </row>
    <row r="125" spans="1:21" s="68" customFormat="1" ht="42">
      <c r="B125" s="68">
        <v>121</v>
      </c>
      <c r="D125" s="69" t="s">
        <v>287</v>
      </c>
      <c r="E125" s="72"/>
      <c r="F125" s="68" t="s">
        <v>491</v>
      </c>
      <c r="G125" s="68" t="s">
        <v>11</v>
      </c>
      <c r="H125" s="70">
        <v>63</v>
      </c>
      <c r="I125" s="71">
        <v>5.3</v>
      </c>
      <c r="J125" s="70" t="s">
        <v>508</v>
      </c>
      <c r="K125" s="68" t="s">
        <v>495</v>
      </c>
      <c r="L125" s="68">
        <v>1</v>
      </c>
      <c r="M125" s="68" t="s">
        <v>776</v>
      </c>
      <c r="N125" s="68" t="s">
        <v>576</v>
      </c>
      <c r="S125" s="68" t="str">
        <f t="shared" si="5"/>
        <v/>
      </c>
      <c r="T125" s="68" t="str">
        <f t="shared" si="3"/>
        <v>C</v>
      </c>
      <c r="U125" s="68" t="str">
        <f t="shared" si="4"/>
        <v/>
      </c>
    </row>
    <row r="126" spans="1:21" s="68" customFormat="1" ht="56">
      <c r="B126" s="68">
        <v>122</v>
      </c>
      <c r="D126" s="69" t="s">
        <v>287</v>
      </c>
      <c r="E126" s="72"/>
      <c r="F126" s="68" t="s">
        <v>509</v>
      </c>
      <c r="G126" s="68" t="s">
        <v>11</v>
      </c>
      <c r="H126" s="70">
        <v>63</v>
      </c>
      <c r="I126" s="71">
        <v>5.3</v>
      </c>
      <c r="J126" s="70" t="s">
        <v>510</v>
      </c>
      <c r="K126" s="68" t="s">
        <v>511</v>
      </c>
      <c r="L126" s="68">
        <v>1</v>
      </c>
      <c r="M126" s="68" t="s">
        <v>719</v>
      </c>
      <c r="N126" s="68" t="s">
        <v>576</v>
      </c>
      <c r="S126" s="68" t="str">
        <f t="shared" si="5"/>
        <v/>
      </c>
      <c r="T126" s="68" t="str">
        <f t="shared" si="3"/>
        <v>C</v>
      </c>
      <c r="U126" s="68" t="str">
        <f t="shared" si="4"/>
        <v/>
      </c>
    </row>
    <row r="127" spans="1:21" s="98" customFormat="1" ht="42">
      <c r="B127" s="98">
        <v>123</v>
      </c>
      <c r="D127" s="99" t="s">
        <v>287</v>
      </c>
      <c r="E127" s="100"/>
      <c r="F127" s="98" t="s">
        <v>512</v>
      </c>
      <c r="G127" s="98" t="s">
        <v>11</v>
      </c>
      <c r="H127" s="101">
        <v>64</v>
      </c>
      <c r="I127" s="102">
        <v>5.3</v>
      </c>
      <c r="J127" s="101">
        <v>53</v>
      </c>
      <c r="K127" s="98" t="s">
        <v>513</v>
      </c>
      <c r="L127" s="98">
        <v>1</v>
      </c>
      <c r="M127" s="98" t="s">
        <v>791</v>
      </c>
      <c r="N127" s="98" t="s">
        <v>573</v>
      </c>
      <c r="S127" s="98" t="str">
        <f t="shared" si="5"/>
        <v/>
      </c>
      <c r="T127" s="98" t="str">
        <f t="shared" si="3"/>
        <v>O</v>
      </c>
      <c r="U127" s="98" t="str">
        <f t="shared" si="4"/>
        <v/>
      </c>
    </row>
    <row r="128" spans="1:21" s="68" customFormat="1" ht="28">
      <c r="B128" s="68">
        <v>124</v>
      </c>
      <c r="D128" s="69" t="s">
        <v>287</v>
      </c>
      <c r="E128" s="72"/>
      <c r="F128" s="68" t="s">
        <v>514</v>
      </c>
      <c r="G128" s="68" t="s">
        <v>11</v>
      </c>
      <c r="H128" s="70" t="s">
        <v>515</v>
      </c>
      <c r="I128" s="71">
        <v>5.3</v>
      </c>
      <c r="J128" s="70" t="s">
        <v>516</v>
      </c>
      <c r="K128" s="68" t="s">
        <v>517</v>
      </c>
      <c r="L128" s="68">
        <v>1</v>
      </c>
      <c r="M128" s="68" t="s">
        <v>719</v>
      </c>
      <c r="N128" s="68" t="s">
        <v>576</v>
      </c>
      <c r="S128" s="68" t="str">
        <f t="shared" si="5"/>
        <v/>
      </c>
      <c r="T128" s="68" t="str">
        <f t="shared" si="3"/>
        <v>C</v>
      </c>
      <c r="U128" s="68" t="str">
        <f t="shared" si="4"/>
        <v/>
      </c>
    </row>
    <row r="129" spans="1:21" s="68" customFormat="1" ht="28">
      <c r="A129" s="68">
        <v>41</v>
      </c>
      <c r="B129" s="68">
        <v>125</v>
      </c>
      <c r="C129" s="68">
        <v>14928</v>
      </c>
      <c r="D129" s="69" t="s">
        <v>47</v>
      </c>
      <c r="E129" s="68" t="s">
        <v>714</v>
      </c>
      <c r="F129" s="68" t="s">
        <v>82</v>
      </c>
      <c r="G129" s="68" t="s">
        <v>11</v>
      </c>
      <c r="H129" s="70">
        <v>68</v>
      </c>
      <c r="I129" s="71">
        <v>5.4</v>
      </c>
      <c r="J129" s="70">
        <v>45</v>
      </c>
      <c r="K129" s="68" t="s">
        <v>81</v>
      </c>
      <c r="L129" s="68">
        <v>1</v>
      </c>
      <c r="M129" s="68" t="s">
        <v>719</v>
      </c>
      <c r="N129" s="68" t="s">
        <v>576</v>
      </c>
      <c r="S129" s="68" t="str">
        <f t="shared" si="5"/>
        <v/>
      </c>
      <c r="T129" s="68" t="str">
        <f t="shared" si="3"/>
        <v>C</v>
      </c>
      <c r="U129" s="68" t="str">
        <f t="shared" si="4"/>
        <v/>
      </c>
    </row>
    <row r="130" spans="1:21" ht="28">
      <c r="A130" s="1">
        <v>81</v>
      </c>
      <c r="B130" s="1">
        <v>126</v>
      </c>
      <c r="C130" s="1">
        <v>62099</v>
      </c>
      <c r="D130" s="53" t="s">
        <v>167</v>
      </c>
      <c r="E130" s="1" t="s">
        <v>714</v>
      </c>
      <c r="F130" s="1" t="s">
        <v>174</v>
      </c>
      <c r="G130" s="1" t="s">
        <v>11</v>
      </c>
      <c r="H130" s="65">
        <v>68</v>
      </c>
      <c r="I130" s="58">
        <v>5.4</v>
      </c>
      <c r="J130" s="65">
        <v>99</v>
      </c>
      <c r="K130" s="1" t="s">
        <v>173</v>
      </c>
      <c r="L130" s="1">
        <v>1</v>
      </c>
      <c r="N130" s="1" t="s">
        <v>573</v>
      </c>
      <c r="S130" s="1" t="str">
        <f t="shared" si="5"/>
        <v/>
      </c>
      <c r="T130" s="1" t="str">
        <f t="shared" si="3"/>
        <v>O</v>
      </c>
      <c r="U130" s="1" t="str">
        <f t="shared" si="4"/>
        <v/>
      </c>
    </row>
    <row r="131" spans="1:21" ht="56">
      <c r="A131" s="1">
        <v>88</v>
      </c>
      <c r="B131" s="1">
        <v>127</v>
      </c>
      <c r="C131" s="1">
        <v>6111</v>
      </c>
      <c r="D131" s="53" t="s">
        <v>158</v>
      </c>
      <c r="E131" s="1" t="s">
        <v>714</v>
      </c>
      <c r="F131" s="1" t="s">
        <v>191</v>
      </c>
      <c r="G131" s="1" t="s">
        <v>11</v>
      </c>
      <c r="H131" s="65"/>
      <c r="I131" s="58" t="s">
        <v>192</v>
      </c>
      <c r="J131" s="65"/>
      <c r="K131" s="1" t="s">
        <v>193</v>
      </c>
      <c r="L131" s="1">
        <v>1</v>
      </c>
      <c r="N131" s="1" t="s">
        <v>573</v>
      </c>
      <c r="S131" s="1" t="str">
        <f t="shared" si="5"/>
        <v/>
      </c>
      <c r="T131" s="1" t="str">
        <f t="shared" si="3"/>
        <v>O</v>
      </c>
      <c r="U131" s="1" t="str">
        <f t="shared" si="4"/>
        <v/>
      </c>
    </row>
    <row r="132" spans="1:21" s="68" customFormat="1" ht="28">
      <c r="B132" s="68">
        <v>128</v>
      </c>
      <c r="D132" s="69" t="s">
        <v>287</v>
      </c>
      <c r="E132" s="72"/>
      <c r="F132" s="68" t="s">
        <v>518</v>
      </c>
      <c r="G132" s="68" t="s">
        <v>11</v>
      </c>
      <c r="H132" s="70">
        <v>74</v>
      </c>
      <c r="I132" s="71">
        <v>5.4</v>
      </c>
      <c r="J132" s="70">
        <v>6</v>
      </c>
      <c r="K132" s="68" t="s">
        <v>519</v>
      </c>
      <c r="L132" s="68">
        <v>1</v>
      </c>
      <c r="M132" s="68" t="s">
        <v>792</v>
      </c>
      <c r="N132" s="68" t="s">
        <v>576</v>
      </c>
      <c r="S132" s="68" t="str">
        <f t="shared" si="5"/>
        <v/>
      </c>
      <c r="T132" s="68" t="str">
        <f t="shared" si="3"/>
        <v>C</v>
      </c>
      <c r="U132" s="68" t="str">
        <f t="shared" si="4"/>
        <v/>
      </c>
    </row>
    <row r="133" spans="1:21" ht="28">
      <c r="A133" s="1">
        <v>17</v>
      </c>
      <c r="B133" s="1">
        <v>129</v>
      </c>
      <c r="C133" s="1">
        <v>14928</v>
      </c>
      <c r="D133" s="53" t="s">
        <v>47</v>
      </c>
      <c r="E133" s="1" t="s">
        <v>714</v>
      </c>
      <c r="F133" s="1" t="s">
        <v>48</v>
      </c>
      <c r="G133" s="1" t="s">
        <v>11</v>
      </c>
      <c r="H133" s="65">
        <v>75</v>
      </c>
      <c r="I133" s="58">
        <v>6</v>
      </c>
      <c r="J133" s="65"/>
      <c r="K133" s="1" t="s">
        <v>49</v>
      </c>
      <c r="L133" s="1">
        <v>1</v>
      </c>
      <c r="N133" s="1" t="s">
        <v>573</v>
      </c>
      <c r="S133" s="1" t="str">
        <f t="shared" si="5"/>
        <v/>
      </c>
      <c r="T133" s="1" t="str">
        <f t="shared" ref="T133:T193" si="6">IF(G133="Technical",N133,"")</f>
        <v>O</v>
      </c>
      <c r="U133" s="1" t="str">
        <f t="shared" ref="U133:U193" si="7">IF(G133="General",N133,"")</f>
        <v/>
      </c>
    </row>
    <row r="134" spans="1:21" ht="28">
      <c r="A134" s="1">
        <v>18</v>
      </c>
      <c r="B134" s="1">
        <v>130</v>
      </c>
      <c r="C134" s="1">
        <v>14928</v>
      </c>
      <c r="D134" s="53" t="s">
        <v>47</v>
      </c>
      <c r="E134" s="1" t="s">
        <v>714</v>
      </c>
      <c r="F134" s="1" t="s">
        <v>50</v>
      </c>
      <c r="G134" s="1" t="s">
        <v>11</v>
      </c>
      <c r="H134" s="65">
        <v>98</v>
      </c>
      <c r="I134" s="58">
        <v>7</v>
      </c>
      <c r="J134" s="65"/>
      <c r="K134" s="1" t="s">
        <v>51</v>
      </c>
      <c r="L134" s="1">
        <v>1</v>
      </c>
      <c r="N134" s="1" t="s">
        <v>573</v>
      </c>
      <c r="S134" s="1" t="str">
        <f t="shared" ref="S134:S197" si="8">IF(G134="Editorial",N134,"")</f>
        <v/>
      </c>
      <c r="T134" s="1" t="str">
        <f t="shared" si="6"/>
        <v>O</v>
      </c>
      <c r="U134" s="1" t="str">
        <f t="shared" si="7"/>
        <v/>
      </c>
    </row>
    <row r="135" spans="1:21" ht="98">
      <c r="B135" s="1">
        <v>131</v>
      </c>
      <c r="C135" s="1">
        <v>24144</v>
      </c>
      <c r="D135" s="53" t="s">
        <v>282</v>
      </c>
      <c r="E135" s="1" t="s">
        <v>715</v>
      </c>
      <c r="F135" s="3" t="s">
        <v>406</v>
      </c>
      <c r="G135" s="1" t="s">
        <v>11</v>
      </c>
      <c r="H135" s="65">
        <v>106</v>
      </c>
      <c r="I135" s="58" t="s">
        <v>407</v>
      </c>
      <c r="J135" s="65" t="s">
        <v>408</v>
      </c>
      <c r="K135" s="1" t="s">
        <v>409</v>
      </c>
      <c r="L135" s="1">
        <v>1</v>
      </c>
      <c r="N135" s="1" t="s">
        <v>573</v>
      </c>
      <c r="S135" s="1" t="str">
        <f t="shared" si="8"/>
        <v/>
      </c>
      <c r="T135" s="1" t="str">
        <f t="shared" si="6"/>
        <v>O</v>
      </c>
      <c r="U135" s="1" t="str">
        <f t="shared" si="7"/>
        <v/>
      </c>
    </row>
    <row r="136" spans="1:21" ht="28">
      <c r="B136" s="1">
        <v>132</v>
      </c>
      <c r="C136" s="1">
        <v>24144</v>
      </c>
      <c r="D136" s="53" t="s">
        <v>282</v>
      </c>
      <c r="E136" s="1" t="s">
        <v>715</v>
      </c>
      <c r="F136" s="1" t="s">
        <v>410</v>
      </c>
      <c r="G136" s="1" t="s">
        <v>11</v>
      </c>
      <c r="H136" s="65">
        <v>126</v>
      </c>
      <c r="I136" s="58" t="s">
        <v>411</v>
      </c>
      <c r="J136" s="65"/>
      <c r="K136" s="1" t="s">
        <v>412</v>
      </c>
      <c r="L136" s="1">
        <v>1</v>
      </c>
      <c r="N136" s="1" t="s">
        <v>573</v>
      </c>
      <c r="S136" s="1" t="str">
        <f t="shared" si="8"/>
        <v/>
      </c>
      <c r="T136" s="1" t="str">
        <f t="shared" si="6"/>
        <v>O</v>
      </c>
      <c r="U136" s="1" t="str">
        <f t="shared" si="7"/>
        <v/>
      </c>
    </row>
    <row r="137" spans="1:21" ht="28">
      <c r="A137" s="1">
        <v>19</v>
      </c>
      <c r="B137" s="1">
        <v>133</v>
      </c>
      <c r="C137" s="1">
        <v>14928</v>
      </c>
      <c r="D137" s="53" t="s">
        <v>47</v>
      </c>
      <c r="E137" s="1" t="s">
        <v>714</v>
      </c>
      <c r="F137" s="1" t="s">
        <v>52</v>
      </c>
      <c r="G137" s="1" t="s">
        <v>11</v>
      </c>
      <c r="H137" s="65">
        <v>140</v>
      </c>
      <c r="I137" s="58">
        <v>8</v>
      </c>
      <c r="J137" s="65"/>
      <c r="K137" s="1" t="s">
        <v>53</v>
      </c>
      <c r="L137" s="1">
        <v>1</v>
      </c>
      <c r="N137" s="1" t="s">
        <v>573</v>
      </c>
      <c r="S137" s="1" t="str">
        <f t="shared" si="8"/>
        <v/>
      </c>
      <c r="T137" s="1" t="str">
        <f t="shared" si="6"/>
        <v>O</v>
      </c>
      <c r="U137" s="1" t="str">
        <f t="shared" si="7"/>
        <v/>
      </c>
    </row>
    <row r="138" spans="1:21" ht="42">
      <c r="B138" s="1">
        <v>134</v>
      </c>
      <c r="C138" s="1">
        <v>24144</v>
      </c>
      <c r="D138" s="53" t="s">
        <v>282</v>
      </c>
      <c r="E138" s="1" t="s">
        <v>715</v>
      </c>
      <c r="F138" s="1" t="s">
        <v>413</v>
      </c>
      <c r="G138" s="1" t="s">
        <v>11</v>
      </c>
      <c r="H138" s="65">
        <v>146</v>
      </c>
      <c r="I138" s="58">
        <v>8.1999999999999993</v>
      </c>
      <c r="J138" s="65"/>
      <c r="K138" s="1" t="s">
        <v>414</v>
      </c>
      <c r="L138" s="1">
        <v>1</v>
      </c>
      <c r="N138" s="1" t="s">
        <v>573</v>
      </c>
      <c r="S138" s="1" t="str">
        <f t="shared" si="8"/>
        <v/>
      </c>
      <c r="T138" s="1" t="str">
        <f t="shared" si="6"/>
        <v>O</v>
      </c>
      <c r="U138" s="1" t="str">
        <f t="shared" si="7"/>
        <v/>
      </c>
    </row>
    <row r="139" spans="1:21" ht="56">
      <c r="A139" s="1">
        <v>72</v>
      </c>
      <c r="B139" s="1">
        <v>135</v>
      </c>
      <c r="C139" s="1">
        <v>56759</v>
      </c>
      <c r="D139" s="53" t="s">
        <v>124</v>
      </c>
      <c r="E139" s="1" t="s">
        <v>714</v>
      </c>
      <c r="F139" s="1" t="s">
        <v>151</v>
      </c>
      <c r="G139" s="1" t="s">
        <v>11</v>
      </c>
      <c r="H139" s="65">
        <v>147</v>
      </c>
      <c r="I139" s="58">
        <v>9.3000000000000007</v>
      </c>
      <c r="J139" s="65">
        <v>33</v>
      </c>
      <c r="K139" s="1" t="s">
        <v>152</v>
      </c>
      <c r="L139" s="1">
        <v>1</v>
      </c>
      <c r="N139" s="1" t="s">
        <v>573</v>
      </c>
      <c r="S139" s="1" t="str">
        <f t="shared" si="8"/>
        <v/>
      </c>
      <c r="T139" s="1" t="str">
        <f t="shared" si="6"/>
        <v>O</v>
      </c>
      <c r="U139" s="1" t="str">
        <f t="shared" si="7"/>
        <v/>
      </c>
    </row>
    <row r="140" spans="1:21" ht="56">
      <c r="A140" s="1">
        <v>73</v>
      </c>
      <c r="B140" s="1">
        <v>136</v>
      </c>
      <c r="C140" s="1">
        <v>56759</v>
      </c>
      <c r="D140" s="53" t="s">
        <v>124</v>
      </c>
      <c r="E140" s="1" t="s">
        <v>714</v>
      </c>
      <c r="F140" s="1" t="s">
        <v>153</v>
      </c>
      <c r="G140" s="1" t="s">
        <v>11</v>
      </c>
      <c r="H140" s="65">
        <v>148</v>
      </c>
      <c r="I140" s="58" t="s">
        <v>154</v>
      </c>
      <c r="J140" s="65">
        <v>24</v>
      </c>
      <c r="K140" s="1" t="s">
        <v>155</v>
      </c>
      <c r="L140" s="1">
        <v>1</v>
      </c>
      <c r="N140" s="1" t="s">
        <v>573</v>
      </c>
      <c r="S140" s="1" t="str">
        <f t="shared" si="8"/>
        <v/>
      </c>
      <c r="T140" s="1" t="str">
        <f t="shared" si="6"/>
        <v>O</v>
      </c>
      <c r="U140" s="1" t="str">
        <f t="shared" si="7"/>
        <v/>
      </c>
    </row>
    <row r="141" spans="1:21" ht="84">
      <c r="A141" s="1">
        <v>104</v>
      </c>
      <c r="B141" s="1">
        <v>137</v>
      </c>
      <c r="C141" s="1">
        <v>56768</v>
      </c>
      <c r="D141" s="53" t="s">
        <v>216</v>
      </c>
      <c r="E141" s="1" t="s">
        <v>714</v>
      </c>
      <c r="F141" s="3" t="s">
        <v>231</v>
      </c>
      <c r="G141" s="1" t="s">
        <v>11</v>
      </c>
      <c r="H141" s="65">
        <v>149</v>
      </c>
      <c r="I141" s="58" t="s">
        <v>232</v>
      </c>
      <c r="J141" s="65">
        <v>1</v>
      </c>
      <c r="K141" s="1" t="s">
        <v>233</v>
      </c>
      <c r="L141" s="1">
        <v>1</v>
      </c>
      <c r="N141" s="1" t="s">
        <v>573</v>
      </c>
      <c r="S141" s="1" t="str">
        <f t="shared" si="8"/>
        <v/>
      </c>
      <c r="T141" s="1" t="str">
        <f t="shared" si="6"/>
        <v>O</v>
      </c>
      <c r="U141" s="1" t="str">
        <f t="shared" si="7"/>
        <v/>
      </c>
    </row>
    <row r="142" spans="1:21" ht="84">
      <c r="A142" s="1">
        <v>116</v>
      </c>
      <c r="B142" s="1">
        <v>138</v>
      </c>
      <c r="C142" s="1">
        <v>56768</v>
      </c>
      <c r="D142" s="53" t="s">
        <v>216</v>
      </c>
      <c r="E142" s="1" t="s">
        <v>714</v>
      </c>
      <c r="F142" s="3" t="s">
        <v>231</v>
      </c>
      <c r="G142" s="1" t="s">
        <v>11</v>
      </c>
      <c r="H142" s="65">
        <v>149</v>
      </c>
      <c r="I142" s="58" t="s">
        <v>232</v>
      </c>
      <c r="J142" s="65"/>
      <c r="K142" s="1" t="s">
        <v>233</v>
      </c>
      <c r="L142" s="1">
        <v>1</v>
      </c>
      <c r="M142" s="1" t="s">
        <v>611</v>
      </c>
      <c r="N142" s="1" t="s">
        <v>573</v>
      </c>
      <c r="S142" s="1" t="str">
        <f t="shared" si="8"/>
        <v/>
      </c>
      <c r="T142" s="1" t="str">
        <f t="shared" si="6"/>
        <v>O</v>
      </c>
      <c r="U142" s="1" t="str">
        <f t="shared" si="7"/>
        <v/>
      </c>
    </row>
    <row r="143" spans="1:21" ht="70">
      <c r="A143" s="1">
        <v>74</v>
      </c>
      <c r="B143" s="1">
        <v>139</v>
      </c>
      <c r="C143" s="1">
        <v>56759</v>
      </c>
      <c r="D143" s="53" t="s">
        <v>124</v>
      </c>
      <c r="E143" s="1" t="s">
        <v>714</v>
      </c>
      <c r="F143" s="1" t="s">
        <v>156</v>
      </c>
      <c r="G143" s="1" t="s">
        <v>11</v>
      </c>
      <c r="H143" s="65">
        <v>149</v>
      </c>
      <c r="I143" s="58">
        <v>9.4</v>
      </c>
      <c r="J143" s="65">
        <v>9</v>
      </c>
      <c r="K143" s="1" t="s">
        <v>157</v>
      </c>
      <c r="L143" s="1">
        <v>1</v>
      </c>
      <c r="N143" s="1" t="s">
        <v>573</v>
      </c>
      <c r="S143" s="1" t="str">
        <f t="shared" si="8"/>
        <v/>
      </c>
      <c r="T143" s="1" t="str">
        <f t="shared" si="6"/>
        <v>O</v>
      </c>
      <c r="U143" s="1" t="str">
        <f t="shared" si="7"/>
        <v/>
      </c>
    </row>
    <row r="144" spans="1:21" ht="42">
      <c r="B144" s="1">
        <v>140</v>
      </c>
      <c r="C144" s="1">
        <v>24144</v>
      </c>
      <c r="D144" s="53" t="s">
        <v>282</v>
      </c>
      <c r="E144" s="1" t="s">
        <v>715</v>
      </c>
      <c r="F144" s="1" t="s">
        <v>415</v>
      </c>
      <c r="G144" s="1" t="s">
        <v>11</v>
      </c>
      <c r="H144" s="65">
        <v>150</v>
      </c>
      <c r="I144" s="58" t="s">
        <v>416</v>
      </c>
      <c r="J144" s="65"/>
      <c r="K144" s="1" t="s">
        <v>417</v>
      </c>
      <c r="L144" s="1">
        <v>1</v>
      </c>
      <c r="N144" s="1" t="s">
        <v>573</v>
      </c>
      <c r="S144" s="1" t="str">
        <f t="shared" si="8"/>
        <v/>
      </c>
      <c r="T144" s="1" t="str">
        <f t="shared" si="6"/>
        <v>O</v>
      </c>
      <c r="U144" s="1" t="str">
        <f t="shared" si="7"/>
        <v/>
      </c>
    </row>
    <row r="145" spans="1:21" ht="28">
      <c r="B145" s="1">
        <v>141</v>
      </c>
      <c r="D145" s="53" t="s">
        <v>287</v>
      </c>
      <c r="E145" s="20"/>
      <c r="F145" s="1" t="s">
        <v>523</v>
      </c>
      <c r="G145" s="1" t="s">
        <v>11</v>
      </c>
      <c r="H145" s="65">
        <v>150</v>
      </c>
      <c r="I145" s="58" t="s">
        <v>416</v>
      </c>
      <c r="J145" s="65">
        <v>1</v>
      </c>
      <c r="K145" s="1" t="s">
        <v>524</v>
      </c>
      <c r="L145" s="1">
        <v>1</v>
      </c>
      <c r="N145" s="1" t="s">
        <v>573</v>
      </c>
      <c r="S145" s="1" t="str">
        <f t="shared" si="8"/>
        <v/>
      </c>
      <c r="T145" s="1" t="str">
        <f t="shared" si="6"/>
        <v>O</v>
      </c>
      <c r="U145" s="1" t="str">
        <f t="shared" si="7"/>
        <v/>
      </c>
    </row>
    <row r="146" spans="1:21" ht="98">
      <c r="B146" s="1">
        <v>142</v>
      </c>
      <c r="D146" s="53" t="s">
        <v>287</v>
      </c>
      <c r="E146" s="20"/>
      <c r="F146" s="3" t="s">
        <v>525</v>
      </c>
      <c r="G146" s="1" t="s">
        <v>11</v>
      </c>
      <c r="H146" s="65">
        <v>152</v>
      </c>
      <c r="I146" s="58" t="s">
        <v>526</v>
      </c>
      <c r="J146" s="65" t="s">
        <v>527</v>
      </c>
      <c r="K146" s="1" t="s">
        <v>528</v>
      </c>
      <c r="L146" s="1">
        <v>1</v>
      </c>
      <c r="N146" s="1" t="s">
        <v>573</v>
      </c>
      <c r="S146" s="1" t="str">
        <f t="shared" si="8"/>
        <v/>
      </c>
      <c r="T146" s="1" t="str">
        <f t="shared" si="6"/>
        <v>O</v>
      </c>
      <c r="U146" s="1" t="str">
        <f t="shared" si="7"/>
        <v/>
      </c>
    </row>
    <row r="147" spans="1:21" ht="28">
      <c r="B147" s="1">
        <v>143</v>
      </c>
      <c r="D147" s="53" t="s">
        <v>287</v>
      </c>
      <c r="E147" s="20"/>
      <c r="F147" s="1" t="s">
        <v>529</v>
      </c>
      <c r="G147" s="1" t="s">
        <v>11</v>
      </c>
      <c r="H147" s="65">
        <v>153</v>
      </c>
      <c r="I147" s="58" t="s">
        <v>526</v>
      </c>
      <c r="J147" s="65">
        <v>3</v>
      </c>
      <c r="K147" s="1" t="s">
        <v>530</v>
      </c>
      <c r="L147" s="1">
        <v>1</v>
      </c>
      <c r="N147" s="1" t="s">
        <v>573</v>
      </c>
      <c r="S147" s="1" t="str">
        <f t="shared" si="8"/>
        <v/>
      </c>
      <c r="T147" s="1" t="str">
        <f t="shared" si="6"/>
        <v>O</v>
      </c>
      <c r="U147" s="1" t="str">
        <f t="shared" si="7"/>
        <v/>
      </c>
    </row>
    <row r="148" spans="1:21" ht="56">
      <c r="B148" s="1">
        <v>144</v>
      </c>
      <c r="D148" s="53" t="s">
        <v>287</v>
      </c>
      <c r="E148" s="20"/>
      <c r="F148" s="1" t="s">
        <v>531</v>
      </c>
      <c r="G148" s="1" t="s">
        <v>11</v>
      </c>
      <c r="H148" s="66">
        <v>152153</v>
      </c>
      <c r="I148" s="58" t="s">
        <v>526</v>
      </c>
      <c r="J148" s="65"/>
      <c r="K148" s="1" t="s">
        <v>532</v>
      </c>
      <c r="L148" s="1">
        <v>1</v>
      </c>
      <c r="N148" s="1" t="s">
        <v>573</v>
      </c>
      <c r="S148" s="1" t="str">
        <f t="shared" si="8"/>
        <v/>
      </c>
      <c r="T148" s="1" t="str">
        <f t="shared" si="6"/>
        <v>O</v>
      </c>
      <c r="U148" s="1" t="str">
        <f t="shared" si="7"/>
        <v/>
      </c>
    </row>
    <row r="149" spans="1:21" ht="56">
      <c r="B149" s="1">
        <v>145</v>
      </c>
      <c r="D149" s="53" t="s">
        <v>287</v>
      </c>
      <c r="E149" s="20"/>
      <c r="F149" s="1" t="s">
        <v>533</v>
      </c>
      <c r="G149" s="1" t="s">
        <v>11</v>
      </c>
      <c r="H149" s="66">
        <v>152153</v>
      </c>
      <c r="I149" s="58" t="s">
        <v>526</v>
      </c>
      <c r="J149" s="65"/>
      <c r="K149" s="1" t="s">
        <v>534</v>
      </c>
      <c r="L149" s="1">
        <v>1</v>
      </c>
      <c r="N149" s="1" t="s">
        <v>573</v>
      </c>
      <c r="S149" s="1" t="str">
        <f t="shared" si="8"/>
        <v/>
      </c>
      <c r="T149" s="1" t="str">
        <f t="shared" si="6"/>
        <v>O</v>
      </c>
      <c r="U149" s="1" t="str">
        <f t="shared" si="7"/>
        <v/>
      </c>
    </row>
    <row r="150" spans="1:21" ht="84">
      <c r="A150" s="1">
        <v>94</v>
      </c>
      <c r="B150" s="1">
        <v>146</v>
      </c>
      <c r="C150" s="1">
        <v>6111</v>
      </c>
      <c r="D150" s="53" t="s">
        <v>158</v>
      </c>
      <c r="E150" s="1" t="s">
        <v>714</v>
      </c>
      <c r="F150" s="3" t="s">
        <v>204</v>
      </c>
      <c r="G150" s="1" t="s">
        <v>11</v>
      </c>
      <c r="H150" s="65"/>
      <c r="I150" s="58" t="s">
        <v>205</v>
      </c>
      <c r="J150" s="65"/>
      <c r="K150" s="1" t="s">
        <v>206</v>
      </c>
      <c r="L150" s="1">
        <v>1</v>
      </c>
      <c r="N150" s="1" t="s">
        <v>573</v>
      </c>
      <c r="S150" s="1" t="str">
        <f t="shared" si="8"/>
        <v/>
      </c>
      <c r="T150" s="1" t="str">
        <f t="shared" si="6"/>
        <v>O</v>
      </c>
      <c r="U150" s="1" t="str">
        <f t="shared" si="7"/>
        <v/>
      </c>
    </row>
    <row r="151" spans="1:21" ht="98">
      <c r="A151" s="1">
        <v>96</v>
      </c>
      <c r="B151" s="1">
        <v>147</v>
      </c>
      <c r="C151" s="1">
        <v>6111</v>
      </c>
      <c r="D151" s="53" t="s">
        <v>158</v>
      </c>
      <c r="E151" s="1" t="s">
        <v>714</v>
      </c>
      <c r="F151" s="3" t="s">
        <v>210</v>
      </c>
      <c r="G151" s="1" t="s">
        <v>11</v>
      </c>
      <c r="H151" s="65">
        <v>168</v>
      </c>
      <c r="I151" s="58" t="s">
        <v>211</v>
      </c>
      <c r="J151" s="65"/>
      <c r="K151" s="1" t="s">
        <v>212</v>
      </c>
      <c r="L151" s="1">
        <v>1</v>
      </c>
      <c r="N151" s="1" t="s">
        <v>573</v>
      </c>
      <c r="S151" s="1" t="str">
        <f t="shared" si="8"/>
        <v/>
      </c>
      <c r="T151" s="1" t="str">
        <f t="shared" si="6"/>
        <v>O</v>
      </c>
      <c r="U151" s="1" t="str">
        <f t="shared" si="7"/>
        <v/>
      </c>
    </row>
    <row r="152" spans="1:21" ht="42">
      <c r="A152" s="1">
        <v>127</v>
      </c>
      <c r="B152" s="1">
        <v>148</v>
      </c>
      <c r="C152" s="1">
        <v>12282</v>
      </c>
      <c r="D152" s="53" t="s">
        <v>245</v>
      </c>
      <c r="E152" s="1" t="s">
        <v>714</v>
      </c>
      <c r="F152" s="1" t="s">
        <v>259</v>
      </c>
      <c r="G152" s="1" t="s">
        <v>11</v>
      </c>
      <c r="H152" s="65">
        <v>181</v>
      </c>
      <c r="I152" s="58" t="s">
        <v>176</v>
      </c>
      <c r="J152" s="65"/>
      <c r="K152" s="1" t="s">
        <v>260</v>
      </c>
      <c r="L152" s="1">
        <v>1</v>
      </c>
      <c r="N152" s="1" t="s">
        <v>573</v>
      </c>
      <c r="S152" s="1" t="str">
        <f t="shared" si="8"/>
        <v/>
      </c>
      <c r="T152" s="1" t="str">
        <f t="shared" si="6"/>
        <v>O</v>
      </c>
      <c r="U152" s="1" t="str">
        <f t="shared" si="7"/>
        <v/>
      </c>
    </row>
    <row r="153" spans="1:21" ht="70">
      <c r="B153" s="1">
        <v>149</v>
      </c>
      <c r="C153" s="1">
        <v>24144</v>
      </c>
      <c r="D153" s="53" t="s">
        <v>282</v>
      </c>
      <c r="E153" s="1" t="s">
        <v>715</v>
      </c>
      <c r="F153" s="1" t="s">
        <v>418</v>
      </c>
      <c r="G153" s="1" t="s">
        <v>11</v>
      </c>
      <c r="H153" s="65">
        <v>182</v>
      </c>
      <c r="I153" s="58" t="s">
        <v>419</v>
      </c>
      <c r="J153" s="65" t="s">
        <v>420</v>
      </c>
      <c r="K153" s="1" t="s">
        <v>421</v>
      </c>
      <c r="L153" s="1">
        <v>1</v>
      </c>
      <c r="N153" s="1" t="s">
        <v>573</v>
      </c>
      <c r="S153" s="1" t="str">
        <f t="shared" si="8"/>
        <v/>
      </c>
      <c r="T153" s="1" t="str">
        <f t="shared" si="6"/>
        <v>O</v>
      </c>
      <c r="U153" s="1" t="str">
        <f t="shared" si="7"/>
        <v/>
      </c>
    </row>
    <row r="154" spans="1:21" ht="28">
      <c r="B154" s="1">
        <v>150</v>
      </c>
      <c r="C154" s="1">
        <v>24144</v>
      </c>
      <c r="D154" s="53" t="s">
        <v>282</v>
      </c>
      <c r="E154" s="1" t="s">
        <v>715</v>
      </c>
      <c r="F154" s="1" t="s">
        <v>422</v>
      </c>
      <c r="G154" s="1" t="s">
        <v>11</v>
      </c>
      <c r="H154" s="65">
        <v>182</v>
      </c>
      <c r="I154" s="58" t="s">
        <v>419</v>
      </c>
      <c r="J154" s="65" t="s">
        <v>423</v>
      </c>
      <c r="K154" s="1" t="s">
        <v>424</v>
      </c>
      <c r="L154" s="1">
        <v>1</v>
      </c>
      <c r="N154" s="1" t="s">
        <v>573</v>
      </c>
      <c r="S154" s="1" t="str">
        <f t="shared" si="8"/>
        <v/>
      </c>
      <c r="T154" s="1" t="str">
        <f t="shared" si="6"/>
        <v>O</v>
      </c>
      <c r="U154" s="1" t="str">
        <f t="shared" si="7"/>
        <v/>
      </c>
    </row>
    <row r="155" spans="1:21" ht="28">
      <c r="B155" s="1">
        <v>11</v>
      </c>
      <c r="C155" s="1">
        <v>24144</v>
      </c>
      <c r="D155" s="53" t="s">
        <v>282</v>
      </c>
      <c r="E155" s="1" t="s">
        <v>715</v>
      </c>
      <c r="F155" s="1" t="s">
        <v>425</v>
      </c>
      <c r="G155" s="1" t="s">
        <v>11</v>
      </c>
      <c r="H155" s="65">
        <v>182</v>
      </c>
      <c r="I155" s="58" t="s">
        <v>419</v>
      </c>
      <c r="J155" s="65" t="s">
        <v>423</v>
      </c>
      <c r="K155" s="1" t="s">
        <v>426</v>
      </c>
      <c r="L155" s="1">
        <v>1</v>
      </c>
      <c r="N155" s="1" t="s">
        <v>573</v>
      </c>
      <c r="S155" s="1" t="str">
        <f t="shared" si="8"/>
        <v/>
      </c>
      <c r="T155" s="1" t="str">
        <f t="shared" si="6"/>
        <v>O</v>
      </c>
      <c r="U155" s="1" t="str">
        <f t="shared" si="7"/>
        <v/>
      </c>
    </row>
    <row r="156" spans="1:21" ht="28">
      <c r="B156" s="1">
        <v>152</v>
      </c>
      <c r="C156" s="1">
        <v>24144</v>
      </c>
      <c r="D156" s="53" t="s">
        <v>282</v>
      </c>
      <c r="E156" s="1" t="s">
        <v>715</v>
      </c>
      <c r="F156" s="1" t="s">
        <v>427</v>
      </c>
      <c r="G156" s="1" t="s">
        <v>11</v>
      </c>
      <c r="H156" s="65">
        <v>183</v>
      </c>
      <c r="I156" s="58" t="s">
        <v>419</v>
      </c>
      <c r="J156" s="65">
        <v>4</v>
      </c>
      <c r="K156" s="1" t="s">
        <v>428</v>
      </c>
      <c r="L156" s="1">
        <v>1</v>
      </c>
      <c r="N156" s="1" t="s">
        <v>573</v>
      </c>
      <c r="S156" s="1" t="str">
        <f t="shared" si="8"/>
        <v/>
      </c>
      <c r="T156" s="1" t="str">
        <f t="shared" si="6"/>
        <v>O</v>
      </c>
      <c r="U156" s="1" t="str">
        <f t="shared" si="7"/>
        <v/>
      </c>
    </row>
    <row r="157" spans="1:21" ht="28">
      <c r="B157" s="1">
        <v>153</v>
      </c>
      <c r="C157" s="1">
        <v>24144</v>
      </c>
      <c r="D157" s="53" t="s">
        <v>282</v>
      </c>
      <c r="E157" s="1" t="s">
        <v>715</v>
      </c>
      <c r="F157" s="1" t="s">
        <v>429</v>
      </c>
      <c r="G157" s="1" t="s">
        <v>11</v>
      </c>
      <c r="H157" s="65">
        <v>183</v>
      </c>
      <c r="I157" s="58" t="s">
        <v>419</v>
      </c>
      <c r="J157" s="65">
        <v>10</v>
      </c>
      <c r="K157" s="1" t="s">
        <v>430</v>
      </c>
      <c r="L157" s="1">
        <v>1</v>
      </c>
      <c r="N157" s="1" t="s">
        <v>573</v>
      </c>
      <c r="S157" s="1" t="str">
        <f t="shared" si="8"/>
        <v/>
      </c>
      <c r="T157" s="1" t="str">
        <f t="shared" si="6"/>
        <v>O</v>
      </c>
      <c r="U157" s="1" t="str">
        <f t="shared" si="7"/>
        <v/>
      </c>
    </row>
    <row r="158" spans="1:21" ht="28">
      <c r="B158" s="1">
        <v>154</v>
      </c>
      <c r="D158" s="53" t="s">
        <v>287</v>
      </c>
      <c r="E158" s="20"/>
      <c r="F158" s="1" t="s">
        <v>542</v>
      </c>
      <c r="G158" s="1" t="s">
        <v>11</v>
      </c>
      <c r="H158" s="65">
        <v>183</v>
      </c>
      <c r="I158" s="58" t="s">
        <v>419</v>
      </c>
      <c r="J158" s="65" t="s">
        <v>543</v>
      </c>
      <c r="K158" s="1" t="s">
        <v>544</v>
      </c>
      <c r="L158" s="1">
        <v>1</v>
      </c>
      <c r="N158" s="1" t="s">
        <v>573</v>
      </c>
      <c r="S158" s="1" t="str">
        <f t="shared" si="8"/>
        <v/>
      </c>
      <c r="T158" s="1" t="str">
        <f t="shared" si="6"/>
        <v>O</v>
      </c>
      <c r="U158" s="1" t="str">
        <f t="shared" si="7"/>
        <v/>
      </c>
    </row>
    <row r="159" spans="1:21" ht="56">
      <c r="B159" s="1">
        <v>155</v>
      </c>
      <c r="D159" s="53" t="s">
        <v>287</v>
      </c>
      <c r="E159" s="20"/>
      <c r="F159" s="1" t="s">
        <v>535</v>
      </c>
      <c r="G159" s="1" t="s">
        <v>11</v>
      </c>
      <c r="H159" s="65">
        <v>183</v>
      </c>
      <c r="I159" s="58" t="s">
        <v>419</v>
      </c>
      <c r="J159" s="65">
        <v>1</v>
      </c>
      <c r="K159" s="1" t="s">
        <v>536</v>
      </c>
      <c r="L159" s="1">
        <v>1</v>
      </c>
      <c r="N159" s="1" t="s">
        <v>573</v>
      </c>
      <c r="S159" s="1" t="str">
        <f t="shared" si="8"/>
        <v/>
      </c>
      <c r="T159" s="1" t="str">
        <f t="shared" si="6"/>
        <v>O</v>
      </c>
      <c r="U159" s="1" t="str">
        <f t="shared" si="7"/>
        <v/>
      </c>
    </row>
    <row r="160" spans="1:21" ht="56">
      <c r="B160" s="1">
        <v>156</v>
      </c>
      <c r="D160" s="53" t="s">
        <v>287</v>
      </c>
      <c r="E160" s="20"/>
      <c r="F160" s="1" t="s">
        <v>537</v>
      </c>
      <c r="G160" s="1" t="s">
        <v>11</v>
      </c>
      <c r="H160" s="65">
        <v>183</v>
      </c>
      <c r="I160" s="58" t="s">
        <v>419</v>
      </c>
      <c r="J160" s="65">
        <v>1</v>
      </c>
      <c r="K160" s="1" t="s">
        <v>538</v>
      </c>
      <c r="L160" s="1">
        <v>1</v>
      </c>
      <c r="N160" s="1" t="s">
        <v>573</v>
      </c>
      <c r="S160" s="1" t="str">
        <f t="shared" si="8"/>
        <v/>
      </c>
      <c r="T160" s="1" t="str">
        <f t="shared" si="6"/>
        <v>O</v>
      </c>
      <c r="U160" s="1" t="str">
        <f t="shared" si="7"/>
        <v/>
      </c>
    </row>
    <row r="161" spans="1:21" ht="42">
      <c r="B161" s="1">
        <v>157</v>
      </c>
      <c r="D161" s="53" t="s">
        <v>287</v>
      </c>
      <c r="E161" s="20"/>
      <c r="F161" s="1" t="s">
        <v>539</v>
      </c>
      <c r="G161" s="1" t="s">
        <v>11</v>
      </c>
      <c r="H161" s="65">
        <v>183</v>
      </c>
      <c r="I161" s="58" t="s">
        <v>419</v>
      </c>
      <c r="J161" s="65" t="s">
        <v>540</v>
      </c>
      <c r="K161" s="1" t="s">
        <v>541</v>
      </c>
      <c r="L161" s="1">
        <v>1</v>
      </c>
      <c r="N161" s="1" t="s">
        <v>573</v>
      </c>
      <c r="S161" s="1" t="str">
        <f t="shared" si="8"/>
        <v/>
      </c>
      <c r="T161" s="1" t="str">
        <f t="shared" si="6"/>
        <v>O</v>
      </c>
      <c r="U161" s="1" t="str">
        <f t="shared" si="7"/>
        <v/>
      </c>
    </row>
    <row r="162" spans="1:21" ht="42">
      <c r="B162" s="1">
        <v>158</v>
      </c>
      <c r="D162" s="53" t="s">
        <v>287</v>
      </c>
      <c r="E162" s="20"/>
      <c r="F162" s="1" t="s">
        <v>545</v>
      </c>
      <c r="G162" s="1" t="s">
        <v>11</v>
      </c>
      <c r="H162" s="65">
        <v>185</v>
      </c>
      <c r="I162" s="58" t="s">
        <v>366</v>
      </c>
      <c r="J162" s="65">
        <v>1</v>
      </c>
      <c r="K162" s="1" t="s">
        <v>546</v>
      </c>
      <c r="L162" s="1">
        <v>1</v>
      </c>
      <c r="N162" s="1" t="s">
        <v>573</v>
      </c>
      <c r="S162" s="1" t="str">
        <f t="shared" si="8"/>
        <v/>
      </c>
      <c r="T162" s="1" t="str">
        <f t="shared" si="6"/>
        <v>O</v>
      </c>
      <c r="U162" s="1" t="str">
        <f t="shared" si="7"/>
        <v/>
      </c>
    </row>
    <row r="163" spans="1:21" ht="28">
      <c r="B163" s="1">
        <v>159</v>
      </c>
      <c r="D163" s="53" t="s">
        <v>287</v>
      </c>
      <c r="E163" s="20"/>
      <c r="F163" s="1" t="s">
        <v>547</v>
      </c>
      <c r="G163" s="1" t="s">
        <v>11</v>
      </c>
      <c r="H163" s="65">
        <v>185</v>
      </c>
      <c r="I163" s="58" t="s">
        <v>366</v>
      </c>
      <c r="J163" s="65">
        <v>4</v>
      </c>
      <c r="K163" s="1" t="s">
        <v>548</v>
      </c>
      <c r="L163" s="1">
        <v>1</v>
      </c>
      <c r="N163" s="1" t="s">
        <v>573</v>
      </c>
      <c r="S163" s="1" t="str">
        <f t="shared" si="8"/>
        <v/>
      </c>
      <c r="T163" s="1" t="str">
        <f t="shared" si="6"/>
        <v>O</v>
      </c>
      <c r="U163" s="1" t="str">
        <f t="shared" si="7"/>
        <v/>
      </c>
    </row>
    <row r="164" spans="1:21" ht="28">
      <c r="B164" s="1">
        <v>160</v>
      </c>
      <c r="C164" s="1">
        <v>24144</v>
      </c>
      <c r="D164" s="53" t="s">
        <v>282</v>
      </c>
      <c r="E164" s="1" t="s">
        <v>715</v>
      </c>
      <c r="F164" s="1" t="s">
        <v>368</v>
      </c>
      <c r="G164" s="1" t="s">
        <v>11</v>
      </c>
      <c r="H164" s="65">
        <v>185</v>
      </c>
      <c r="I164" s="58" t="s">
        <v>366</v>
      </c>
      <c r="J164" s="65">
        <v>4</v>
      </c>
      <c r="K164" s="1" t="s">
        <v>367</v>
      </c>
      <c r="L164" s="1">
        <v>1</v>
      </c>
      <c r="N164" s="1" t="s">
        <v>573</v>
      </c>
      <c r="S164" s="1" t="str">
        <f t="shared" si="8"/>
        <v/>
      </c>
      <c r="T164" s="1" t="str">
        <f t="shared" si="6"/>
        <v>O</v>
      </c>
      <c r="U164" s="1" t="str">
        <f t="shared" si="7"/>
        <v/>
      </c>
    </row>
    <row r="165" spans="1:21" ht="28">
      <c r="B165" s="1">
        <v>161</v>
      </c>
      <c r="C165" s="1">
        <v>24144</v>
      </c>
      <c r="D165" s="53" t="s">
        <v>282</v>
      </c>
      <c r="E165" s="1" t="s">
        <v>715</v>
      </c>
      <c r="F165" s="1" t="s">
        <v>431</v>
      </c>
      <c r="G165" s="1" t="s">
        <v>11</v>
      </c>
      <c r="H165" s="65">
        <v>185</v>
      </c>
      <c r="I165" s="58" t="s">
        <v>366</v>
      </c>
      <c r="J165" s="65">
        <v>6</v>
      </c>
      <c r="K165" s="1" t="s">
        <v>432</v>
      </c>
      <c r="L165" s="1">
        <v>1</v>
      </c>
      <c r="N165" s="1" t="s">
        <v>573</v>
      </c>
      <c r="S165" s="1" t="str">
        <f t="shared" si="8"/>
        <v/>
      </c>
      <c r="T165" s="1" t="str">
        <f t="shared" si="6"/>
        <v>O</v>
      </c>
      <c r="U165" s="1" t="str">
        <f t="shared" si="7"/>
        <v/>
      </c>
    </row>
    <row r="166" spans="1:21">
      <c r="B166" s="1">
        <v>162</v>
      </c>
      <c r="C166" s="1">
        <v>24144</v>
      </c>
      <c r="D166" s="53" t="s">
        <v>282</v>
      </c>
      <c r="E166" s="1" t="s">
        <v>715</v>
      </c>
      <c r="F166" s="1" t="s">
        <v>365</v>
      </c>
      <c r="G166" s="1" t="s">
        <v>11</v>
      </c>
      <c r="H166" s="65">
        <v>185</v>
      </c>
      <c r="I166" s="58" t="s">
        <v>366</v>
      </c>
      <c r="J166" s="65">
        <v>9</v>
      </c>
      <c r="K166" s="1" t="s">
        <v>367</v>
      </c>
      <c r="L166" s="1">
        <v>1</v>
      </c>
      <c r="N166" s="1" t="s">
        <v>573</v>
      </c>
      <c r="S166" s="1" t="str">
        <f t="shared" si="8"/>
        <v/>
      </c>
      <c r="T166" s="1" t="str">
        <f t="shared" si="6"/>
        <v>O</v>
      </c>
      <c r="U166" s="1" t="str">
        <f t="shared" si="7"/>
        <v/>
      </c>
    </row>
    <row r="167" spans="1:21" ht="42">
      <c r="B167" s="1">
        <v>163</v>
      </c>
      <c r="D167" s="53" t="s">
        <v>287</v>
      </c>
      <c r="E167" s="20"/>
      <c r="F167" s="1" t="s">
        <v>549</v>
      </c>
      <c r="G167" s="1" t="s">
        <v>11</v>
      </c>
      <c r="H167" s="65">
        <v>185</v>
      </c>
      <c r="I167" s="58" t="s">
        <v>366</v>
      </c>
      <c r="J167" s="65" t="s">
        <v>550</v>
      </c>
      <c r="K167" s="1" t="s">
        <v>551</v>
      </c>
      <c r="L167" s="1">
        <v>1</v>
      </c>
      <c r="N167" s="1" t="s">
        <v>573</v>
      </c>
      <c r="S167" s="1" t="str">
        <f t="shared" si="8"/>
        <v/>
      </c>
      <c r="T167" s="1" t="str">
        <f t="shared" si="6"/>
        <v>O</v>
      </c>
      <c r="U167" s="1" t="str">
        <f t="shared" si="7"/>
        <v/>
      </c>
    </row>
    <row r="168" spans="1:21" s="68" customFormat="1" ht="56">
      <c r="A168" s="68">
        <v>78</v>
      </c>
      <c r="B168" s="68">
        <v>164</v>
      </c>
      <c r="C168" s="68">
        <v>62099</v>
      </c>
      <c r="D168" s="69" t="s">
        <v>167</v>
      </c>
      <c r="E168" s="68" t="s">
        <v>714</v>
      </c>
      <c r="F168" s="68" t="s">
        <v>168</v>
      </c>
      <c r="G168" s="68" t="s">
        <v>11</v>
      </c>
      <c r="H168" s="70">
        <v>186</v>
      </c>
      <c r="I168" s="71">
        <v>9</v>
      </c>
      <c r="J168" s="70">
        <v>7</v>
      </c>
      <c r="K168" s="68" t="s">
        <v>169</v>
      </c>
      <c r="L168" s="68">
        <v>1</v>
      </c>
      <c r="M168" s="68" t="s">
        <v>810</v>
      </c>
      <c r="N168" s="68" t="s">
        <v>576</v>
      </c>
      <c r="S168" s="68" t="str">
        <f t="shared" si="8"/>
        <v/>
      </c>
      <c r="T168" s="68" t="str">
        <f t="shared" si="6"/>
        <v>C</v>
      </c>
      <c r="U168" s="68" t="str">
        <f t="shared" si="7"/>
        <v/>
      </c>
    </row>
    <row r="169" spans="1:21">
      <c r="A169" s="1">
        <v>79</v>
      </c>
      <c r="B169" s="1">
        <v>165</v>
      </c>
      <c r="C169" s="1">
        <v>62099</v>
      </c>
      <c r="D169" s="53" t="s">
        <v>167</v>
      </c>
      <c r="E169" s="1" t="s">
        <v>714</v>
      </c>
      <c r="F169" s="1" t="s">
        <v>170</v>
      </c>
      <c r="G169" s="1" t="s">
        <v>11</v>
      </c>
      <c r="H169" s="65">
        <v>186</v>
      </c>
      <c r="I169" s="58">
        <v>9</v>
      </c>
      <c r="J169" s="65">
        <v>7</v>
      </c>
      <c r="K169" s="1" t="s">
        <v>171</v>
      </c>
      <c r="L169" s="1">
        <v>1</v>
      </c>
      <c r="N169" s="1" t="s">
        <v>573</v>
      </c>
      <c r="S169" s="1" t="str">
        <f t="shared" si="8"/>
        <v/>
      </c>
      <c r="T169" s="1" t="str">
        <f t="shared" si="6"/>
        <v>O</v>
      </c>
      <c r="U169" s="1" t="str">
        <f t="shared" si="7"/>
        <v/>
      </c>
    </row>
    <row r="170" spans="1:21" ht="84">
      <c r="B170" s="1">
        <v>166</v>
      </c>
      <c r="C170" s="1">
        <v>24144</v>
      </c>
      <c r="D170" s="53" t="s">
        <v>282</v>
      </c>
      <c r="E170" s="1" t="s">
        <v>715</v>
      </c>
      <c r="F170" s="1" t="s">
        <v>433</v>
      </c>
      <c r="G170" s="1" t="s">
        <v>11</v>
      </c>
      <c r="H170" s="65">
        <v>191</v>
      </c>
      <c r="I170" s="58" t="s">
        <v>434</v>
      </c>
      <c r="J170" s="65"/>
      <c r="K170" s="1" t="s">
        <v>435</v>
      </c>
      <c r="L170" s="1">
        <v>1</v>
      </c>
      <c r="N170" s="1" t="s">
        <v>573</v>
      </c>
      <c r="S170" s="1" t="str">
        <f t="shared" si="8"/>
        <v/>
      </c>
      <c r="T170" s="1" t="str">
        <f t="shared" si="6"/>
        <v>O</v>
      </c>
      <c r="U170" s="1" t="str">
        <f t="shared" si="7"/>
        <v/>
      </c>
    </row>
    <row r="171" spans="1:21" ht="42">
      <c r="B171" s="1">
        <v>167</v>
      </c>
      <c r="C171" s="1">
        <v>24144</v>
      </c>
      <c r="D171" s="53" t="s">
        <v>282</v>
      </c>
      <c r="E171" s="1" t="s">
        <v>715</v>
      </c>
      <c r="F171" s="1" t="s">
        <v>439</v>
      </c>
      <c r="G171" s="1" t="s">
        <v>11</v>
      </c>
      <c r="H171" s="65">
        <v>192</v>
      </c>
      <c r="I171" s="58" t="s">
        <v>440</v>
      </c>
      <c r="J171" s="65"/>
      <c r="K171" s="1" t="s">
        <v>441</v>
      </c>
      <c r="L171" s="1">
        <v>1</v>
      </c>
      <c r="N171" s="1" t="s">
        <v>573</v>
      </c>
      <c r="S171" s="1" t="str">
        <f t="shared" si="8"/>
        <v/>
      </c>
      <c r="T171" s="1" t="str">
        <f t="shared" si="6"/>
        <v>O</v>
      </c>
      <c r="U171" s="1" t="str">
        <f t="shared" si="7"/>
        <v/>
      </c>
    </row>
    <row r="172" spans="1:21" ht="70">
      <c r="B172" s="1">
        <v>168</v>
      </c>
      <c r="C172" s="1">
        <v>24144</v>
      </c>
      <c r="D172" s="53" t="s">
        <v>282</v>
      </c>
      <c r="E172" s="1" t="s">
        <v>715</v>
      </c>
      <c r="F172" s="1" t="s">
        <v>436</v>
      </c>
      <c r="G172" s="1" t="s">
        <v>11</v>
      </c>
      <c r="H172" s="65">
        <v>191</v>
      </c>
      <c r="I172" s="58" t="s">
        <v>434</v>
      </c>
      <c r="J172" s="65" t="s">
        <v>437</v>
      </c>
      <c r="K172" s="1" t="s">
        <v>438</v>
      </c>
      <c r="L172" s="1">
        <v>1</v>
      </c>
      <c r="N172" s="1" t="s">
        <v>573</v>
      </c>
      <c r="S172" s="1" t="str">
        <f t="shared" si="8"/>
        <v/>
      </c>
      <c r="T172" s="1" t="str">
        <f t="shared" si="6"/>
        <v>O</v>
      </c>
      <c r="U172" s="1" t="str">
        <f t="shared" si="7"/>
        <v/>
      </c>
    </row>
    <row r="173" spans="1:21" ht="28">
      <c r="B173" s="1">
        <v>169</v>
      </c>
      <c r="D173" s="53" t="s">
        <v>287</v>
      </c>
      <c r="E173" s="20"/>
      <c r="F173" s="1" t="s">
        <v>552</v>
      </c>
      <c r="G173" s="1" t="s">
        <v>11</v>
      </c>
      <c r="H173" s="65">
        <v>193</v>
      </c>
      <c r="I173" s="58" t="s">
        <v>239</v>
      </c>
      <c r="J173" s="65">
        <v>3</v>
      </c>
      <c r="K173" s="1" t="s">
        <v>553</v>
      </c>
      <c r="L173" s="1">
        <v>1</v>
      </c>
      <c r="N173" s="1" t="s">
        <v>573</v>
      </c>
      <c r="S173" s="1" t="str">
        <f t="shared" si="8"/>
        <v/>
      </c>
      <c r="T173" s="1" t="str">
        <f t="shared" si="6"/>
        <v>O</v>
      </c>
      <c r="U173" s="1" t="str">
        <f t="shared" si="7"/>
        <v/>
      </c>
    </row>
    <row r="174" spans="1:21" ht="126">
      <c r="A174" s="1">
        <v>107</v>
      </c>
      <c r="B174" s="1">
        <v>170</v>
      </c>
      <c r="C174" s="1">
        <v>56768</v>
      </c>
      <c r="D174" s="53" t="s">
        <v>216</v>
      </c>
      <c r="E174" s="1" t="s">
        <v>714</v>
      </c>
      <c r="F174" s="3" t="s">
        <v>603</v>
      </c>
      <c r="G174" s="1" t="s">
        <v>11</v>
      </c>
      <c r="H174" s="65" t="s">
        <v>602</v>
      </c>
      <c r="I174" s="58" t="s">
        <v>239</v>
      </c>
      <c r="J174" s="65"/>
      <c r="K174" s="1" t="s">
        <v>240</v>
      </c>
      <c r="L174" s="1">
        <v>1</v>
      </c>
      <c r="N174" s="1" t="s">
        <v>573</v>
      </c>
      <c r="S174" s="1" t="str">
        <f t="shared" si="8"/>
        <v/>
      </c>
      <c r="T174" s="1" t="str">
        <f t="shared" si="6"/>
        <v>O</v>
      </c>
      <c r="U174" s="1" t="str">
        <f t="shared" si="7"/>
        <v/>
      </c>
    </row>
    <row r="175" spans="1:21" ht="126">
      <c r="A175" s="1">
        <v>119</v>
      </c>
      <c r="B175" s="1">
        <v>171</v>
      </c>
      <c r="C175" s="1">
        <v>56768</v>
      </c>
      <c r="D175" s="53" t="s">
        <v>216</v>
      </c>
      <c r="E175" s="1" t="s">
        <v>714</v>
      </c>
      <c r="F175" s="3" t="s">
        <v>238</v>
      </c>
      <c r="G175" s="1" t="s">
        <v>11</v>
      </c>
      <c r="H175" s="65"/>
      <c r="I175" s="58" t="s">
        <v>239</v>
      </c>
      <c r="J175" s="65"/>
      <c r="K175" s="3" t="s">
        <v>240</v>
      </c>
      <c r="L175" s="1">
        <v>1</v>
      </c>
      <c r="M175" s="1" t="s">
        <v>612</v>
      </c>
      <c r="N175" s="1" t="s">
        <v>573</v>
      </c>
      <c r="S175" s="1" t="str">
        <f t="shared" si="8"/>
        <v/>
      </c>
      <c r="T175" s="1" t="str">
        <f t="shared" si="6"/>
        <v>O</v>
      </c>
      <c r="U175" s="1" t="str">
        <f t="shared" si="7"/>
        <v/>
      </c>
    </row>
    <row r="176" spans="1:21" s="68" customFormat="1" ht="84">
      <c r="A176" s="68">
        <v>76</v>
      </c>
      <c r="B176" s="68">
        <v>172</v>
      </c>
      <c r="C176" s="68">
        <v>6111</v>
      </c>
      <c r="D176" s="69" t="s">
        <v>158</v>
      </c>
      <c r="E176" s="68" t="s">
        <v>714</v>
      </c>
      <c r="F176" s="68" t="s">
        <v>162</v>
      </c>
      <c r="G176" s="68" t="s">
        <v>11</v>
      </c>
      <c r="H176" s="70">
        <v>196</v>
      </c>
      <c r="I176" s="71">
        <v>9.6</v>
      </c>
      <c r="J176" s="70">
        <v>20</v>
      </c>
      <c r="K176" s="68" t="s">
        <v>163</v>
      </c>
      <c r="L176" s="68">
        <v>1</v>
      </c>
      <c r="M176" s="68" t="s">
        <v>802</v>
      </c>
      <c r="N176" s="68" t="s">
        <v>576</v>
      </c>
      <c r="S176" s="68" t="str">
        <f t="shared" si="8"/>
        <v/>
      </c>
      <c r="T176" s="68" t="str">
        <f t="shared" si="6"/>
        <v>C</v>
      </c>
      <c r="U176" s="68" t="str">
        <f t="shared" si="7"/>
        <v/>
      </c>
    </row>
    <row r="177" spans="1:21" s="68" customFormat="1">
      <c r="A177" s="68">
        <v>83</v>
      </c>
      <c r="B177" s="68">
        <v>173</v>
      </c>
      <c r="C177" s="68">
        <v>62099</v>
      </c>
      <c r="D177" s="69" t="s">
        <v>167</v>
      </c>
      <c r="E177" s="68" t="s">
        <v>714</v>
      </c>
      <c r="F177" s="68" t="s">
        <v>178</v>
      </c>
      <c r="G177" s="68" t="s">
        <v>11</v>
      </c>
      <c r="H177" s="70">
        <v>196</v>
      </c>
      <c r="I177" s="71">
        <v>9.6</v>
      </c>
      <c r="J177" s="70">
        <v>99</v>
      </c>
      <c r="K177" s="68" t="s">
        <v>179</v>
      </c>
      <c r="L177" s="68">
        <v>1</v>
      </c>
      <c r="M177" s="68" t="s">
        <v>803</v>
      </c>
      <c r="N177" s="68" t="s">
        <v>576</v>
      </c>
      <c r="S177" s="68" t="str">
        <f t="shared" si="8"/>
        <v/>
      </c>
      <c r="T177" s="68" t="str">
        <f t="shared" si="6"/>
        <v>C</v>
      </c>
      <c r="U177" s="68" t="str">
        <f t="shared" si="7"/>
        <v/>
      </c>
    </row>
    <row r="178" spans="1:21" s="68" customFormat="1" ht="28">
      <c r="A178" s="68">
        <v>108</v>
      </c>
      <c r="B178" s="68">
        <v>174</v>
      </c>
      <c r="C178" s="68">
        <v>56768</v>
      </c>
      <c r="D178" s="69" t="s">
        <v>216</v>
      </c>
      <c r="E178" s="68" t="s">
        <v>714</v>
      </c>
      <c r="F178" s="68" t="s">
        <v>241</v>
      </c>
      <c r="G178" s="68" t="s">
        <v>11</v>
      </c>
      <c r="H178" s="70" t="s">
        <v>604</v>
      </c>
      <c r="I178" s="71" t="s">
        <v>605</v>
      </c>
      <c r="J178" s="70"/>
      <c r="K178" s="68" t="s">
        <v>242</v>
      </c>
      <c r="L178" s="68">
        <v>1</v>
      </c>
      <c r="M178" s="68" t="s">
        <v>803</v>
      </c>
      <c r="N178" s="68" t="s">
        <v>576</v>
      </c>
      <c r="S178" s="68" t="str">
        <f t="shared" si="8"/>
        <v/>
      </c>
      <c r="T178" s="68" t="str">
        <f t="shared" si="6"/>
        <v>C</v>
      </c>
      <c r="U178" s="68" t="str">
        <f t="shared" si="7"/>
        <v/>
      </c>
    </row>
    <row r="179" spans="1:21" s="68" customFormat="1" ht="28">
      <c r="A179" s="68">
        <v>120</v>
      </c>
      <c r="B179" s="68">
        <v>175</v>
      </c>
      <c r="C179" s="68">
        <v>56768</v>
      </c>
      <c r="D179" s="69" t="s">
        <v>216</v>
      </c>
      <c r="E179" s="68" t="s">
        <v>714</v>
      </c>
      <c r="F179" s="68" t="s">
        <v>241</v>
      </c>
      <c r="G179" s="68" t="s">
        <v>11</v>
      </c>
      <c r="H179" s="70"/>
      <c r="I179" s="71">
        <v>9.6</v>
      </c>
      <c r="J179" s="70"/>
      <c r="K179" s="68" t="s">
        <v>242</v>
      </c>
      <c r="L179" s="68">
        <v>1</v>
      </c>
      <c r="M179" s="68" t="s">
        <v>613</v>
      </c>
      <c r="N179" s="68" t="s">
        <v>576</v>
      </c>
      <c r="S179" s="68" t="str">
        <f t="shared" si="8"/>
        <v/>
      </c>
      <c r="T179" s="68" t="str">
        <f t="shared" si="6"/>
        <v>C</v>
      </c>
      <c r="U179" s="68" t="str">
        <f t="shared" si="7"/>
        <v/>
      </c>
    </row>
    <row r="180" spans="1:21" s="68" customFormat="1" ht="56">
      <c r="A180" s="68">
        <v>128</v>
      </c>
      <c r="B180" s="68">
        <v>176</v>
      </c>
      <c r="C180" s="68">
        <v>12282</v>
      </c>
      <c r="D180" s="69" t="s">
        <v>245</v>
      </c>
      <c r="E180" s="68" t="s">
        <v>714</v>
      </c>
      <c r="F180" s="68" t="s">
        <v>261</v>
      </c>
      <c r="G180" s="68" t="s">
        <v>11</v>
      </c>
      <c r="H180" s="70">
        <v>196</v>
      </c>
      <c r="I180" s="71">
        <v>9.6</v>
      </c>
      <c r="J180" s="70"/>
      <c r="K180" s="68" t="s">
        <v>262</v>
      </c>
      <c r="L180" s="68">
        <v>1</v>
      </c>
      <c r="M180" s="68" t="s">
        <v>803</v>
      </c>
      <c r="N180" s="68" t="s">
        <v>576</v>
      </c>
      <c r="S180" s="68" t="str">
        <f t="shared" si="8"/>
        <v/>
      </c>
      <c r="T180" s="68" t="str">
        <f t="shared" si="6"/>
        <v>C</v>
      </c>
      <c r="U180" s="68" t="str">
        <f t="shared" si="7"/>
        <v/>
      </c>
    </row>
    <row r="181" spans="1:21" s="68" customFormat="1" ht="28">
      <c r="A181" s="68">
        <v>137</v>
      </c>
      <c r="B181" s="68">
        <v>177</v>
      </c>
      <c r="C181" s="68">
        <v>51124</v>
      </c>
      <c r="D181" s="69" t="s">
        <v>266</v>
      </c>
      <c r="E181" s="68" t="s">
        <v>714</v>
      </c>
      <c r="F181" s="68" t="s">
        <v>280</v>
      </c>
      <c r="G181" s="68" t="s">
        <v>11</v>
      </c>
      <c r="H181" s="70">
        <v>196</v>
      </c>
      <c r="I181" s="71">
        <v>9.6</v>
      </c>
      <c r="J181" s="70">
        <v>20</v>
      </c>
      <c r="K181" s="68" t="s">
        <v>281</v>
      </c>
      <c r="L181" s="68">
        <v>1</v>
      </c>
      <c r="M181" s="68" t="s">
        <v>803</v>
      </c>
      <c r="N181" s="68" t="s">
        <v>576</v>
      </c>
      <c r="S181" s="68" t="str">
        <f t="shared" si="8"/>
        <v/>
      </c>
      <c r="T181" s="68" t="str">
        <f t="shared" si="6"/>
        <v>C</v>
      </c>
      <c r="U181" s="68" t="str">
        <f t="shared" si="7"/>
        <v/>
      </c>
    </row>
    <row r="182" spans="1:21" ht="42">
      <c r="A182" s="1">
        <v>97</v>
      </c>
      <c r="B182" s="1">
        <v>178</v>
      </c>
      <c r="C182" s="1">
        <v>15532</v>
      </c>
      <c r="D182" s="53" t="s">
        <v>213</v>
      </c>
      <c r="E182" s="1" t="s">
        <v>714</v>
      </c>
      <c r="F182" s="1" t="s">
        <v>214</v>
      </c>
      <c r="G182" s="1" t="s">
        <v>11</v>
      </c>
      <c r="H182" s="65"/>
      <c r="I182" s="58"/>
      <c r="J182" s="65"/>
      <c r="K182" s="1" t="s">
        <v>215</v>
      </c>
      <c r="L182" s="1">
        <v>1</v>
      </c>
      <c r="M182" s="1" t="s">
        <v>804</v>
      </c>
      <c r="N182" s="1" t="s">
        <v>573</v>
      </c>
      <c r="S182" s="1" t="str">
        <f t="shared" si="8"/>
        <v/>
      </c>
      <c r="T182" s="1" t="str">
        <f t="shared" si="6"/>
        <v>O</v>
      </c>
      <c r="U182" s="1" t="str">
        <f t="shared" si="7"/>
        <v/>
      </c>
    </row>
    <row r="183" spans="1:21" ht="28">
      <c r="A183" s="1">
        <v>151</v>
      </c>
      <c r="B183" s="1">
        <v>179</v>
      </c>
      <c r="C183" s="1">
        <v>24144</v>
      </c>
      <c r="D183" s="53" t="s">
        <v>282</v>
      </c>
      <c r="E183" s="1" t="s">
        <v>715</v>
      </c>
      <c r="F183" s="1" t="s">
        <v>311</v>
      </c>
      <c r="G183" s="1" t="s">
        <v>11</v>
      </c>
      <c r="H183" s="65">
        <v>198</v>
      </c>
      <c r="I183" s="58" t="s">
        <v>312</v>
      </c>
      <c r="J183" s="65"/>
      <c r="K183" s="1" t="s">
        <v>313</v>
      </c>
      <c r="L183" s="1">
        <v>0</v>
      </c>
      <c r="M183" s="1" t="s">
        <v>803</v>
      </c>
      <c r="N183" s="1" t="s">
        <v>573</v>
      </c>
      <c r="S183" s="1" t="str">
        <f t="shared" si="8"/>
        <v/>
      </c>
      <c r="T183" s="1" t="str">
        <f t="shared" si="6"/>
        <v>O</v>
      </c>
      <c r="U183" s="1" t="str">
        <f t="shared" si="7"/>
        <v/>
      </c>
    </row>
    <row r="184" spans="1:21" s="68" customFormat="1">
      <c r="B184" s="68">
        <v>180</v>
      </c>
      <c r="D184" s="69" t="s">
        <v>287</v>
      </c>
      <c r="E184" s="72"/>
      <c r="F184" s="68" t="s">
        <v>520</v>
      </c>
      <c r="G184" s="68" t="s">
        <v>11</v>
      </c>
      <c r="H184" s="70">
        <v>198</v>
      </c>
      <c r="I184" s="71" t="s">
        <v>521</v>
      </c>
      <c r="J184" s="70">
        <v>9</v>
      </c>
      <c r="K184" s="68" t="s">
        <v>522</v>
      </c>
      <c r="L184" s="68">
        <v>1</v>
      </c>
      <c r="M184" s="68" t="s">
        <v>751</v>
      </c>
      <c r="N184" s="68" t="s">
        <v>576</v>
      </c>
      <c r="S184" s="68" t="str">
        <f t="shared" si="8"/>
        <v/>
      </c>
      <c r="T184" s="68" t="str">
        <f t="shared" si="6"/>
        <v>C</v>
      </c>
      <c r="U184" s="68" t="str">
        <f t="shared" si="7"/>
        <v/>
      </c>
    </row>
    <row r="185" spans="1:21">
      <c r="A185" s="1">
        <v>84</v>
      </c>
      <c r="B185" s="1">
        <v>181</v>
      </c>
      <c r="C185" s="1">
        <v>62099</v>
      </c>
      <c r="D185" s="53" t="s">
        <v>167</v>
      </c>
      <c r="E185" s="1" t="s">
        <v>714</v>
      </c>
      <c r="F185" s="1" t="s">
        <v>180</v>
      </c>
      <c r="G185" s="1" t="s">
        <v>11</v>
      </c>
      <c r="H185" s="65">
        <v>200</v>
      </c>
      <c r="I185" s="58" t="s">
        <v>181</v>
      </c>
      <c r="J185" s="65">
        <v>99</v>
      </c>
      <c r="K185" s="1" t="s">
        <v>182</v>
      </c>
      <c r="L185" s="1">
        <v>1</v>
      </c>
      <c r="N185" s="1" t="s">
        <v>573</v>
      </c>
      <c r="S185" s="1" t="str">
        <f t="shared" si="8"/>
        <v/>
      </c>
      <c r="T185" s="1" t="str">
        <f t="shared" si="6"/>
        <v>O</v>
      </c>
      <c r="U185" s="1" t="str">
        <f t="shared" si="7"/>
        <v/>
      </c>
    </row>
    <row r="186" spans="1:21">
      <c r="A186" s="1">
        <v>129</v>
      </c>
      <c r="B186" s="1">
        <v>182</v>
      </c>
      <c r="C186" s="1">
        <v>12282</v>
      </c>
      <c r="D186" s="53" t="s">
        <v>245</v>
      </c>
      <c r="E186" s="1" t="s">
        <v>714</v>
      </c>
      <c r="F186" s="1" t="s">
        <v>263</v>
      </c>
      <c r="G186" s="1" t="s">
        <v>11</v>
      </c>
      <c r="H186" s="65">
        <v>200</v>
      </c>
      <c r="I186" s="58" t="s">
        <v>181</v>
      </c>
      <c r="J186" s="65"/>
      <c r="K186" s="1" t="s">
        <v>262</v>
      </c>
      <c r="L186" s="1">
        <v>1</v>
      </c>
      <c r="N186" s="1" t="s">
        <v>573</v>
      </c>
      <c r="S186" s="1" t="str">
        <f t="shared" si="8"/>
        <v/>
      </c>
      <c r="T186" s="1" t="str">
        <f t="shared" si="6"/>
        <v>O</v>
      </c>
      <c r="U186" s="1" t="str">
        <f t="shared" si="7"/>
        <v/>
      </c>
    </row>
    <row r="187" spans="1:21" ht="28">
      <c r="A187" s="1">
        <v>75</v>
      </c>
      <c r="B187" s="1">
        <v>183</v>
      </c>
      <c r="C187" s="1">
        <v>6111</v>
      </c>
      <c r="D187" s="53" t="s">
        <v>158</v>
      </c>
      <c r="E187" s="1" t="s">
        <v>714</v>
      </c>
      <c r="F187" s="1" t="s">
        <v>159</v>
      </c>
      <c r="G187" s="1" t="s">
        <v>11</v>
      </c>
      <c r="H187" s="65">
        <v>201</v>
      </c>
      <c r="I187" s="58" t="s">
        <v>160</v>
      </c>
      <c r="J187" s="65"/>
      <c r="K187" s="1" t="s">
        <v>161</v>
      </c>
      <c r="L187" s="1">
        <v>1</v>
      </c>
      <c r="N187" s="1" t="s">
        <v>573</v>
      </c>
      <c r="S187" s="1" t="str">
        <f t="shared" si="8"/>
        <v/>
      </c>
      <c r="T187" s="1" t="str">
        <f t="shared" si="6"/>
        <v>O</v>
      </c>
      <c r="U187" s="1" t="str">
        <f t="shared" si="7"/>
        <v/>
      </c>
    </row>
    <row r="188" spans="1:21">
      <c r="A188" s="1">
        <v>109</v>
      </c>
      <c r="B188" s="1">
        <v>184</v>
      </c>
      <c r="C188" s="1">
        <v>56768</v>
      </c>
      <c r="D188" s="53" t="s">
        <v>216</v>
      </c>
      <c r="E188" s="1" t="s">
        <v>714</v>
      </c>
      <c r="F188" s="1" t="s">
        <v>243</v>
      </c>
      <c r="G188" s="1" t="s">
        <v>11</v>
      </c>
      <c r="H188" s="65" t="s">
        <v>606</v>
      </c>
      <c r="I188" s="58"/>
      <c r="J188" s="65"/>
      <c r="K188" s="1" t="s">
        <v>244</v>
      </c>
      <c r="L188" s="1">
        <v>1</v>
      </c>
      <c r="N188" s="1" t="s">
        <v>573</v>
      </c>
      <c r="S188" s="1" t="str">
        <f t="shared" si="8"/>
        <v/>
      </c>
      <c r="T188" s="1" t="str">
        <f t="shared" si="6"/>
        <v>O</v>
      </c>
      <c r="U188" s="1" t="str">
        <f t="shared" si="7"/>
        <v/>
      </c>
    </row>
    <row r="189" spans="1:21">
      <c r="A189" s="1">
        <v>121</v>
      </c>
      <c r="B189" s="1">
        <v>185</v>
      </c>
      <c r="C189" s="1">
        <v>56768</v>
      </c>
      <c r="D189" s="53" t="s">
        <v>216</v>
      </c>
      <c r="E189" s="1" t="s">
        <v>714</v>
      </c>
      <c r="F189" s="1" t="s">
        <v>243</v>
      </c>
      <c r="G189" s="1" t="s">
        <v>11</v>
      </c>
      <c r="H189" s="65">
        <v>200</v>
      </c>
      <c r="I189" s="58"/>
      <c r="J189" s="65"/>
      <c r="K189" s="1" t="s">
        <v>244</v>
      </c>
      <c r="L189" s="1">
        <v>1</v>
      </c>
      <c r="M189" s="1" t="s">
        <v>614</v>
      </c>
      <c r="N189" s="1" t="s">
        <v>573</v>
      </c>
      <c r="S189" s="1" t="str">
        <f t="shared" si="8"/>
        <v/>
      </c>
      <c r="T189" s="1" t="str">
        <f t="shared" si="6"/>
        <v>O</v>
      </c>
      <c r="U189" s="1" t="str">
        <f t="shared" si="7"/>
        <v/>
      </c>
    </row>
    <row r="190" spans="1:21" ht="56">
      <c r="A190" s="1">
        <v>89</v>
      </c>
      <c r="B190" s="1">
        <v>186</v>
      </c>
      <c r="C190" s="1">
        <v>6111</v>
      </c>
      <c r="D190" s="53" t="s">
        <v>158</v>
      </c>
      <c r="E190" s="1" t="s">
        <v>714</v>
      </c>
      <c r="F190" s="1" t="s">
        <v>194</v>
      </c>
      <c r="G190" s="1" t="s">
        <v>11</v>
      </c>
      <c r="H190" s="65"/>
      <c r="I190" s="58"/>
      <c r="J190" s="65"/>
      <c r="K190" s="1" t="s">
        <v>195</v>
      </c>
      <c r="L190" s="1">
        <v>1</v>
      </c>
      <c r="N190" s="1" t="s">
        <v>573</v>
      </c>
      <c r="S190" s="1" t="str">
        <f t="shared" si="8"/>
        <v/>
      </c>
      <c r="T190" s="1" t="str">
        <f t="shared" si="6"/>
        <v>O</v>
      </c>
      <c r="U190" s="1" t="str">
        <f t="shared" si="7"/>
        <v/>
      </c>
    </row>
    <row r="191" spans="1:21" ht="42">
      <c r="A191" s="1">
        <v>90</v>
      </c>
      <c r="B191" s="1">
        <v>187</v>
      </c>
      <c r="C191" s="1">
        <v>6111</v>
      </c>
      <c r="D191" s="53" t="s">
        <v>158</v>
      </c>
      <c r="E191" s="1" t="s">
        <v>714</v>
      </c>
      <c r="F191" s="1" t="s">
        <v>196</v>
      </c>
      <c r="G191" s="1" t="s">
        <v>11</v>
      </c>
      <c r="H191" s="65"/>
      <c r="I191" s="58"/>
      <c r="J191" s="65"/>
      <c r="K191" s="1" t="s">
        <v>197</v>
      </c>
      <c r="L191" s="1">
        <v>1</v>
      </c>
      <c r="N191" s="1" t="s">
        <v>573</v>
      </c>
      <c r="S191" s="1" t="str">
        <f t="shared" si="8"/>
        <v/>
      </c>
      <c r="T191" s="1" t="str">
        <f t="shared" si="6"/>
        <v>O</v>
      </c>
      <c r="U191" s="1" t="str">
        <f t="shared" si="7"/>
        <v/>
      </c>
    </row>
    <row r="192" spans="1:21" ht="56">
      <c r="A192" s="1">
        <v>92</v>
      </c>
      <c r="B192" s="1">
        <v>188</v>
      </c>
      <c r="C192" s="1">
        <v>6111</v>
      </c>
      <c r="D192" s="53" t="s">
        <v>158</v>
      </c>
      <c r="E192" s="1" t="s">
        <v>714</v>
      </c>
      <c r="F192" s="1" t="s">
        <v>200</v>
      </c>
      <c r="G192" s="1" t="s">
        <v>11</v>
      </c>
      <c r="H192" s="65"/>
      <c r="I192" s="58"/>
      <c r="J192" s="65"/>
      <c r="K192" s="1" t="s">
        <v>201</v>
      </c>
      <c r="L192" s="1">
        <v>1</v>
      </c>
      <c r="N192" s="1" t="s">
        <v>573</v>
      </c>
      <c r="S192" s="1" t="str">
        <f t="shared" si="8"/>
        <v/>
      </c>
      <c r="T192" s="1" t="str">
        <f t="shared" si="6"/>
        <v>O</v>
      </c>
      <c r="U192" s="1" t="str">
        <f t="shared" si="7"/>
        <v/>
      </c>
    </row>
    <row r="193" spans="1:22" ht="70">
      <c r="A193" s="1">
        <v>93</v>
      </c>
      <c r="B193" s="1">
        <v>189</v>
      </c>
      <c r="C193" s="1">
        <v>6111</v>
      </c>
      <c r="D193" s="53" t="s">
        <v>158</v>
      </c>
      <c r="E193" s="1" t="s">
        <v>714</v>
      </c>
      <c r="F193" s="1" t="s">
        <v>202</v>
      </c>
      <c r="G193" s="1" t="s">
        <v>11</v>
      </c>
      <c r="H193" s="65"/>
      <c r="I193" s="58"/>
      <c r="J193" s="65"/>
      <c r="K193" s="1" t="s">
        <v>203</v>
      </c>
      <c r="L193" s="1">
        <v>1</v>
      </c>
      <c r="N193" s="1" t="s">
        <v>573</v>
      </c>
      <c r="S193" s="1" t="str">
        <f t="shared" si="8"/>
        <v/>
      </c>
      <c r="T193" s="1" t="str">
        <f t="shared" si="6"/>
        <v>O</v>
      </c>
      <c r="U193" s="1" t="str">
        <f t="shared" si="7"/>
        <v/>
      </c>
    </row>
    <row r="194" spans="1:22" ht="56">
      <c r="A194" s="1">
        <v>77</v>
      </c>
      <c r="B194" s="1">
        <v>190</v>
      </c>
      <c r="C194" s="1">
        <v>6111</v>
      </c>
      <c r="D194" s="53" t="s">
        <v>158</v>
      </c>
      <c r="E194" s="1" t="s">
        <v>714</v>
      </c>
      <c r="F194" s="1" t="s">
        <v>164</v>
      </c>
      <c r="G194" s="1" t="s">
        <v>165</v>
      </c>
      <c r="H194" s="65"/>
      <c r="I194" s="58"/>
      <c r="J194" s="65"/>
      <c r="K194" s="1" t="s">
        <v>166</v>
      </c>
      <c r="L194" s="1">
        <v>1</v>
      </c>
      <c r="N194" s="1" t="s">
        <v>573</v>
      </c>
      <c r="S194" s="1" t="str">
        <f t="shared" si="8"/>
        <v/>
      </c>
      <c r="T194" s="1" t="str">
        <f t="shared" ref="T194:T195" si="9">IF(G194="Technical",N194,"")</f>
        <v/>
      </c>
      <c r="U194" s="1" t="str">
        <f>IF(G194="General",N194,"")</f>
        <v>O</v>
      </c>
    </row>
    <row r="195" spans="1:22" ht="112">
      <c r="A195" s="1">
        <v>87</v>
      </c>
      <c r="B195" s="1">
        <v>191</v>
      </c>
      <c r="C195" s="1">
        <v>6111</v>
      </c>
      <c r="D195" s="53" t="s">
        <v>158</v>
      </c>
      <c r="E195" s="1" t="s">
        <v>714</v>
      </c>
      <c r="F195" s="3" t="s">
        <v>189</v>
      </c>
      <c r="G195" s="1" t="s">
        <v>165</v>
      </c>
      <c r="H195" s="65"/>
      <c r="I195" s="58"/>
      <c r="J195" s="65"/>
      <c r="K195" s="1" t="s">
        <v>190</v>
      </c>
      <c r="L195" s="1">
        <v>1</v>
      </c>
      <c r="N195" s="1" t="s">
        <v>573</v>
      </c>
      <c r="S195" s="1" t="str">
        <f t="shared" si="8"/>
        <v/>
      </c>
      <c r="T195" s="1" t="str">
        <f t="shared" si="9"/>
        <v/>
      </c>
      <c r="U195" s="1" t="str">
        <f>IF(G195="General",N195,"")</f>
        <v>O</v>
      </c>
    </row>
    <row r="196" spans="1:22">
      <c r="D196" s="53"/>
      <c r="H196" s="65"/>
      <c r="I196" s="58"/>
      <c r="J196" s="65"/>
      <c r="S196" s="1" t="str">
        <f t="shared" si="8"/>
        <v/>
      </c>
    </row>
    <row r="197" spans="1:22">
      <c r="D197" s="53"/>
      <c r="H197" s="65"/>
      <c r="I197" s="58"/>
      <c r="J197" s="65"/>
      <c r="S197" s="1" t="str">
        <f t="shared" si="8"/>
        <v/>
      </c>
    </row>
    <row r="198" spans="1:22" s="40" customFormat="1">
      <c r="A198" s="39" t="s">
        <v>608</v>
      </c>
      <c r="B198" s="39"/>
      <c r="D198" s="54"/>
      <c r="H198" s="67"/>
      <c r="I198" s="61"/>
      <c r="J198" s="67"/>
      <c r="N198" s="1"/>
      <c r="S198" s="1" t="str">
        <f t="shared" ref="S198:S261" si="10">IF(G198="Editorial",N198,"")</f>
        <v/>
      </c>
    </row>
    <row r="199" spans="1:22" s="68" customFormat="1" ht="28">
      <c r="A199" s="68">
        <v>124</v>
      </c>
      <c r="B199" s="68">
        <f>ROW()-7</f>
        <v>192</v>
      </c>
      <c r="C199" s="68">
        <v>12282</v>
      </c>
      <c r="D199" s="69" t="s">
        <v>245</v>
      </c>
      <c r="E199" s="68" t="s">
        <v>714</v>
      </c>
      <c r="F199" s="68" t="s">
        <v>252</v>
      </c>
      <c r="G199" s="68" t="s">
        <v>126</v>
      </c>
      <c r="H199" s="70">
        <v>2</v>
      </c>
      <c r="I199" s="71">
        <v>2.2000000000000002</v>
      </c>
      <c r="J199" s="70">
        <v>38</v>
      </c>
      <c r="K199" s="68" t="s">
        <v>253</v>
      </c>
      <c r="L199" s="68">
        <v>0</v>
      </c>
      <c r="M199" s="68" t="s">
        <v>719</v>
      </c>
      <c r="N199" s="68" t="s">
        <v>576</v>
      </c>
      <c r="S199" s="68" t="str">
        <f t="shared" si="10"/>
        <v>C</v>
      </c>
      <c r="T199" s="68" t="str">
        <f t="shared" ref="T199:T231" si="11">IF(G199="Technical",N199,"")</f>
        <v/>
      </c>
      <c r="V199" s="68" t="s">
        <v>720</v>
      </c>
    </row>
    <row r="200" spans="1:22" s="68" customFormat="1" ht="42">
      <c r="A200" s="68">
        <v>138</v>
      </c>
      <c r="B200" s="68">
        <f t="shared" ref="B200:B263" si="12">ROW()-7</f>
        <v>193</v>
      </c>
      <c r="C200" s="68">
        <v>24144</v>
      </c>
      <c r="D200" s="69" t="s">
        <v>282</v>
      </c>
      <c r="E200" s="68" t="s">
        <v>715</v>
      </c>
      <c r="F200" s="68" t="s">
        <v>283</v>
      </c>
      <c r="G200" s="68" t="s">
        <v>126</v>
      </c>
      <c r="H200" s="70">
        <v>3</v>
      </c>
      <c r="I200" s="71">
        <v>3.2</v>
      </c>
      <c r="J200" s="70"/>
      <c r="K200" s="68" t="s">
        <v>284</v>
      </c>
      <c r="L200" s="68">
        <v>0</v>
      </c>
      <c r="M200" s="68" t="s">
        <v>719</v>
      </c>
      <c r="N200" s="68" t="s">
        <v>576</v>
      </c>
      <c r="S200" s="68" t="str">
        <f t="shared" si="10"/>
        <v>C</v>
      </c>
      <c r="T200" s="68" t="str">
        <f t="shared" si="11"/>
        <v/>
      </c>
      <c r="V200" s="68" t="s">
        <v>720</v>
      </c>
    </row>
    <row r="201" spans="1:22" ht="28">
      <c r="A201" s="1">
        <v>62</v>
      </c>
      <c r="B201" s="1">
        <f t="shared" si="12"/>
        <v>194</v>
      </c>
      <c r="C201" s="1">
        <v>56759</v>
      </c>
      <c r="D201" s="53" t="s">
        <v>124</v>
      </c>
      <c r="E201" s="1" t="s">
        <v>714</v>
      </c>
      <c r="F201" s="1" t="s">
        <v>125</v>
      </c>
      <c r="G201" s="1" t="s">
        <v>126</v>
      </c>
      <c r="H201" s="65">
        <v>4</v>
      </c>
      <c r="I201" s="58" t="s">
        <v>127</v>
      </c>
      <c r="J201" s="65">
        <v>14</v>
      </c>
      <c r="K201" s="1" t="s">
        <v>128</v>
      </c>
      <c r="L201" s="1">
        <v>0</v>
      </c>
      <c r="N201" s="1" t="s">
        <v>573</v>
      </c>
      <c r="S201" s="1" t="str">
        <f t="shared" si="10"/>
        <v>O</v>
      </c>
      <c r="T201" s="1" t="str">
        <f t="shared" si="11"/>
        <v/>
      </c>
      <c r="U201" s="1" t="str">
        <f>IF(G201="General",N201,"")</f>
        <v/>
      </c>
    </row>
    <row r="202" spans="1:22" ht="28">
      <c r="A202" s="1">
        <v>63</v>
      </c>
      <c r="B202" s="1">
        <f t="shared" si="12"/>
        <v>195</v>
      </c>
      <c r="C202" s="1">
        <v>56759</v>
      </c>
      <c r="D202" s="53" t="s">
        <v>124</v>
      </c>
      <c r="E202" s="1" t="s">
        <v>714</v>
      </c>
      <c r="F202" s="1" t="s">
        <v>129</v>
      </c>
      <c r="G202" s="1" t="s">
        <v>126</v>
      </c>
      <c r="H202" s="65">
        <v>4</v>
      </c>
      <c r="I202" s="58" t="s">
        <v>127</v>
      </c>
      <c r="J202" s="65">
        <v>20</v>
      </c>
      <c r="K202" s="1" t="s">
        <v>130</v>
      </c>
      <c r="L202" s="1">
        <v>0</v>
      </c>
      <c r="N202" s="1" t="s">
        <v>573</v>
      </c>
      <c r="S202" s="1" t="str">
        <f t="shared" si="10"/>
        <v>O</v>
      </c>
      <c r="T202" s="1" t="str">
        <f t="shared" si="11"/>
        <v/>
      </c>
      <c r="U202" s="1" t="str">
        <f>IF(G202="General",N202,"")</f>
        <v/>
      </c>
    </row>
    <row r="203" spans="1:22" ht="42">
      <c r="A203" s="1">
        <v>64</v>
      </c>
      <c r="B203" s="1">
        <f t="shared" si="12"/>
        <v>196</v>
      </c>
      <c r="C203" s="1">
        <v>56759</v>
      </c>
      <c r="D203" s="53" t="s">
        <v>124</v>
      </c>
      <c r="E203" s="1" t="s">
        <v>714</v>
      </c>
      <c r="F203" s="1" t="s">
        <v>131</v>
      </c>
      <c r="G203" s="1" t="s">
        <v>126</v>
      </c>
      <c r="H203" s="65">
        <v>4</v>
      </c>
      <c r="I203" s="58" t="s">
        <v>127</v>
      </c>
      <c r="J203" s="65">
        <v>28</v>
      </c>
      <c r="K203" s="1" t="s">
        <v>132</v>
      </c>
      <c r="L203" s="1">
        <v>0</v>
      </c>
      <c r="N203" s="1" t="s">
        <v>573</v>
      </c>
      <c r="S203" s="1" t="str">
        <f t="shared" si="10"/>
        <v>O</v>
      </c>
      <c r="T203" s="1" t="str">
        <f t="shared" si="11"/>
        <v/>
      </c>
      <c r="U203" s="1" t="str">
        <f>IF(G203="General",N203,"")</f>
        <v/>
      </c>
    </row>
    <row r="204" spans="1:22" ht="126">
      <c r="A204" s="1">
        <v>65</v>
      </c>
      <c r="B204" s="1">
        <f t="shared" si="12"/>
        <v>197</v>
      </c>
      <c r="C204" s="1">
        <v>56759</v>
      </c>
      <c r="D204" s="53" t="s">
        <v>124</v>
      </c>
      <c r="E204" s="1" t="s">
        <v>714</v>
      </c>
      <c r="F204" s="1" t="s">
        <v>133</v>
      </c>
      <c r="G204" s="1" t="s">
        <v>126</v>
      </c>
      <c r="H204" s="65">
        <v>4</v>
      </c>
      <c r="I204" s="58" t="s">
        <v>127</v>
      </c>
      <c r="J204" s="65">
        <v>26</v>
      </c>
      <c r="K204" s="3" t="s">
        <v>134</v>
      </c>
      <c r="L204" s="1">
        <v>0</v>
      </c>
      <c r="N204" s="1" t="s">
        <v>573</v>
      </c>
      <c r="S204" s="1" t="str">
        <f t="shared" si="10"/>
        <v>O</v>
      </c>
      <c r="T204" s="1" t="str">
        <f t="shared" si="11"/>
        <v/>
      </c>
      <c r="U204" s="1" t="str">
        <f>IF(G204="General",N204,"")</f>
        <v/>
      </c>
    </row>
    <row r="205" spans="1:22" ht="42">
      <c r="A205" s="1">
        <v>100</v>
      </c>
      <c r="B205" s="1">
        <f t="shared" si="12"/>
        <v>198</v>
      </c>
      <c r="C205" s="1">
        <v>56768</v>
      </c>
      <c r="D205" s="53" t="s">
        <v>216</v>
      </c>
      <c r="E205" s="1" t="s">
        <v>714</v>
      </c>
      <c r="F205" s="3" t="s">
        <v>221</v>
      </c>
      <c r="G205" s="1" t="s">
        <v>126</v>
      </c>
      <c r="H205" s="65">
        <v>4</v>
      </c>
      <c r="I205" s="58" t="s">
        <v>127</v>
      </c>
      <c r="J205" s="65">
        <v>21</v>
      </c>
      <c r="K205" s="1" t="s">
        <v>222</v>
      </c>
      <c r="L205" s="1">
        <v>0</v>
      </c>
      <c r="N205" s="1" t="s">
        <v>573</v>
      </c>
      <c r="S205" s="1" t="str">
        <f t="shared" si="10"/>
        <v>O</v>
      </c>
      <c r="T205" s="1" t="str">
        <f t="shared" si="11"/>
        <v/>
      </c>
    </row>
    <row r="206" spans="1:22" ht="42">
      <c r="A206" s="1">
        <v>112</v>
      </c>
      <c r="B206" s="1">
        <f t="shared" si="12"/>
        <v>199</v>
      </c>
      <c r="C206" s="1">
        <v>56768</v>
      </c>
      <c r="D206" s="53" t="s">
        <v>216</v>
      </c>
      <c r="E206" s="1" t="s">
        <v>714</v>
      </c>
      <c r="F206" s="1" t="s">
        <v>221</v>
      </c>
      <c r="G206" s="1" t="s">
        <v>126</v>
      </c>
      <c r="H206" s="65">
        <v>4</v>
      </c>
      <c r="I206" s="58" t="s">
        <v>127</v>
      </c>
      <c r="J206" s="65">
        <v>21</v>
      </c>
      <c r="K206" s="1" t="s">
        <v>222</v>
      </c>
      <c r="L206" s="1">
        <v>0</v>
      </c>
      <c r="M206" s="1" t="s">
        <v>615</v>
      </c>
      <c r="N206" s="1" t="s">
        <v>573</v>
      </c>
      <c r="S206" s="1" t="str">
        <f t="shared" si="10"/>
        <v>O</v>
      </c>
      <c r="T206" s="1" t="str">
        <f t="shared" si="11"/>
        <v/>
      </c>
    </row>
    <row r="207" spans="1:22" ht="28">
      <c r="A207" s="1">
        <v>99</v>
      </c>
      <c r="B207" s="1">
        <f t="shared" si="12"/>
        <v>200</v>
      </c>
      <c r="C207" s="1">
        <v>56768</v>
      </c>
      <c r="D207" s="53" t="s">
        <v>216</v>
      </c>
      <c r="E207" s="1" t="s">
        <v>714</v>
      </c>
      <c r="F207" s="1" t="s">
        <v>596</v>
      </c>
      <c r="G207" s="1" t="s">
        <v>126</v>
      </c>
      <c r="H207" s="65">
        <v>4</v>
      </c>
      <c r="I207" s="58" t="s">
        <v>127</v>
      </c>
      <c r="J207" s="65">
        <v>25</v>
      </c>
      <c r="K207" s="1" t="s">
        <v>595</v>
      </c>
      <c r="L207" s="1">
        <v>0</v>
      </c>
      <c r="N207" s="1" t="s">
        <v>573</v>
      </c>
      <c r="S207" s="1" t="str">
        <f t="shared" si="10"/>
        <v>O</v>
      </c>
      <c r="T207" s="1" t="str">
        <f t="shared" si="11"/>
        <v/>
      </c>
    </row>
    <row r="208" spans="1:22" ht="28">
      <c r="A208" s="1">
        <v>111</v>
      </c>
      <c r="B208" s="1">
        <f t="shared" si="12"/>
        <v>201</v>
      </c>
      <c r="C208" s="1">
        <v>56768</v>
      </c>
      <c r="D208" s="53" t="s">
        <v>216</v>
      </c>
      <c r="E208" s="1" t="s">
        <v>714</v>
      </c>
      <c r="F208" s="1" t="s">
        <v>219</v>
      </c>
      <c r="G208" s="1" t="s">
        <v>126</v>
      </c>
      <c r="H208" s="65">
        <v>4</v>
      </c>
      <c r="I208" s="58" t="s">
        <v>127</v>
      </c>
      <c r="J208" s="65">
        <v>25</v>
      </c>
      <c r="K208" s="1" t="s">
        <v>220</v>
      </c>
      <c r="L208" s="1">
        <v>0</v>
      </c>
      <c r="M208" s="1" t="s">
        <v>616</v>
      </c>
      <c r="N208" s="1" t="s">
        <v>573</v>
      </c>
      <c r="S208" s="1" t="str">
        <f t="shared" si="10"/>
        <v>O</v>
      </c>
      <c r="T208" s="1" t="str">
        <f t="shared" si="11"/>
        <v/>
      </c>
    </row>
    <row r="209" spans="1:22" ht="42">
      <c r="A209" s="1">
        <v>98</v>
      </c>
      <c r="B209" s="1">
        <f t="shared" si="12"/>
        <v>202</v>
      </c>
      <c r="C209" s="1">
        <v>56768</v>
      </c>
      <c r="D209" s="53" t="s">
        <v>216</v>
      </c>
      <c r="E209" s="1" t="s">
        <v>714</v>
      </c>
      <c r="F209" s="3" t="s">
        <v>594</v>
      </c>
      <c r="G209" s="1" t="s">
        <v>126</v>
      </c>
      <c r="H209" s="65">
        <v>4</v>
      </c>
      <c r="I209" s="58" t="s">
        <v>127</v>
      </c>
      <c r="J209" s="65"/>
      <c r="K209" s="1" t="s">
        <v>593</v>
      </c>
      <c r="L209" s="1">
        <v>0</v>
      </c>
      <c r="N209" s="1" t="s">
        <v>573</v>
      </c>
      <c r="S209" s="1" t="str">
        <f t="shared" si="10"/>
        <v>O</v>
      </c>
      <c r="T209" s="1" t="str">
        <f t="shared" si="11"/>
        <v/>
      </c>
    </row>
    <row r="210" spans="1:22" ht="42">
      <c r="A210" s="1">
        <v>110</v>
      </c>
      <c r="B210" s="1">
        <f t="shared" si="12"/>
        <v>203</v>
      </c>
      <c r="C210" s="1">
        <v>56768</v>
      </c>
      <c r="D210" s="53" t="s">
        <v>216</v>
      </c>
      <c r="E210" s="1" t="s">
        <v>714</v>
      </c>
      <c r="F210" s="1" t="s">
        <v>217</v>
      </c>
      <c r="G210" s="1" t="s">
        <v>126</v>
      </c>
      <c r="H210" s="65">
        <v>4</v>
      </c>
      <c r="I210" s="58" t="s">
        <v>127</v>
      </c>
      <c r="J210" s="65">
        <v>28</v>
      </c>
      <c r="K210" s="1" t="s">
        <v>218</v>
      </c>
      <c r="L210" s="1">
        <v>0</v>
      </c>
      <c r="M210" s="1" t="s">
        <v>617</v>
      </c>
      <c r="N210" s="1" t="s">
        <v>573</v>
      </c>
      <c r="S210" s="1" t="str">
        <f t="shared" si="10"/>
        <v>O</v>
      </c>
      <c r="T210" s="1" t="str">
        <f t="shared" si="11"/>
        <v/>
      </c>
    </row>
    <row r="211" spans="1:22" ht="56">
      <c r="A211" s="1">
        <v>66</v>
      </c>
      <c r="B211" s="1">
        <f t="shared" si="12"/>
        <v>204</v>
      </c>
      <c r="C211" s="1">
        <v>56759</v>
      </c>
      <c r="D211" s="53" t="s">
        <v>124</v>
      </c>
      <c r="E211" s="1" t="s">
        <v>714</v>
      </c>
      <c r="F211" s="1" t="s">
        <v>135</v>
      </c>
      <c r="G211" s="1" t="s">
        <v>126</v>
      </c>
      <c r="H211" s="65"/>
      <c r="I211" s="58" t="s">
        <v>136</v>
      </c>
      <c r="J211" s="65"/>
      <c r="K211" s="1" t="s">
        <v>137</v>
      </c>
      <c r="L211" s="1">
        <v>0</v>
      </c>
      <c r="N211" s="1" t="s">
        <v>573</v>
      </c>
      <c r="S211" s="1" t="str">
        <f t="shared" si="10"/>
        <v>O</v>
      </c>
      <c r="T211" s="1" t="str">
        <f t="shared" si="11"/>
        <v/>
      </c>
      <c r="U211" s="1" t="str">
        <f>IF(G211="General",N211,"")</f>
        <v/>
      </c>
    </row>
    <row r="212" spans="1:22" ht="28">
      <c r="A212" s="1">
        <v>67</v>
      </c>
      <c r="B212" s="1">
        <f t="shared" si="12"/>
        <v>205</v>
      </c>
      <c r="C212" s="1">
        <v>56759</v>
      </c>
      <c r="D212" s="53" t="s">
        <v>124</v>
      </c>
      <c r="E212" s="1" t="s">
        <v>714</v>
      </c>
      <c r="F212" s="1" t="s">
        <v>138</v>
      </c>
      <c r="G212" s="1" t="s">
        <v>126</v>
      </c>
      <c r="H212" s="65">
        <v>6</v>
      </c>
      <c r="I212" s="58">
        <v>3.4</v>
      </c>
      <c r="J212" s="65"/>
      <c r="K212" s="1" t="s">
        <v>139</v>
      </c>
      <c r="L212" s="1">
        <v>1</v>
      </c>
      <c r="N212" s="1" t="s">
        <v>573</v>
      </c>
      <c r="S212" s="1" t="str">
        <f t="shared" si="10"/>
        <v>O</v>
      </c>
      <c r="T212" s="1" t="str">
        <f t="shared" si="11"/>
        <v/>
      </c>
      <c r="U212" s="1" t="str">
        <f>IF(G212="General",N212,"")</f>
        <v/>
      </c>
    </row>
    <row r="213" spans="1:22" s="68" customFormat="1" ht="28">
      <c r="A213" s="68">
        <v>85</v>
      </c>
      <c r="B213" s="68">
        <f t="shared" si="12"/>
        <v>206</v>
      </c>
      <c r="C213" s="68">
        <v>62099</v>
      </c>
      <c r="D213" s="69" t="s">
        <v>167</v>
      </c>
      <c r="E213" s="68" t="s">
        <v>714</v>
      </c>
      <c r="F213" s="68" t="s">
        <v>183</v>
      </c>
      <c r="G213" s="68" t="s">
        <v>126</v>
      </c>
      <c r="H213" s="70">
        <v>6</v>
      </c>
      <c r="I213" s="71" t="s">
        <v>184</v>
      </c>
      <c r="J213" s="70">
        <v>25</v>
      </c>
      <c r="K213" s="68" t="s">
        <v>185</v>
      </c>
      <c r="L213" s="68">
        <v>0</v>
      </c>
      <c r="M213" s="68" t="s">
        <v>719</v>
      </c>
      <c r="N213" s="68" t="s">
        <v>576</v>
      </c>
      <c r="S213" s="68" t="str">
        <f t="shared" si="10"/>
        <v>C</v>
      </c>
      <c r="T213" s="68" t="str">
        <f t="shared" si="11"/>
        <v/>
      </c>
      <c r="U213" s="68" t="str">
        <f>IF(G213="General",N213,"")</f>
        <v/>
      </c>
      <c r="V213" s="68" t="s">
        <v>720</v>
      </c>
    </row>
    <row r="214" spans="1:22" s="68" customFormat="1" ht="28">
      <c r="A214" s="68">
        <v>140</v>
      </c>
      <c r="B214" s="68">
        <f t="shared" si="12"/>
        <v>207</v>
      </c>
      <c r="C214" s="68">
        <v>60941</v>
      </c>
      <c r="D214" s="69" t="s">
        <v>287</v>
      </c>
      <c r="E214" s="68" t="s">
        <v>715</v>
      </c>
      <c r="F214" s="68" t="s">
        <v>288</v>
      </c>
      <c r="G214" s="68" t="s">
        <v>126</v>
      </c>
      <c r="H214" s="70">
        <v>6</v>
      </c>
      <c r="I214" s="71" t="s">
        <v>184</v>
      </c>
      <c r="J214" s="70">
        <v>25</v>
      </c>
      <c r="K214" s="68" t="s">
        <v>289</v>
      </c>
      <c r="L214" s="68">
        <v>0</v>
      </c>
      <c r="M214" s="68" t="s">
        <v>719</v>
      </c>
      <c r="N214" s="68" t="s">
        <v>576</v>
      </c>
      <c r="S214" s="68" t="str">
        <f t="shared" si="10"/>
        <v>C</v>
      </c>
      <c r="T214" s="68" t="str">
        <f t="shared" si="11"/>
        <v/>
      </c>
      <c r="V214" s="68" t="s">
        <v>720</v>
      </c>
    </row>
    <row r="215" spans="1:22" s="68" customFormat="1" ht="28">
      <c r="B215" s="68">
        <f t="shared" si="12"/>
        <v>208</v>
      </c>
      <c r="D215" s="69" t="s">
        <v>636</v>
      </c>
      <c r="F215" s="73" t="s">
        <v>637</v>
      </c>
      <c r="G215" s="74" t="s">
        <v>662</v>
      </c>
      <c r="H215" s="75"/>
      <c r="I215" s="76" t="s">
        <v>666</v>
      </c>
      <c r="J215" s="75">
        <v>25</v>
      </c>
      <c r="K215" s="73" t="s">
        <v>694</v>
      </c>
      <c r="M215" s="68" t="s">
        <v>719</v>
      </c>
      <c r="N215" s="68" t="s">
        <v>576</v>
      </c>
      <c r="S215" s="68" t="str">
        <f t="shared" si="10"/>
        <v>C</v>
      </c>
      <c r="V215" s="68" t="s">
        <v>720</v>
      </c>
    </row>
    <row r="216" spans="1:22" s="68" customFormat="1" ht="28">
      <c r="A216" s="68">
        <v>69</v>
      </c>
      <c r="B216" s="68">
        <f t="shared" si="12"/>
        <v>209</v>
      </c>
      <c r="C216" s="68">
        <v>56759</v>
      </c>
      <c r="D216" s="69" t="s">
        <v>124</v>
      </c>
      <c r="E216" s="68" t="s">
        <v>714</v>
      </c>
      <c r="F216" s="68" t="s">
        <v>143</v>
      </c>
      <c r="G216" s="68" t="s">
        <v>126</v>
      </c>
      <c r="H216" s="70">
        <v>7</v>
      </c>
      <c r="I216" s="71" t="s">
        <v>144</v>
      </c>
      <c r="J216" s="70">
        <v>5</v>
      </c>
      <c r="K216" s="68" t="s">
        <v>145</v>
      </c>
      <c r="L216" s="68">
        <v>0</v>
      </c>
      <c r="M216" s="68" t="s">
        <v>719</v>
      </c>
      <c r="N216" s="68" t="s">
        <v>576</v>
      </c>
      <c r="S216" s="68" t="str">
        <f t="shared" si="10"/>
        <v>C</v>
      </c>
      <c r="T216" s="68" t="str">
        <f t="shared" si="11"/>
        <v/>
      </c>
      <c r="U216" s="68" t="str">
        <f>IF(G216="General",N216,"")</f>
        <v/>
      </c>
      <c r="V216" s="68" t="s">
        <v>720</v>
      </c>
    </row>
    <row r="217" spans="1:22" s="68" customFormat="1" ht="28">
      <c r="A217" s="68">
        <v>139</v>
      </c>
      <c r="B217" s="68">
        <f t="shared" si="12"/>
        <v>210</v>
      </c>
      <c r="C217" s="68">
        <v>24144</v>
      </c>
      <c r="D217" s="69" t="s">
        <v>282</v>
      </c>
      <c r="E217" s="68" t="s">
        <v>715</v>
      </c>
      <c r="F217" s="68" t="s">
        <v>285</v>
      </c>
      <c r="G217" s="68" t="s">
        <v>126</v>
      </c>
      <c r="H217" s="70">
        <v>7</v>
      </c>
      <c r="I217" s="71" t="s">
        <v>144</v>
      </c>
      <c r="J217" s="70"/>
      <c r="K217" s="68" t="s">
        <v>286</v>
      </c>
      <c r="L217" s="68">
        <v>0</v>
      </c>
      <c r="M217" s="68" t="s">
        <v>719</v>
      </c>
      <c r="N217" s="68" t="s">
        <v>576</v>
      </c>
      <c r="S217" s="68" t="str">
        <f t="shared" si="10"/>
        <v>C</v>
      </c>
      <c r="T217" s="68" t="str">
        <f t="shared" si="11"/>
        <v/>
      </c>
      <c r="V217" s="68" t="s">
        <v>720</v>
      </c>
    </row>
    <row r="218" spans="1:22" s="68" customFormat="1" ht="28">
      <c r="A218" s="68">
        <v>68</v>
      </c>
      <c r="B218" s="68">
        <f t="shared" si="12"/>
        <v>211</v>
      </c>
      <c r="C218" s="68">
        <v>56759</v>
      </c>
      <c r="D218" s="69" t="s">
        <v>124</v>
      </c>
      <c r="E218" s="68" t="s">
        <v>714</v>
      </c>
      <c r="F218" s="68" t="s">
        <v>140</v>
      </c>
      <c r="G218" s="68" t="s">
        <v>126</v>
      </c>
      <c r="H218" s="70">
        <v>7</v>
      </c>
      <c r="I218" s="71" t="s">
        <v>141</v>
      </c>
      <c r="J218" s="70">
        <v>16</v>
      </c>
      <c r="K218" s="68" t="s">
        <v>142</v>
      </c>
      <c r="L218" s="68">
        <v>0</v>
      </c>
      <c r="M218" s="68" t="s">
        <v>719</v>
      </c>
      <c r="N218" s="68" t="s">
        <v>576</v>
      </c>
      <c r="S218" s="68" t="str">
        <f t="shared" si="10"/>
        <v>C</v>
      </c>
      <c r="T218" s="68" t="str">
        <f t="shared" si="11"/>
        <v/>
      </c>
      <c r="U218" s="68" t="str">
        <f>IF(G218="General",N218,"")</f>
        <v/>
      </c>
      <c r="V218" s="68" t="s">
        <v>720</v>
      </c>
    </row>
    <row r="219" spans="1:22" s="68" customFormat="1" ht="28">
      <c r="A219" s="68">
        <v>143</v>
      </c>
      <c r="B219" s="68">
        <f t="shared" si="12"/>
        <v>212</v>
      </c>
      <c r="C219" s="68">
        <v>60941</v>
      </c>
      <c r="D219" s="69" t="s">
        <v>287</v>
      </c>
      <c r="E219" s="68" t="s">
        <v>715</v>
      </c>
      <c r="F219" s="68" t="s">
        <v>294</v>
      </c>
      <c r="G219" s="68" t="s">
        <v>126</v>
      </c>
      <c r="H219" s="70">
        <v>7</v>
      </c>
      <c r="I219" s="71" t="s">
        <v>141</v>
      </c>
      <c r="J219" s="70">
        <v>16</v>
      </c>
      <c r="K219" s="68" t="s">
        <v>295</v>
      </c>
      <c r="L219" s="68">
        <v>0</v>
      </c>
      <c r="M219" s="68" t="s">
        <v>719</v>
      </c>
      <c r="N219" s="68" t="s">
        <v>576</v>
      </c>
      <c r="S219" s="68" t="str">
        <f t="shared" si="10"/>
        <v>C</v>
      </c>
      <c r="T219" s="68" t="str">
        <f t="shared" si="11"/>
        <v/>
      </c>
      <c r="V219" s="68" t="s">
        <v>720</v>
      </c>
    </row>
    <row r="220" spans="1:22" ht="56">
      <c r="A220" s="1">
        <v>70</v>
      </c>
      <c r="B220" s="1">
        <f t="shared" si="12"/>
        <v>213</v>
      </c>
      <c r="C220" s="1">
        <v>56759</v>
      </c>
      <c r="D220" s="53" t="s">
        <v>124</v>
      </c>
      <c r="E220" s="1" t="s">
        <v>714</v>
      </c>
      <c r="F220" s="1" t="s">
        <v>146</v>
      </c>
      <c r="G220" s="1" t="s">
        <v>126</v>
      </c>
      <c r="H220" s="65"/>
      <c r="I220" s="58" t="s">
        <v>147</v>
      </c>
      <c r="J220" s="65"/>
      <c r="K220" s="1" t="s">
        <v>148</v>
      </c>
      <c r="L220" s="1">
        <v>1</v>
      </c>
      <c r="N220" s="1" t="s">
        <v>573</v>
      </c>
      <c r="S220" s="1" t="str">
        <f t="shared" si="10"/>
        <v>O</v>
      </c>
      <c r="T220" s="1" t="str">
        <f t="shared" si="11"/>
        <v/>
      </c>
      <c r="U220" s="1" t="str">
        <f>IF(G220="General",N220,"")</f>
        <v/>
      </c>
    </row>
    <row r="221" spans="1:22" s="68" customFormat="1" ht="28">
      <c r="A221" s="68">
        <v>86</v>
      </c>
      <c r="B221" s="68">
        <f t="shared" si="12"/>
        <v>214</v>
      </c>
      <c r="C221" s="68">
        <v>62099</v>
      </c>
      <c r="D221" s="69" t="s">
        <v>167</v>
      </c>
      <c r="E221" s="68" t="s">
        <v>714</v>
      </c>
      <c r="F221" s="68" t="s">
        <v>186</v>
      </c>
      <c r="G221" s="68" t="s">
        <v>126</v>
      </c>
      <c r="H221" s="70">
        <v>9</v>
      </c>
      <c r="I221" s="71" t="s">
        <v>187</v>
      </c>
      <c r="J221" s="70">
        <v>3</v>
      </c>
      <c r="K221" s="68" t="s">
        <v>188</v>
      </c>
      <c r="L221" s="68">
        <v>0</v>
      </c>
      <c r="M221" s="68" t="s">
        <v>719</v>
      </c>
      <c r="N221" s="68" t="s">
        <v>576</v>
      </c>
      <c r="S221" s="68" t="str">
        <f t="shared" si="10"/>
        <v>C</v>
      </c>
      <c r="T221" s="68" t="str">
        <f t="shared" si="11"/>
        <v/>
      </c>
      <c r="U221" s="68" t="str">
        <f>IF(G221="General",N221,"")</f>
        <v/>
      </c>
      <c r="V221" s="68" t="s">
        <v>720</v>
      </c>
    </row>
    <row r="222" spans="1:22">
      <c r="B222" s="1">
        <f t="shared" si="12"/>
        <v>215</v>
      </c>
      <c r="D222" s="53" t="s">
        <v>636</v>
      </c>
      <c r="F222" s="41" t="s">
        <v>638</v>
      </c>
      <c r="G222" s="44" t="s">
        <v>662</v>
      </c>
      <c r="H222" s="67"/>
      <c r="I222" s="62" t="s">
        <v>667</v>
      </c>
      <c r="J222" s="67">
        <v>26</v>
      </c>
      <c r="K222" s="41" t="s">
        <v>695</v>
      </c>
      <c r="N222" s="1" t="s">
        <v>573</v>
      </c>
      <c r="S222" s="1" t="str">
        <f t="shared" si="10"/>
        <v>O</v>
      </c>
    </row>
    <row r="223" spans="1:22" s="81" customFormat="1" ht="42">
      <c r="A223" s="81">
        <v>145</v>
      </c>
      <c r="B223" s="81">
        <f t="shared" si="12"/>
        <v>216</v>
      </c>
      <c r="C223" s="81">
        <v>60941</v>
      </c>
      <c r="D223" s="82" t="s">
        <v>287</v>
      </c>
      <c r="E223" s="81" t="s">
        <v>715</v>
      </c>
      <c r="F223" s="81" t="s">
        <v>298</v>
      </c>
      <c r="G223" s="81" t="s">
        <v>126</v>
      </c>
      <c r="H223" s="87">
        <v>9</v>
      </c>
      <c r="I223" s="88" t="s">
        <v>255</v>
      </c>
      <c r="J223" s="87">
        <v>28</v>
      </c>
      <c r="K223" s="81" t="s">
        <v>295</v>
      </c>
      <c r="L223" s="81">
        <v>0</v>
      </c>
      <c r="M223" s="81" t="s">
        <v>738</v>
      </c>
      <c r="N223" s="81" t="s">
        <v>576</v>
      </c>
      <c r="S223" s="81" t="str">
        <f t="shared" si="10"/>
        <v>C</v>
      </c>
      <c r="T223" s="81" t="str">
        <f t="shared" si="11"/>
        <v/>
      </c>
    </row>
    <row r="224" spans="1:22" s="81" customFormat="1" ht="42">
      <c r="A224" s="81">
        <v>141</v>
      </c>
      <c r="B224" s="81">
        <f t="shared" si="12"/>
        <v>217</v>
      </c>
      <c r="C224" s="81">
        <v>24144</v>
      </c>
      <c r="D224" s="82" t="s">
        <v>282</v>
      </c>
      <c r="E224" s="81" t="s">
        <v>715</v>
      </c>
      <c r="F224" s="81" t="s">
        <v>290</v>
      </c>
      <c r="G224" s="81" t="s">
        <v>126</v>
      </c>
      <c r="H224" s="87">
        <v>7</v>
      </c>
      <c r="I224" s="88" t="s">
        <v>255</v>
      </c>
      <c r="J224" s="87">
        <v>28</v>
      </c>
      <c r="K224" s="81" t="s">
        <v>291</v>
      </c>
      <c r="L224" s="81">
        <v>0</v>
      </c>
      <c r="M224" s="81" t="s">
        <v>738</v>
      </c>
      <c r="N224" s="81" t="s">
        <v>576</v>
      </c>
      <c r="S224" s="81" t="str">
        <f t="shared" si="10"/>
        <v>C</v>
      </c>
      <c r="T224" s="81" t="str">
        <f t="shared" si="11"/>
        <v/>
      </c>
    </row>
    <row r="225" spans="1:22" s="68" customFormat="1" ht="28">
      <c r="A225" s="68">
        <v>142</v>
      </c>
      <c r="B225" s="68">
        <f t="shared" si="12"/>
        <v>218</v>
      </c>
      <c r="C225" s="68">
        <v>24144</v>
      </c>
      <c r="D225" s="69" t="s">
        <v>282</v>
      </c>
      <c r="E225" s="68" t="s">
        <v>715</v>
      </c>
      <c r="F225" s="68" t="s">
        <v>292</v>
      </c>
      <c r="G225" s="68" t="s">
        <v>126</v>
      </c>
      <c r="H225" s="70">
        <v>10</v>
      </c>
      <c r="I225" s="71" t="s">
        <v>255</v>
      </c>
      <c r="J225" s="70">
        <v>15</v>
      </c>
      <c r="K225" s="68" t="s">
        <v>293</v>
      </c>
      <c r="L225" s="68">
        <v>0</v>
      </c>
      <c r="M225" s="68" t="s">
        <v>719</v>
      </c>
      <c r="N225" s="68" t="s">
        <v>576</v>
      </c>
      <c r="S225" s="68" t="str">
        <f t="shared" si="10"/>
        <v>C</v>
      </c>
      <c r="T225" s="68" t="str">
        <f t="shared" si="11"/>
        <v/>
      </c>
      <c r="V225" s="68" t="s">
        <v>720</v>
      </c>
    </row>
    <row r="226" spans="1:22" s="68" customFormat="1" ht="28">
      <c r="B226" s="68">
        <f t="shared" si="12"/>
        <v>219</v>
      </c>
      <c r="D226" s="69" t="s">
        <v>636</v>
      </c>
      <c r="F226" s="77" t="s">
        <v>640</v>
      </c>
      <c r="G226" s="78" t="s">
        <v>662</v>
      </c>
      <c r="H226" s="79"/>
      <c r="I226" s="76" t="s">
        <v>669</v>
      </c>
      <c r="J226" s="80" t="s">
        <v>685</v>
      </c>
      <c r="K226" s="77" t="s">
        <v>697</v>
      </c>
      <c r="M226" s="68" t="s">
        <v>719</v>
      </c>
      <c r="N226" s="68" t="s">
        <v>576</v>
      </c>
      <c r="S226" s="68" t="str">
        <f t="shared" si="10"/>
        <v>C</v>
      </c>
      <c r="V226" s="68" t="s">
        <v>720</v>
      </c>
    </row>
    <row r="227" spans="1:22" s="68" customFormat="1" ht="28">
      <c r="A227" s="68">
        <v>147</v>
      </c>
      <c r="B227" s="68">
        <f t="shared" si="12"/>
        <v>220</v>
      </c>
      <c r="C227" s="68">
        <v>60941</v>
      </c>
      <c r="D227" s="69" t="s">
        <v>287</v>
      </c>
      <c r="E227" s="68" t="s">
        <v>715</v>
      </c>
      <c r="F227" s="68" t="s">
        <v>300</v>
      </c>
      <c r="G227" s="68" t="s">
        <v>126</v>
      </c>
      <c r="H227" s="70">
        <v>10</v>
      </c>
      <c r="I227" s="71" t="s">
        <v>301</v>
      </c>
      <c r="J227" s="70">
        <v>16</v>
      </c>
      <c r="K227" s="68" t="s">
        <v>302</v>
      </c>
      <c r="L227" s="68">
        <v>0</v>
      </c>
      <c r="M227" s="68" t="s">
        <v>719</v>
      </c>
      <c r="N227" s="68" t="s">
        <v>576</v>
      </c>
      <c r="S227" s="68" t="str">
        <f t="shared" si="10"/>
        <v>C</v>
      </c>
      <c r="T227" s="68" t="str">
        <f t="shared" si="11"/>
        <v/>
      </c>
      <c r="V227" s="68" t="s">
        <v>720</v>
      </c>
    </row>
    <row r="228" spans="1:22" s="81" customFormat="1" ht="112">
      <c r="B228" s="81">
        <f t="shared" si="12"/>
        <v>221</v>
      </c>
      <c r="D228" s="82" t="s">
        <v>636</v>
      </c>
      <c r="F228" s="83" t="s">
        <v>639</v>
      </c>
      <c r="G228" s="84" t="s">
        <v>662</v>
      </c>
      <c r="H228" s="85"/>
      <c r="I228" s="86" t="s">
        <v>668</v>
      </c>
      <c r="J228" s="85"/>
      <c r="K228" s="83" t="s">
        <v>696</v>
      </c>
      <c r="M228" s="81" t="s">
        <v>739</v>
      </c>
      <c r="N228" s="81" t="s">
        <v>576</v>
      </c>
      <c r="S228" s="81" t="str">
        <f t="shared" si="10"/>
        <v>C</v>
      </c>
      <c r="V228" s="81" t="s">
        <v>721</v>
      </c>
    </row>
    <row r="229" spans="1:22" s="68" customFormat="1" ht="28">
      <c r="A229" s="68">
        <v>144</v>
      </c>
      <c r="B229" s="68">
        <f t="shared" si="12"/>
        <v>222</v>
      </c>
      <c r="C229" s="68">
        <v>24144</v>
      </c>
      <c r="D229" s="69" t="s">
        <v>282</v>
      </c>
      <c r="E229" s="68" t="s">
        <v>715</v>
      </c>
      <c r="F229" s="68" t="s">
        <v>296</v>
      </c>
      <c r="G229" s="68" t="s">
        <v>126</v>
      </c>
      <c r="H229" s="70">
        <v>13</v>
      </c>
      <c r="I229" s="71">
        <v>4.0999999999999996</v>
      </c>
      <c r="J229" s="70">
        <v>8</v>
      </c>
      <c r="K229" s="68" t="s">
        <v>297</v>
      </c>
      <c r="L229" s="68">
        <v>0</v>
      </c>
      <c r="M229" s="68" t="s">
        <v>719</v>
      </c>
      <c r="N229" s="68" t="s">
        <v>576</v>
      </c>
      <c r="S229" s="68" t="str">
        <f t="shared" si="10"/>
        <v>C</v>
      </c>
      <c r="T229" s="68" t="str">
        <f t="shared" si="11"/>
        <v/>
      </c>
      <c r="V229" s="68" t="s">
        <v>720</v>
      </c>
    </row>
    <row r="230" spans="1:22" s="68" customFormat="1" ht="28">
      <c r="A230" s="68">
        <v>146</v>
      </c>
      <c r="B230" s="68">
        <f t="shared" si="12"/>
        <v>223</v>
      </c>
      <c r="C230" s="68">
        <v>24144</v>
      </c>
      <c r="D230" s="69" t="s">
        <v>282</v>
      </c>
      <c r="E230" s="68" t="s">
        <v>715</v>
      </c>
      <c r="F230" s="68" t="s">
        <v>299</v>
      </c>
      <c r="G230" s="68" t="s">
        <v>126</v>
      </c>
      <c r="H230" s="70">
        <v>13</v>
      </c>
      <c r="I230" s="71">
        <v>4.0999999999999996</v>
      </c>
      <c r="J230" s="70">
        <v>18</v>
      </c>
      <c r="K230" s="68" t="s">
        <v>297</v>
      </c>
      <c r="L230" s="68">
        <v>0</v>
      </c>
      <c r="M230" s="68" t="s">
        <v>719</v>
      </c>
      <c r="N230" s="68" t="s">
        <v>576</v>
      </c>
      <c r="S230" s="68" t="str">
        <f t="shared" si="10"/>
        <v>C</v>
      </c>
      <c r="T230" s="68" t="str">
        <f t="shared" si="11"/>
        <v/>
      </c>
      <c r="V230" s="68" t="s">
        <v>720</v>
      </c>
    </row>
    <row r="231" spans="1:22" s="68" customFormat="1" ht="28">
      <c r="A231" s="68">
        <v>149</v>
      </c>
      <c r="B231" s="68">
        <f t="shared" si="12"/>
        <v>224</v>
      </c>
      <c r="C231" s="68">
        <v>60941</v>
      </c>
      <c r="D231" s="69" t="s">
        <v>287</v>
      </c>
      <c r="E231" s="68" t="s">
        <v>715</v>
      </c>
      <c r="F231" s="68" t="s">
        <v>306</v>
      </c>
      <c r="G231" s="68" t="s">
        <v>126</v>
      </c>
      <c r="H231" s="70">
        <v>13</v>
      </c>
      <c r="I231" s="71">
        <v>4.0999999999999996</v>
      </c>
      <c r="J231" s="70">
        <v>6</v>
      </c>
      <c r="K231" s="68" t="s">
        <v>307</v>
      </c>
      <c r="L231" s="68">
        <v>0</v>
      </c>
      <c r="M231" s="68" t="s">
        <v>719</v>
      </c>
      <c r="N231" s="68" t="s">
        <v>576</v>
      </c>
      <c r="S231" s="68" t="str">
        <f t="shared" si="10"/>
        <v>C</v>
      </c>
      <c r="T231" s="68" t="str">
        <f t="shared" si="11"/>
        <v/>
      </c>
      <c r="V231" s="68" t="s">
        <v>720</v>
      </c>
    </row>
    <row r="232" spans="1:22" ht="70">
      <c r="B232" s="1">
        <f t="shared" si="12"/>
        <v>225</v>
      </c>
      <c r="D232" s="53" t="s">
        <v>636</v>
      </c>
      <c r="F232" s="42" t="s">
        <v>656</v>
      </c>
      <c r="G232" s="43" t="s">
        <v>662</v>
      </c>
      <c r="H232" s="46"/>
      <c r="I232" s="56" t="s">
        <v>679</v>
      </c>
      <c r="J232" s="56"/>
      <c r="K232" s="42" t="s">
        <v>698</v>
      </c>
      <c r="N232" s="1" t="s">
        <v>573</v>
      </c>
      <c r="S232" s="1" t="str">
        <f t="shared" si="10"/>
        <v>O</v>
      </c>
    </row>
    <row r="233" spans="1:22" s="68" customFormat="1" ht="28">
      <c r="B233" s="68">
        <f t="shared" si="12"/>
        <v>226</v>
      </c>
      <c r="D233" s="69" t="s">
        <v>287</v>
      </c>
      <c r="E233" s="72"/>
      <c r="F233" s="68" t="s">
        <v>447</v>
      </c>
      <c r="G233" s="68" t="s">
        <v>126</v>
      </c>
      <c r="H233" s="70" t="s">
        <v>448</v>
      </c>
      <c r="I233" s="71" t="s">
        <v>30</v>
      </c>
      <c r="J233" s="70" t="s">
        <v>449</v>
      </c>
      <c r="K233" s="68" t="s">
        <v>307</v>
      </c>
      <c r="L233" s="68">
        <v>1</v>
      </c>
      <c r="M233" s="68" t="s">
        <v>719</v>
      </c>
      <c r="N233" s="68" t="s">
        <v>576</v>
      </c>
      <c r="S233" s="68" t="str">
        <f t="shared" si="10"/>
        <v>C</v>
      </c>
      <c r="V233" s="68" t="s">
        <v>720</v>
      </c>
    </row>
    <row r="234" spans="1:22" ht="56">
      <c r="B234" s="1">
        <f t="shared" si="12"/>
        <v>227</v>
      </c>
      <c r="D234" s="53" t="s">
        <v>636</v>
      </c>
      <c r="F234" s="42" t="s">
        <v>644</v>
      </c>
      <c r="G234" s="42" t="s">
        <v>665</v>
      </c>
      <c r="H234" s="46"/>
      <c r="I234" s="56" t="s">
        <v>673</v>
      </c>
      <c r="J234" s="56">
        <v>15</v>
      </c>
      <c r="K234" s="42" t="s">
        <v>701</v>
      </c>
      <c r="N234" s="1" t="s">
        <v>573</v>
      </c>
      <c r="S234" s="1" t="str">
        <f t="shared" si="10"/>
        <v>O</v>
      </c>
    </row>
    <row r="235" spans="1:22" s="68" customFormat="1" ht="28">
      <c r="B235" s="68">
        <f t="shared" si="12"/>
        <v>228</v>
      </c>
      <c r="D235" s="69" t="s">
        <v>287</v>
      </c>
      <c r="E235" s="72"/>
      <c r="F235" s="68" t="s">
        <v>450</v>
      </c>
      <c r="G235" s="68" t="s">
        <v>126</v>
      </c>
      <c r="H235" s="70" t="s">
        <v>451</v>
      </c>
      <c r="I235" s="71">
        <v>5.2</v>
      </c>
      <c r="J235" s="70" t="s">
        <v>452</v>
      </c>
      <c r="K235" s="68" t="s">
        <v>307</v>
      </c>
      <c r="L235" s="68">
        <v>1</v>
      </c>
      <c r="M235" s="68" t="s">
        <v>719</v>
      </c>
      <c r="N235" s="68" t="s">
        <v>576</v>
      </c>
      <c r="S235" s="68" t="str">
        <f t="shared" si="10"/>
        <v>C</v>
      </c>
      <c r="V235" s="68" t="s">
        <v>720</v>
      </c>
    </row>
    <row r="236" spans="1:22" ht="42">
      <c r="B236" s="1">
        <f t="shared" si="12"/>
        <v>229</v>
      </c>
      <c r="D236" s="53" t="s">
        <v>636</v>
      </c>
      <c r="F236" s="43" t="s">
        <v>659</v>
      </c>
      <c r="G236" s="43" t="s">
        <v>662</v>
      </c>
      <c r="H236" s="47"/>
      <c r="I236" s="57" t="s">
        <v>682</v>
      </c>
      <c r="J236" s="57" t="s">
        <v>692</v>
      </c>
      <c r="K236" s="43" t="s">
        <v>698</v>
      </c>
      <c r="N236" s="1" t="s">
        <v>573</v>
      </c>
      <c r="S236" s="1" t="str">
        <f t="shared" si="10"/>
        <v>O</v>
      </c>
    </row>
    <row r="237" spans="1:22" ht="28">
      <c r="B237" s="1">
        <f t="shared" si="12"/>
        <v>230</v>
      </c>
      <c r="D237" s="53" t="s">
        <v>636</v>
      </c>
      <c r="F237" s="43" t="s">
        <v>660</v>
      </c>
      <c r="G237" s="43" t="s">
        <v>662</v>
      </c>
      <c r="H237" s="47"/>
      <c r="I237" s="57" t="s">
        <v>683</v>
      </c>
      <c r="J237" s="57" t="s">
        <v>693</v>
      </c>
      <c r="K237" s="42" t="s">
        <v>703</v>
      </c>
      <c r="N237" s="1" t="s">
        <v>573</v>
      </c>
      <c r="S237" s="1" t="str">
        <f t="shared" si="10"/>
        <v>O</v>
      </c>
    </row>
    <row r="238" spans="1:22" s="68" customFormat="1" ht="28">
      <c r="B238" s="68">
        <f t="shared" si="12"/>
        <v>231</v>
      </c>
      <c r="D238" s="69" t="s">
        <v>287</v>
      </c>
      <c r="E238" s="72"/>
      <c r="F238" s="68" t="s">
        <v>453</v>
      </c>
      <c r="G238" s="68" t="s">
        <v>126</v>
      </c>
      <c r="H238" s="70">
        <v>53</v>
      </c>
      <c r="I238" s="71" t="s">
        <v>454</v>
      </c>
      <c r="J238" s="70">
        <v>1</v>
      </c>
      <c r="K238" s="68" t="s">
        <v>455</v>
      </c>
      <c r="L238" s="68">
        <v>1</v>
      </c>
      <c r="M238" s="68" t="s">
        <v>719</v>
      </c>
      <c r="N238" s="68" t="s">
        <v>576</v>
      </c>
      <c r="S238" s="68" t="str">
        <f t="shared" si="10"/>
        <v>C</v>
      </c>
      <c r="V238" s="68" t="s">
        <v>720</v>
      </c>
    </row>
    <row r="239" spans="1:22" s="68" customFormat="1" ht="56">
      <c r="B239" s="68">
        <f t="shared" si="12"/>
        <v>232</v>
      </c>
      <c r="D239" s="69" t="s">
        <v>287</v>
      </c>
      <c r="E239" s="72"/>
      <c r="F239" s="68" t="s">
        <v>456</v>
      </c>
      <c r="G239" s="68" t="s">
        <v>126</v>
      </c>
      <c r="H239" s="70" t="s">
        <v>457</v>
      </c>
      <c r="I239" s="71">
        <v>5.3</v>
      </c>
      <c r="J239" s="70" t="s">
        <v>458</v>
      </c>
      <c r="K239" s="68" t="s">
        <v>459</v>
      </c>
      <c r="L239" s="68">
        <v>1</v>
      </c>
      <c r="M239" s="68" t="s">
        <v>719</v>
      </c>
      <c r="N239" s="68" t="s">
        <v>576</v>
      </c>
      <c r="S239" s="68" t="str">
        <f t="shared" si="10"/>
        <v>C</v>
      </c>
      <c r="V239" s="68" t="s">
        <v>720</v>
      </c>
    </row>
    <row r="240" spans="1:22" s="68" customFormat="1" ht="42">
      <c r="B240" s="68">
        <f t="shared" si="12"/>
        <v>233</v>
      </c>
      <c r="D240" s="69" t="s">
        <v>287</v>
      </c>
      <c r="E240" s="72"/>
      <c r="F240" s="68" t="s">
        <v>460</v>
      </c>
      <c r="G240" s="68" t="s">
        <v>126</v>
      </c>
      <c r="H240" s="70">
        <v>64</v>
      </c>
      <c r="I240" s="71">
        <v>5.3</v>
      </c>
      <c r="J240" s="70" t="s">
        <v>461</v>
      </c>
      <c r="K240" s="68" t="s">
        <v>462</v>
      </c>
      <c r="L240" s="68">
        <v>1</v>
      </c>
      <c r="M240" s="68" t="s">
        <v>719</v>
      </c>
      <c r="N240" s="68" t="s">
        <v>576</v>
      </c>
      <c r="S240" s="68" t="str">
        <f t="shared" si="10"/>
        <v>C</v>
      </c>
      <c r="V240" s="68" t="s">
        <v>720</v>
      </c>
    </row>
    <row r="241" spans="1:22" s="68" customFormat="1" ht="28">
      <c r="A241" s="68">
        <v>148</v>
      </c>
      <c r="B241" s="68">
        <f t="shared" si="12"/>
        <v>234</v>
      </c>
      <c r="C241" s="68">
        <v>24144</v>
      </c>
      <c r="D241" s="69" t="s">
        <v>282</v>
      </c>
      <c r="E241" s="68" t="s">
        <v>715</v>
      </c>
      <c r="F241" s="68" t="s">
        <v>303</v>
      </c>
      <c r="G241" s="68" t="s">
        <v>126</v>
      </c>
      <c r="H241" s="70">
        <v>79</v>
      </c>
      <c r="I241" s="71" t="s">
        <v>304</v>
      </c>
      <c r="J241" s="70"/>
      <c r="K241" s="68" t="s">
        <v>305</v>
      </c>
      <c r="L241" s="68">
        <v>0</v>
      </c>
      <c r="M241" s="68" t="s">
        <v>719</v>
      </c>
      <c r="N241" s="68" t="s">
        <v>576</v>
      </c>
      <c r="S241" s="68" t="str">
        <f t="shared" si="10"/>
        <v>C</v>
      </c>
      <c r="T241" s="68" t="str">
        <f>IF(G241="Technical",N241,"")</f>
        <v/>
      </c>
      <c r="V241" s="68" t="s">
        <v>720</v>
      </c>
    </row>
    <row r="242" spans="1:22" s="68" customFormat="1" ht="28">
      <c r="A242" s="68">
        <v>150</v>
      </c>
      <c r="B242" s="68">
        <f t="shared" si="12"/>
        <v>235</v>
      </c>
      <c r="C242" s="68">
        <v>24144</v>
      </c>
      <c r="D242" s="69" t="s">
        <v>282</v>
      </c>
      <c r="E242" s="68" t="s">
        <v>715</v>
      </c>
      <c r="F242" s="68" t="s">
        <v>308</v>
      </c>
      <c r="G242" s="68" t="s">
        <v>126</v>
      </c>
      <c r="H242" s="70">
        <v>87</v>
      </c>
      <c r="I242" s="71" t="s">
        <v>309</v>
      </c>
      <c r="J242" s="70"/>
      <c r="K242" s="68" t="s">
        <v>310</v>
      </c>
      <c r="L242" s="68">
        <v>0</v>
      </c>
      <c r="M242" s="68" t="s">
        <v>719</v>
      </c>
      <c r="N242" s="68" t="s">
        <v>576</v>
      </c>
      <c r="S242" s="68" t="str">
        <f t="shared" si="10"/>
        <v>C</v>
      </c>
      <c r="T242" s="68" t="str">
        <f>IF(G242="Technical",N242,"")</f>
        <v/>
      </c>
      <c r="V242" s="68" t="s">
        <v>720</v>
      </c>
    </row>
    <row r="243" spans="1:22" s="68" customFormat="1" ht="28">
      <c r="B243" s="68">
        <f t="shared" si="12"/>
        <v>236</v>
      </c>
      <c r="C243" s="68">
        <v>24144</v>
      </c>
      <c r="D243" s="69" t="s">
        <v>282</v>
      </c>
      <c r="E243" s="68" t="s">
        <v>715</v>
      </c>
      <c r="F243" s="68" t="s">
        <v>318</v>
      </c>
      <c r="G243" s="68" t="s">
        <v>126</v>
      </c>
      <c r="H243" s="70">
        <v>108</v>
      </c>
      <c r="I243" s="71" t="s">
        <v>319</v>
      </c>
      <c r="J243" s="70"/>
      <c r="K243" s="68" t="s">
        <v>320</v>
      </c>
      <c r="L243" s="68">
        <v>1</v>
      </c>
      <c r="M243" s="68" t="s">
        <v>719</v>
      </c>
      <c r="N243" s="68" t="s">
        <v>576</v>
      </c>
      <c r="S243" s="68" t="str">
        <f t="shared" si="10"/>
        <v>C</v>
      </c>
      <c r="V243" s="68" t="s">
        <v>720</v>
      </c>
    </row>
    <row r="244" spans="1:22" s="68" customFormat="1" ht="42">
      <c r="B244" s="68">
        <f t="shared" si="12"/>
        <v>237</v>
      </c>
      <c r="C244" s="68">
        <v>24144</v>
      </c>
      <c r="D244" s="69" t="s">
        <v>282</v>
      </c>
      <c r="E244" s="68" t="s">
        <v>715</v>
      </c>
      <c r="F244" s="68" t="s">
        <v>321</v>
      </c>
      <c r="G244" s="68" t="s">
        <v>126</v>
      </c>
      <c r="H244" s="70">
        <v>112</v>
      </c>
      <c r="I244" s="71" t="s">
        <v>322</v>
      </c>
      <c r="J244" s="70">
        <v>13</v>
      </c>
      <c r="K244" s="68" t="s">
        <v>323</v>
      </c>
      <c r="L244" s="68">
        <v>1</v>
      </c>
      <c r="M244" s="68" t="s">
        <v>719</v>
      </c>
      <c r="N244" s="68" t="s">
        <v>576</v>
      </c>
      <c r="S244" s="68" t="str">
        <f t="shared" si="10"/>
        <v>C</v>
      </c>
      <c r="V244" s="68" t="s">
        <v>720</v>
      </c>
    </row>
    <row r="245" spans="1:22" s="68" customFormat="1" ht="56">
      <c r="B245" s="68">
        <f t="shared" si="12"/>
        <v>238</v>
      </c>
      <c r="C245" s="68">
        <v>24144</v>
      </c>
      <c r="D245" s="69" t="s">
        <v>282</v>
      </c>
      <c r="E245" s="68" t="s">
        <v>715</v>
      </c>
      <c r="F245" s="68" t="s">
        <v>324</v>
      </c>
      <c r="G245" s="68" t="s">
        <v>126</v>
      </c>
      <c r="H245" s="70">
        <v>116</v>
      </c>
      <c r="I245" s="71" t="s">
        <v>325</v>
      </c>
      <c r="J245" s="70">
        <v>1</v>
      </c>
      <c r="K245" s="68" t="s">
        <v>326</v>
      </c>
      <c r="L245" s="68">
        <v>1</v>
      </c>
      <c r="M245" s="68" t="s">
        <v>719</v>
      </c>
      <c r="N245" s="68" t="s">
        <v>576</v>
      </c>
      <c r="S245" s="68" t="str">
        <f t="shared" si="10"/>
        <v>C</v>
      </c>
      <c r="V245" s="68" t="s">
        <v>720</v>
      </c>
    </row>
    <row r="246" spans="1:22" s="68" customFormat="1" ht="56">
      <c r="B246" s="68">
        <f t="shared" si="12"/>
        <v>239</v>
      </c>
      <c r="C246" s="68">
        <v>24144</v>
      </c>
      <c r="D246" s="69" t="s">
        <v>282</v>
      </c>
      <c r="E246" s="68" t="s">
        <v>715</v>
      </c>
      <c r="F246" s="68" t="s">
        <v>327</v>
      </c>
      <c r="G246" s="68" t="s">
        <v>126</v>
      </c>
      <c r="H246" s="70">
        <v>116</v>
      </c>
      <c r="I246" s="71" t="s">
        <v>325</v>
      </c>
      <c r="J246" s="70" t="s">
        <v>328</v>
      </c>
      <c r="K246" s="68" t="s">
        <v>326</v>
      </c>
      <c r="L246" s="68">
        <v>1</v>
      </c>
      <c r="M246" s="68" t="s">
        <v>719</v>
      </c>
      <c r="N246" s="68" t="s">
        <v>576</v>
      </c>
      <c r="S246" s="68" t="str">
        <f t="shared" si="10"/>
        <v>C</v>
      </c>
      <c r="V246" s="68" t="s">
        <v>720</v>
      </c>
    </row>
    <row r="247" spans="1:22" s="68" customFormat="1" ht="42">
      <c r="B247" s="68">
        <f t="shared" si="12"/>
        <v>240</v>
      </c>
      <c r="C247" s="68">
        <v>24144</v>
      </c>
      <c r="D247" s="69" t="s">
        <v>282</v>
      </c>
      <c r="E247" s="68" t="s">
        <v>715</v>
      </c>
      <c r="F247" s="68" t="s">
        <v>329</v>
      </c>
      <c r="G247" s="68" t="s">
        <v>126</v>
      </c>
      <c r="H247" s="70">
        <v>116</v>
      </c>
      <c r="I247" s="71" t="s">
        <v>325</v>
      </c>
      <c r="J247" s="70"/>
      <c r="K247" s="68" t="s">
        <v>330</v>
      </c>
      <c r="L247" s="68">
        <v>1</v>
      </c>
      <c r="M247" s="68" t="s">
        <v>719</v>
      </c>
      <c r="N247" s="68" t="s">
        <v>576</v>
      </c>
      <c r="S247" s="68" t="str">
        <f t="shared" si="10"/>
        <v>C</v>
      </c>
      <c r="V247" s="68" t="s">
        <v>720</v>
      </c>
    </row>
    <row r="248" spans="1:22" s="68" customFormat="1" ht="28">
      <c r="B248" s="68">
        <f t="shared" si="12"/>
        <v>241</v>
      </c>
      <c r="C248" s="68">
        <v>24144</v>
      </c>
      <c r="D248" s="69" t="s">
        <v>282</v>
      </c>
      <c r="E248" s="68" t="s">
        <v>715</v>
      </c>
      <c r="F248" s="68" t="s">
        <v>324</v>
      </c>
      <c r="G248" s="68" t="s">
        <v>126</v>
      </c>
      <c r="H248" s="70">
        <v>116</v>
      </c>
      <c r="I248" s="71" t="s">
        <v>331</v>
      </c>
      <c r="J248" s="70">
        <v>7</v>
      </c>
      <c r="K248" s="68" t="s">
        <v>332</v>
      </c>
      <c r="L248" s="68">
        <v>1</v>
      </c>
      <c r="M248" s="68" t="s">
        <v>719</v>
      </c>
      <c r="N248" s="68" t="s">
        <v>576</v>
      </c>
      <c r="S248" s="68" t="str">
        <f t="shared" si="10"/>
        <v>C</v>
      </c>
      <c r="V248" s="68" t="s">
        <v>720</v>
      </c>
    </row>
    <row r="249" spans="1:22" s="68" customFormat="1" ht="28">
      <c r="B249" s="68">
        <f t="shared" si="12"/>
        <v>242</v>
      </c>
      <c r="C249" s="68">
        <v>24144</v>
      </c>
      <c r="D249" s="69" t="s">
        <v>282</v>
      </c>
      <c r="E249" s="68" t="s">
        <v>715</v>
      </c>
      <c r="F249" s="68" t="s">
        <v>327</v>
      </c>
      <c r="G249" s="68" t="s">
        <v>126</v>
      </c>
      <c r="H249" s="70">
        <v>116</v>
      </c>
      <c r="I249" s="71" t="s">
        <v>331</v>
      </c>
      <c r="J249" s="70" t="s">
        <v>333</v>
      </c>
      <c r="K249" s="68" t="s">
        <v>332</v>
      </c>
      <c r="L249" s="68">
        <v>1</v>
      </c>
      <c r="M249" s="68" t="s">
        <v>719</v>
      </c>
      <c r="N249" s="68" t="s">
        <v>576</v>
      </c>
      <c r="S249" s="68" t="str">
        <f t="shared" si="10"/>
        <v>C</v>
      </c>
      <c r="V249" s="68" t="s">
        <v>720</v>
      </c>
    </row>
    <row r="250" spans="1:22" s="68" customFormat="1" ht="28">
      <c r="B250" s="68">
        <f t="shared" si="12"/>
        <v>243</v>
      </c>
      <c r="C250" s="68">
        <v>24144</v>
      </c>
      <c r="D250" s="69" t="s">
        <v>282</v>
      </c>
      <c r="E250" s="68" t="s">
        <v>715</v>
      </c>
      <c r="F250" s="68" t="s">
        <v>334</v>
      </c>
      <c r="G250" s="68" t="s">
        <v>126</v>
      </c>
      <c r="H250" s="70">
        <v>116</v>
      </c>
      <c r="I250" s="71" t="s">
        <v>331</v>
      </c>
      <c r="J250" s="70"/>
      <c r="K250" s="68" t="s">
        <v>332</v>
      </c>
      <c r="L250" s="68">
        <v>1</v>
      </c>
      <c r="M250" s="68" t="s">
        <v>719</v>
      </c>
      <c r="N250" s="68" t="s">
        <v>576</v>
      </c>
      <c r="S250" s="68" t="str">
        <f t="shared" si="10"/>
        <v>C</v>
      </c>
      <c r="V250" s="68" t="s">
        <v>720</v>
      </c>
    </row>
    <row r="251" spans="1:22" s="68" customFormat="1" ht="28">
      <c r="B251" s="68">
        <f t="shared" si="12"/>
        <v>244</v>
      </c>
      <c r="C251" s="68">
        <v>24144</v>
      </c>
      <c r="D251" s="69" t="s">
        <v>282</v>
      </c>
      <c r="E251" s="68" t="s">
        <v>715</v>
      </c>
      <c r="F251" s="68" t="s">
        <v>335</v>
      </c>
      <c r="G251" s="68" t="s">
        <v>126</v>
      </c>
      <c r="H251" s="70">
        <v>123</v>
      </c>
      <c r="I251" s="71" t="s">
        <v>336</v>
      </c>
      <c r="J251" s="70">
        <v>2</v>
      </c>
      <c r="K251" s="68" t="s">
        <v>337</v>
      </c>
      <c r="L251" s="68">
        <v>1</v>
      </c>
      <c r="M251" s="68" t="s">
        <v>719</v>
      </c>
      <c r="N251" s="68" t="s">
        <v>576</v>
      </c>
      <c r="S251" s="68" t="str">
        <f t="shared" si="10"/>
        <v>C</v>
      </c>
      <c r="V251" s="68" t="s">
        <v>720</v>
      </c>
    </row>
    <row r="252" spans="1:22" s="68" customFormat="1" ht="28">
      <c r="B252" s="68">
        <f t="shared" si="12"/>
        <v>245</v>
      </c>
      <c r="C252" s="68">
        <v>24144</v>
      </c>
      <c r="D252" s="69" t="s">
        <v>282</v>
      </c>
      <c r="E252" s="68" t="s">
        <v>715</v>
      </c>
      <c r="F252" s="68" t="s">
        <v>338</v>
      </c>
      <c r="G252" s="68" t="s">
        <v>126</v>
      </c>
      <c r="H252" s="70">
        <v>123</v>
      </c>
      <c r="I252" s="71" t="s">
        <v>336</v>
      </c>
      <c r="J252" s="70">
        <v>6</v>
      </c>
      <c r="K252" s="68" t="s">
        <v>339</v>
      </c>
      <c r="L252" s="68">
        <v>1</v>
      </c>
      <c r="M252" s="68" t="s">
        <v>719</v>
      </c>
      <c r="N252" s="68" t="s">
        <v>576</v>
      </c>
      <c r="S252" s="68" t="str">
        <f t="shared" si="10"/>
        <v>C</v>
      </c>
      <c r="V252" s="68" t="s">
        <v>720</v>
      </c>
    </row>
    <row r="253" spans="1:22" s="68" customFormat="1" ht="28">
      <c r="B253" s="68">
        <f t="shared" si="12"/>
        <v>246</v>
      </c>
      <c r="C253" s="68">
        <v>24144</v>
      </c>
      <c r="D253" s="69" t="s">
        <v>282</v>
      </c>
      <c r="E253" s="68" t="s">
        <v>715</v>
      </c>
      <c r="F253" s="68" t="s">
        <v>340</v>
      </c>
      <c r="G253" s="68" t="s">
        <v>126</v>
      </c>
      <c r="H253" s="70">
        <v>124</v>
      </c>
      <c r="I253" s="71" t="s">
        <v>341</v>
      </c>
      <c r="J253" s="70" t="s">
        <v>342</v>
      </c>
      <c r="K253" s="68" t="s">
        <v>343</v>
      </c>
      <c r="L253" s="68">
        <v>1</v>
      </c>
      <c r="M253" s="68" t="s">
        <v>719</v>
      </c>
      <c r="N253" s="68" t="s">
        <v>576</v>
      </c>
      <c r="S253" s="68" t="str">
        <f t="shared" si="10"/>
        <v>C</v>
      </c>
      <c r="V253" s="68" t="s">
        <v>720</v>
      </c>
    </row>
    <row r="254" spans="1:22" s="68" customFormat="1" ht="28">
      <c r="B254" s="68">
        <f t="shared" si="12"/>
        <v>247</v>
      </c>
      <c r="C254" s="68">
        <v>24144</v>
      </c>
      <c r="D254" s="69" t="s">
        <v>282</v>
      </c>
      <c r="E254" s="68" t="s">
        <v>715</v>
      </c>
      <c r="F254" s="68" t="s">
        <v>340</v>
      </c>
      <c r="G254" s="68" t="s">
        <v>126</v>
      </c>
      <c r="H254" s="70">
        <v>124</v>
      </c>
      <c r="I254" s="71" t="s">
        <v>344</v>
      </c>
      <c r="J254" s="70" t="s">
        <v>345</v>
      </c>
      <c r="K254" s="68" t="s">
        <v>346</v>
      </c>
      <c r="L254" s="68">
        <v>1</v>
      </c>
      <c r="M254" s="68" t="s">
        <v>719</v>
      </c>
      <c r="N254" s="68" t="s">
        <v>576</v>
      </c>
      <c r="S254" s="68" t="str">
        <f t="shared" si="10"/>
        <v>C</v>
      </c>
      <c r="V254" s="68" t="s">
        <v>720</v>
      </c>
    </row>
    <row r="255" spans="1:22" s="68" customFormat="1" ht="28">
      <c r="B255" s="68">
        <f t="shared" si="12"/>
        <v>248</v>
      </c>
      <c r="C255" s="68">
        <v>24144</v>
      </c>
      <c r="D255" s="69" t="s">
        <v>282</v>
      </c>
      <c r="E255" s="68" t="s">
        <v>715</v>
      </c>
      <c r="F255" s="68" t="s">
        <v>347</v>
      </c>
      <c r="G255" s="68" t="s">
        <v>126</v>
      </c>
      <c r="H255" s="70">
        <v>126</v>
      </c>
      <c r="I255" s="71" t="s">
        <v>348</v>
      </c>
      <c r="J255" s="70">
        <v>2</v>
      </c>
      <c r="K255" s="68" t="s">
        <v>337</v>
      </c>
      <c r="L255" s="68">
        <v>1</v>
      </c>
      <c r="M255" s="68" t="s">
        <v>719</v>
      </c>
      <c r="N255" s="68" t="s">
        <v>576</v>
      </c>
      <c r="S255" s="68" t="str">
        <f t="shared" si="10"/>
        <v>C</v>
      </c>
      <c r="V255" s="68" t="s">
        <v>720</v>
      </c>
    </row>
    <row r="256" spans="1:22" s="68" customFormat="1" ht="28">
      <c r="B256" s="68">
        <f t="shared" si="12"/>
        <v>249</v>
      </c>
      <c r="C256" s="68">
        <v>24144</v>
      </c>
      <c r="D256" s="69" t="s">
        <v>282</v>
      </c>
      <c r="E256" s="68" t="s">
        <v>715</v>
      </c>
      <c r="F256" s="68" t="s">
        <v>349</v>
      </c>
      <c r="G256" s="68" t="s">
        <v>126</v>
      </c>
      <c r="H256" s="70" t="s">
        <v>350</v>
      </c>
      <c r="I256" s="71"/>
      <c r="J256" s="70"/>
      <c r="K256" s="68" t="s">
        <v>351</v>
      </c>
      <c r="L256" s="68">
        <v>1</v>
      </c>
      <c r="M256" s="68" t="s">
        <v>719</v>
      </c>
      <c r="N256" s="68" t="s">
        <v>576</v>
      </c>
      <c r="S256" s="68" t="str">
        <f t="shared" si="10"/>
        <v>C</v>
      </c>
      <c r="V256" s="68" t="s">
        <v>720</v>
      </c>
    </row>
    <row r="257" spans="1:22" s="68" customFormat="1" ht="42">
      <c r="B257" s="68">
        <f t="shared" si="12"/>
        <v>250</v>
      </c>
      <c r="C257" s="68">
        <v>24144</v>
      </c>
      <c r="D257" s="69" t="s">
        <v>282</v>
      </c>
      <c r="E257" s="68" t="s">
        <v>715</v>
      </c>
      <c r="F257" s="68" t="s">
        <v>338</v>
      </c>
      <c r="G257" s="68" t="s">
        <v>126</v>
      </c>
      <c r="H257" s="70">
        <v>129</v>
      </c>
      <c r="I257" s="71" t="s">
        <v>352</v>
      </c>
      <c r="J257" s="70">
        <v>8</v>
      </c>
      <c r="K257" s="68" t="s">
        <v>330</v>
      </c>
      <c r="L257" s="68">
        <v>1</v>
      </c>
      <c r="M257" s="68" t="s">
        <v>719</v>
      </c>
      <c r="N257" s="68" t="s">
        <v>576</v>
      </c>
      <c r="S257" s="68" t="str">
        <f t="shared" si="10"/>
        <v>C</v>
      </c>
      <c r="V257" s="68" t="s">
        <v>720</v>
      </c>
    </row>
    <row r="258" spans="1:22" s="68" customFormat="1" ht="42">
      <c r="B258" s="68">
        <f t="shared" si="12"/>
        <v>251</v>
      </c>
      <c r="C258" s="68">
        <v>24144</v>
      </c>
      <c r="D258" s="69" t="s">
        <v>282</v>
      </c>
      <c r="E258" s="68" t="s">
        <v>715</v>
      </c>
      <c r="F258" s="68" t="s">
        <v>353</v>
      </c>
      <c r="G258" s="68" t="s">
        <v>126</v>
      </c>
      <c r="H258" s="70">
        <v>129</v>
      </c>
      <c r="I258" s="71" t="s">
        <v>352</v>
      </c>
      <c r="J258" s="70"/>
      <c r="K258" s="68" t="s">
        <v>330</v>
      </c>
      <c r="L258" s="68">
        <v>1</v>
      </c>
      <c r="M258" s="68" t="s">
        <v>719</v>
      </c>
      <c r="N258" s="68" t="s">
        <v>576</v>
      </c>
      <c r="S258" s="68" t="str">
        <f t="shared" si="10"/>
        <v>C</v>
      </c>
      <c r="V258" s="68" t="s">
        <v>720</v>
      </c>
    </row>
    <row r="259" spans="1:22" s="68" customFormat="1" ht="56">
      <c r="B259" s="68">
        <f t="shared" si="12"/>
        <v>252</v>
      </c>
      <c r="C259" s="68">
        <v>24144</v>
      </c>
      <c r="D259" s="69" t="s">
        <v>282</v>
      </c>
      <c r="E259" s="68" t="s">
        <v>715</v>
      </c>
      <c r="F259" s="68" t="s">
        <v>338</v>
      </c>
      <c r="G259" s="68" t="s">
        <v>126</v>
      </c>
      <c r="H259" s="70">
        <v>129</v>
      </c>
      <c r="I259" s="71" t="s">
        <v>354</v>
      </c>
      <c r="J259" s="70">
        <v>15</v>
      </c>
      <c r="K259" s="68" t="s">
        <v>355</v>
      </c>
      <c r="L259" s="68">
        <v>1</v>
      </c>
      <c r="M259" s="68" t="s">
        <v>719</v>
      </c>
      <c r="N259" s="68" t="s">
        <v>576</v>
      </c>
      <c r="S259" s="68" t="str">
        <f t="shared" si="10"/>
        <v>C</v>
      </c>
      <c r="V259" s="68" t="s">
        <v>720</v>
      </c>
    </row>
    <row r="260" spans="1:22" s="68" customFormat="1" ht="42">
      <c r="B260" s="68">
        <f t="shared" si="12"/>
        <v>253</v>
      </c>
      <c r="C260" s="68">
        <v>24144</v>
      </c>
      <c r="D260" s="69" t="s">
        <v>282</v>
      </c>
      <c r="E260" s="68" t="s">
        <v>715</v>
      </c>
      <c r="F260" s="68" t="s">
        <v>356</v>
      </c>
      <c r="G260" s="68" t="s">
        <v>126</v>
      </c>
      <c r="H260" s="70">
        <v>129</v>
      </c>
      <c r="I260" s="71" t="s">
        <v>354</v>
      </c>
      <c r="J260" s="70"/>
      <c r="K260" s="68" t="s">
        <v>330</v>
      </c>
      <c r="L260" s="68">
        <v>1</v>
      </c>
      <c r="M260" s="68" t="s">
        <v>719</v>
      </c>
      <c r="N260" s="68" t="s">
        <v>576</v>
      </c>
      <c r="S260" s="68" t="str">
        <f t="shared" si="10"/>
        <v>C</v>
      </c>
      <c r="V260" s="68" t="s">
        <v>720</v>
      </c>
    </row>
    <row r="261" spans="1:22" s="68" customFormat="1" ht="28">
      <c r="B261" s="68">
        <f t="shared" si="12"/>
        <v>254</v>
      </c>
      <c r="C261" s="68">
        <v>24144</v>
      </c>
      <c r="D261" s="69" t="s">
        <v>282</v>
      </c>
      <c r="E261" s="68" t="s">
        <v>715</v>
      </c>
      <c r="F261" s="68" t="s">
        <v>357</v>
      </c>
      <c r="G261" s="68" t="s">
        <v>126</v>
      </c>
      <c r="H261" s="70">
        <v>140</v>
      </c>
      <c r="I261" s="71">
        <v>8</v>
      </c>
      <c r="J261" s="70"/>
      <c r="K261" s="68" t="s">
        <v>358</v>
      </c>
      <c r="L261" s="68">
        <v>1</v>
      </c>
      <c r="M261" s="68" t="s">
        <v>719</v>
      </c>
      <c r="N261" s="68" t="s">
        <v>576</v>
      </c>
      <c r="S261" s="68" t="str">
        <f t="shared" si="10"/>
        <v>C</v>
      </c>
      <c r="V261" s="68" t="s">
        <v>720</v>
      </c>
    </row>
    <row r="262" spans="1:22" s="68" customFormat="1" ht="42">
      <c r="B262" s="68">
        <f t="shared" si="12"/>
        <v>255</v>
      </c>
      <c r="C262" s="68">
        <v>24144</v>
      </c>
      <c r="D262" s="69" t="s">
        <v>282</v>
      </c>
      <c r="E262" s="68" t="s">
        <v>715</v>
      </c>
      <c r="F262" s="68" t="s">
        <v>359</v>
      </c>
      <c r="G262" s="68" t="s">
        <v>126</v>
      </c>
      <c r="H262" s="70">
        <v>147</v>
      </c>
      <c r="I262" s="71">
        <v>9.1</v>
      </c>
      <c r="J262" s="70">
        <v>3</v>
      </c>
      <c r="K262" s="68" t="s">
        <v>360</v>
      </c>
      <c r="L262" s="68">
        <v>1</v>
      </c>
      <c r="M262" s="68" t="s">
        <v>740</v>
      </c>
      <c r="N262" s="68" t="s">
        <v>576</v>
      </c>
      <c r="S262" s="68" t="str">
        <f t="shared" ref="S262:S281" si="13">IF(G262="Editorial",N262,"")</f>
        <v>C</v>
      </c>
      <c r="V262" s="68" t="s">
        <v>720</v>
      </c>
    </row>
    <row r="263" spans="1:22" s="68" customFormat="1" ht="28">
      <c r="A263" s="68">
        <v>71</v>
      </c>
      <c r="B263" s="68">
        <f t="shared" si="12"/>
        <v>256</v>
      </c>
      <c r="C263" s="68">
        <v>56759</v>
      </c>
      <c r="D263" s="69" t="s">
        <v>124</v>
      </c>
      <c r="E263" s="68" t="s">
        <v>714</v>
      </c>
      <c r="F263" s="68" t="s">
        <v>149</v>
      </c>
      <c r="G263" s="68" t="s">
        <v>126</v>
      </c>
      <c r="H263" s="70">
        <v>147</v>
      </c>
      <c r="I263" s="71">
        <v>9.1</v>
      </c>
      <c r="J263" s="70">
        <v>4</v>
      </c>
      <c r="K263" s="68" t="s">
        <v>150</v>
      </c>
      <c r="L263" s="68">
        <v>0</v>
      </c>
      <c r="M263" s="68" t="s">
        <v>719</v>
      </c>
      <c r="N263" s="68" t="s">
        <v>576</v>
      </c>
      <c r="S263" s="68" t="str">
        <f t="shared" si="13"/>
        <v>C</v>
      </c>
      <c r="T263" s="68" t="str">
        <f>IF(G263="Technical",N263,"")</f>
        <v/>
      </c>
      <c r="U263" s="68" t="str">
        <f>IF(G263="General",N263,"")</f>
        <v/>
      </c>
      <c r="V263" s="68" t="s">
        <v>720</v>
      </c>
    </row>
    <row r="264" spans="1:22" s="68" customFormat="1" ht="42">
      <c r="A264" s="68">
        <v>103</v>
      </c>
      <c r="B264" s="68">
        <f t="shared" ref="B264:B280" si="14">ROW()-7</f>
        <v>257</v>
      </c>
      <c r="C264" s="68">
        <v>56768</v>
      </c>
      <c r="D264" s="69" t="s">
        <v>216</v>
      </c>
      <c r="E264" s="68" t="s">
        <v>714</v>
      </c>
      <c r="F264" s="68" t="s">
        <v>228</v>
      </c>
      <c r="G264" s="68" t="s">
        <v>126</v>
      </c>
      <c r="H264" s="70">
        <v>147</v>
      </c>
      <c r="I264" s="71" t="s">
        <v>598</v>
      </c>
      <c r="J264" s="70"/>
      <c r="K264" s="68" t="s">
        <v>230</v>
      </c>
      <c r="L264" s="68">
        <v>1</v>
      </c>
      <c r="M264" s="68" t="s">
        <v>719</v>
      </c>
      <c r="N264" s="68" t="s">
        <v>576</v>
      </c>
      <c r="S264" s="68" t="str">
        <f t="shared" si="13"/>
        <v>C</v>
      </c>
      <c r="T264" s="68" t="str">
        <f>IF(G264="Technical",N264,"")</f>
        <v/>
      </c>
      <c r="V264" s="68" t="s">
        <v>720</v>
      </c>
    </row>
    <row r="265" spans="1:22" s="68" customFormat="1" ht="42">
      <c r="A265" s="68">
        <v>115</v>
      </c>
      <c r="B265" s="68">
        <f t="shared" si="14"/>
        <v>258</v>
      </c>
      <c r="C265" s="68">
        <v>56768</v>
      </c>
      <c r="D265" s="69" t="s">
        <v>216</v>
      </c>
      <c r="E265" s="68" t="s">
        <v>714</v>
      </c>
      <c r="F265" s="68" t="s">
        <v>228</v>
      </c>
      <c r="G265" s="68" t="s">
        <v>126</v>
      </c>
      <c r="H265" s="70">
        <v>147</v>
      </c>
      <c r="I265" s="71" t="s">
        <v>229</v>
      </c>
      <c r="J265" s="70"/>
      <c r="K265" s="68" t="s">
        <v>230</v>
      </c>
      <c r="L265" s="68">
        <v>1</v>
      </c>
      <c r="M265" s="68" t="s">
        <v>618</v>
      </c>
      <c r="N265" s="68" t="s">
        <v>576</v>
      </c>
      <c r="S265" s="68" t="str">
        <f t="shared" si="13"/>
        <v>C</v>
      </c>
      <c r="T265" s="68" t="str">
        <f>IF(G265="Technical",N265,"")</f>
        <v/>
      </c>
    </row>
    <row r="266" spans="1:22" s="68" customFormat="1" ht="28">
      <c r="B266" s="68">
        <f t="shared" si="14"/>
        <v>259</v>
      </c>
      <c r="C266" s="68">
        <v>24144</v>
      </c>
      <c r="D266" s="69" t="s">
        <v>282</v>
      </c>
      <c r="E266" s="68" t="s">
        <v>715</v>
      </c>
      <c r="F266" s="68" t="s">
        <v>361</v>
      </c>
      <c r="G266" s="68" t="s">
        <v>126</v>
      </c>
      <c r="H266" s="70">
        <v>148</v>
      </c>
      <c r="I266" s="71">
        <v>9.3000000000000007</v>
      </c>
      <c r="J266" s="70">
        <v>8</v>
      </c>
      <c r="K266" s="68" t="s">
        <v>362</v>
      </c>
      <c r="L266" s="68">
        <v>1</v>
      </c>
      <c r="M266" s="68" t="s">
        <v>719</v>
      </c>
      <c r="N266" s="68" t="s">
        <v>576</v>
      </c>
      <c r="S266" s="68" t="str">
        <f t="shared" si="13"/>
        <v>C</v>
      </c>
      <c r="V266" s="68" t="s">
        <v>720</v>
      </c>
    </row>
    <row r="267" spans="1:22" ht="84">
      <c r="A267" s="1">
        <v>91</v>
      </c>
      <c r="B267" s="1">
        <f t="shared" si="14"/>
        <v>260</v>
      </c>
      <c r="C267" s="1">
        <v>6111</v>
      </c>
      <c r="D267" s="53" t="s">
        <v>158</v>
      </c>
      <c r="E267" s="1" t="s">
        <v>714</v>
      </c>
      <c r="F267" s="3" t="s">
        <v>198</v>
      </c>
      <c r="G267" s="1" t="s">
        <v>126</v>
      </c>
      <c r="H267" s="65"/>
      <c r="I267" s="58">
        <v>9.4</v>
      </c>
      <c r="J267" s="65"/>
      <c r="K267" s="1" t="s">
        <v>199</v>
      </c>
      <c r="L267" s="1">
        <v>0</v>
      </c>
      <c r="N267" s="1" t="s">
        <v>573</v>
      </c>
      <c r="S267" s="1" t="str">
        <f t="shared" si="13"/>
        <v>O</v>
      </c>
      <c r="T267" s="1" t="str">
        <f>IF(G267="Technical",N267,"")</f>
        <v/>
      </c>
    </row>
    <row r="268" spans="1:22">
      <c r="B268" s="1">
        <f t="shared" si="14"/>
        <v>261</v>
      </c>
      <c r="C268" s="1">
        <v>24144</v>
      </c>
      <c r="D268" s="53" t="s">
        <v>282</v>
      </c>
      <c r="E268" s="1" t="s">
        <v>715</v>
      </c>
      <c r="F268" s="1" t="s">
        <v>363</v>
      </c>
      <c r="G268" s="1" t="s">
        <v>126</v>
      </c>
      <c r="H268" s="65">
        <v>181</v>
      </c>
      <c r="I268" s="58" t="s">
        <v>176</v>
      </c>
      <c r="J268" s="65">
        <v>9</v>
      </c>
      <c r="K268" s="1" t="s">
        <v>364</v>
      </c>
      <c r="L268" s="1">
        <v>1</v>
      </c>
      <c r="N268" s="1" t="s">
        <v>573</v>
      </c>
      <c r="S268" s="1" t="str">
        <f t="shared" si="13"/>
        <v>O</v>
      </c>
    </row>
    <row r="269" spans="1:22" ht="196">
      <c r="A269" s="1">
        <v>105</v>
      </c>
      <c r="B269" s="1">
        <f t="shared" si="14"/>
        <v>262</v>
      </c>
      <c r="C269" s="1">
        <v>56768</v>
      </c>
      <c r="D269" s="53" t="s">
        <v>216</v>
      </c>
      <c r="E269" s="1" t="s">
        <v>714</v>
      </c>
      <c r="F269" s="3" t="s">
        <v>600</v>
      </c>
      <c r="G269" s="1" t="s">
        <v>126</v>
      </c>
      <c r="H269" s="65"/>
      <c r="I269" s="58" t="s">
        <v>599</v>
      </c>
      <c r="J269" s="65"/>
      <c r="K269" s="1" t="s">
        <v>235</v>
      </c>
      <c r="L269" s="1">
        <v>1</v>
      </c>
      <c r="N269" s="1" t="s">
        <v>573</v>
      </c>
      <c r="S269" s="1" t="str">
        <f t="shared" si="13"/>
        <v>O</v>
      </c>
      <c r="T269" s="1" t="str">
        <f t="shared" ref="T269:T276" si="15">IF(G269="Technical",N269,"")</f>
        <v/>
      </c>
    </row>
    <row r="270" spans="1:22" ht="196">
      <c r="A270" s="1">
        <v>117</v>
      </c>
      <c r="B270" s="1">
        <f t="shared" si="14"/>
        <v>263</v>
      </c>
      <c r="C270" s="1">
        <v>56768</v>
      </c>
      <c r="D270" s="53" t="s">
        <v>216</v>
      </c>
      <c r="E270" s="1" t="s">
        <v>714</v>
      </c>
      <c r="F270" s="3" t="s">
        <v>234</v>
      </c>
      <c r="G270" s="1" t="s">
        <v>126</v>
      </c>
      <c r="H270" s="65"/>
      <c r="I270" s="58">
        <v>9.4</v>
      </c>
      <c r="J270" s="65"/>
      <c r="K270" s="1" t="s">
        <v>235</v>
      </c>
      <c r="L270" s="1">
        <v>1</v>
      </c>
      <c r="M270" s="1" t="s">
        <v>619</v>
      </c>
      <c r="N270" s="1" t="s">
        <v>573</v>
      </c>
      <c r="S270" s="1" t="str">
        <f t="shared" si="13"/>
        <v>O</v>
      </c>
      <c r="T270" s="1" t="str">
        <f t="shared" si="15"/>
        <v/>
      </c>
    </row>
    <row r="271" spans="1:22" ht="56">
      <c r="A271" s="1">
        <v>101</v>
      </c>
      <c r="B271" s="1">
        <f t="shared" si="14"/>
        <v>264</v>
      </c>
      <c r="C271" s="1">
        <v>56768</v>
      </c>
      <c r="D271" s="53" t="s">
        <v>216</v>
      </c>
      <c r="E271" s="1" t="s">
        <v>714</v>
      </c>
      <c r="F271" s="3" t="s">
        <v>223</v>
      </c>
      <c r="G271" s="1" t="s">
        <v>126</v>
      </c>
      <c r="H271" s="65"/>
      <c r="I271" s="58" t="s">
        <v>224</v>
      </c>
      <c r="J271" s="65"/>
      <c r="K271" s="1" t="s">
        <v>597</v>
      </c>
      <c r="L271" s="1">
        <v>1</v>
      </c>
      <c r="N271" s="1" t="s">
        <v>573</v>
      </c>
      <c r="S271" s="1" t="str">
        <f t="shared" si="13"/>
        <v>O</v>
      </c>
      <c r="T271" s="1" t="str">
        <f t="shared" si="15"/>
        <v/>
      </c>
    </row>
    <row r="272" spans="1:22" ht="56">
      <c r="A272" s="1">
        <v>113</v>
      </c>
      <c r="B272" s="1">
        <f t="shared" si="14"/>
        <v>265</v>
      </c>
      <c r="C272" s="1">
        <v>56768</v>
      </c>
      <c r="D272" s="53" t="s">
        <v>216</v>
      </c>
      <c r="E272" s="1" t="s">
        <v>714</v>
      </c>
      <c r="F272" s="1" t="s">
        <v>223</v>
      </c>
      <c r="G272" s="1" t="s">
        <v>126</v>
      </c>
      <c r="H272" s="65"/>
      <c r="I272" s="58" t="s">
        <v>224</v>
      </c>
      <c r="J272" s="65"/>
      <c r="K272" s="1" t="s">
        <v>225</v>
      </c>
      <c r="L272" s="1">
        <v>1</v>
      </c>
      <c r="M272" s="1" t="s">
        <v>620</v>
      </c>
      <c r="N272" s="1" t="s">
        <v>573</v>
      </c>
      <c r="S272" s="1" t="str">
        <f t="shared" si="13"/>
        <v>O</v>
      </c>
      <c r="T272" s="1" t="str">
        <f t="shared" si="15"/>
        <v/>
      </c>
    </row>
    <row r="273" spans="1:22" ht="84">
      <c r="A273" s="1">
        <v>95</v>
      </c>
      <c r="B273" s="1">
        <f t="shared" si="14"/>
        <v>266</v>
      </c>
      <c r="C273" s="1">
        <v>6111</v>
      </c>
      <c r="D273" s="53" t="s">
        <v>158</v>
      </c>
      <c r="E273" s="1" t="s">
        <v>714</v>
      </c>
      <c r="F273" s="3" t="s">
        <v>207</v>
      </c>
      <c r="G273" s="1" t="s">
        <v>126</v>
      </c>
      <c r="H273" s="65"/>
      <c r="I273" s="58" t="s">
        <v>208</v>
      </c>
      <c r="J273" s="65"/>
      <c r="K273" s="1" t="s">
        <v>209</v>
      </c>
      <c r="L273" s="1">
        <v>1</v>
      </c>
      <c r="N273" s="1" t="s">
        <v>573</v>
      </c>
      <c r="S273" s="1" t="str">
        <f t="shared" si="13"/>
        <v>O</v>
      </c>
      <c r="T273" s="1" t="str">
        <f t="shared" si="15"/>
        <v/>
      </c>
    </row>
    <row r="274" spans="1:22" ht="28">
      <c r="A274" s="1">
        <v>82</v>
      </c>
      <c r="B274" s="1">
        <f t="shared" si="14"/>
        <v>267</v>
      </c>
      <c r="C274" s="1">
        <v>62099</v>
      </c>
      <c r="D274" s="53" t="s">
        <v>167</v>
      </c>
      <c r="E274" s="1" t="s">
        <v>714</v>
      </c>
      <c r="F274" s="1" t="s">
        <v>175</v>
      </c>
      <c r="G274" s="1" t="s">
        <v>126</v>
      </c>
      <c r="H274" s="65">
        <v>181</v>
      </c>
      <c r="I274" s="58" t="s">
        <v>176</v>
      </c>
      <c r="J274" s="65">
        <v>99</v>
      </c>
      <c r="K274" s="1" t="s">
        <v>177</v>
      </c>
      <c r="L274" s="1">
        <v>1</v>
      </c>
      <c r="N274" s="1" t="s">
        <v>573</v>
      </c>
      <c r="S274" s="1" t="str">
        <f t="shared" si="13"/>
        <v>O</v>
      </c>
      <c r="T274" s="1" t="str">
        <f t="shared" si="15"/>
        <v/>
      </c>
      <c r="U274" s="1" t="str">
        <f>IF(G274="General",N274,"")</f>
        <v/>
      </c>
    </row>
    <row r="275" spans="1:22" ht="28">
      <c r="A275" s="1">
        <v>106</v>
      </c>
      <c r="B275" s="1">
        <f t="shared" si="14"/>
        <v>268</v>
      </c>
      <c r="C275" s="1">
        <v>56768</v>
      </c>
      <c r="D275" s="53" t="s">
        <v>216</v>
      </c>
      <c r="E275" s="1" t="s">
        <v>714</v>
      </c>
      <c r="F275" s="1" t="s">
        <v>236</v>
      </c>
      <c r="G275" s="1" t="s">
        <v>126</v>
      </c>
      <c r="H275" s="65" t="s">
        <v>601</v>
      </c>
      <c r="I275" s="58" t="s">
        <v>176</v>
      </c>
      <c r="J275" s="65"/>
      <c r="K275" s="1" t="s">
        <v>237</v>
      </c>
      <c r="L275" s="1">
        <v>1</v>
      </c>
      <c r="N275" s="1" t="s">
        <v>573</v>
      </c>
      <c r="S275" s="1" t="str">
        <f t="shared" si="13"/>
        <v>O</v>
      </c>
      <c r="T275" s="1" t="str">
        <f t="shared" si="15"/>
        <v/>
      </c>
    </row>
    <row r="276" spans="1:22" ht="28">
      <c r="A276" s="1">
        <v>118</v>
      </c>
      <c r="B276" s="1">
        <f t="shared" si="14"/>
        <v>269</v>
      </c>
      <c r="C276" s="1">
        <v>56768</v>
      </c>
      <c r="D276" s="53" t="s">
        <v>216</v>
      </c>
      <c r="E276" s="1" t="s">
        <v>714</v>
      </c>
      <c r="F276" s="1" t="s">
        <v>236</v>
      </c>
      <c r="G276" s="1" t="s">
        <v>126</v>
      </c>
      <c r="H276" s="65"/>
      <c r="I276" s="58" t="s">
        <v>176</v>
      </c>
      <c r="J276" s="65"/>
      <c r="K276" s="1" t="s">
        <v>237</v>
      </c>
      <c r="L276" s="1">
        <v>1</v>
      </c>
      <c r="M276" s="1" t="s">
        <v>621</v>
      </c>
      <c r="N276" s="1" t="s">
        <v>573</v>
      </c>
      <c r="S276" s="1" t="str">
        <f t="shared" si="13"/>
        <v>O</v>
      </c>
      <c r="T276" s="1" t="str">
        <f t="shared" si="15"/>
        <v/>
      </c>
    </row>
    <row r="277" spans="1:22">
      <c r="B277" s="1">
        <f t="shared" si="14"/>
        <v>270</v>
      </c>
      <c r="D277" s="53" t="s">
        <v>287</v>
      </c>
      <c r="E277" s="20"/>
      <c r="F277" s="1" t="s">
        <v>463</v>
      </c>
      <c r="G277" s="1" t="s">
        <v>126</v>
      </c>
      <c r="H277" s="65">
        <v>185</v>
      </c>
      <c r="I277" s="58" t="s">
        <v>366</v>
      </c>
      <c r="J277" s="65">
        <v>9</v>
      </c>
      <c r="K277" s="1" t="s">
        <v>464</v>
      </c>
      <c r="L277" s="1">
        <v>1</v>
      </c>
      <c r="N277" s="1" t="s">
        <v>573</v>
      </c>
      <c r="S277" s="1" t="str">
        <f t="shared" si="13"/>
        <v>O</v>
      </c>
    </row>
    <row r="278" spans="1:22" s="68" customFormat="1" ht="28">
      <c r="B278" s="68">
        <f t="shared" si="14"/>
        <v>271</v>
      </c>
      <c r="C278" s="68">
        <v>24144</v>
      </c>
      <c r="D278" s="69" t="s">
        <v>282</v>
      </c>
      <c r="E278" s="68" t="s">
        <v>715</v>
      </c>
      <c r="F278" s="68" t="s">
        <v>369</v>
      </c>
      <c r="G278" s="68" t="s">
        <v>126</v>
      </c>
      <c r="H278" s="70">
        <v>199</v>
      </c>
      <c r="I278" s="71" t="s">
        <v>370</v>
      </c>
      <c r="J278" s="70">
        <v>4</v>
      </c>
      <c r="K278" s="68" t="s">
        <v>371</v>
      </c>
      <c r="L278" s="68">
        <v>1</v>
      </c>
      <c r="M278" s="68" t="s">
        <v>719</v>
      </c>
      <c r="N278" s="68" t="s">
        <v>576</v>
      </c>
      <c r="S278" s="68" t="str">
        <f t="shared" si="13"/>
        <v>C</v>
      </c>
      <c r="V278" s="68" t="s">
        <v>720</v>
      </c>
    </row>
    <row r="279" spans="1:22" s="68" customFormat="1" ht="42">
      <c r="B279" s="68">
        <f t="shared" si="14"/>
        <v>272</v>
      </c>
      <c r="C279" s="68">
        <v>24144</v>
      </c>
      <c r="D279" s="69" t="s">
        <v>282</v>
      </c>
      <c r="E279" s="68" t="s">
        <v>715</v>
      </c>
      <c r="F279" s="68" t="s">
        <v>372</v>
      </c>
      <c r="G279" s="68" t="s">
        <v>126</v>
      </c>
      <c r="H279" s="70">
        <v>199</v>
      </c>
      <c r="I279" s="71" t="s">
        <v>370</v>
      </c>
      <c r="J279" s="70"/>
      <c r="K279" s="68" t="s">
        <v>373</v>
      </c>
      <c r="L279" s="68">
        <v>1</v>
      </c>
      <c r="M279" s="68" t="s">
        <v>719</v>
      </c>
      <c r="N279" s="68" t="s">
        <v>576</v>
      </c>
      <c r="S279" s="68" t="str">
        <f t="shared" si="13"/>
        <v>C</v>
      </c>
      <c r="V279" s="68" t="s">
        <v>720</v>
      </c>
    </row>
    <row r="280" spans="1:22" s="81" customFormat="1">
      <c r="A280" s="81">
        <v>130</v>
      </c>
      <c r="B280" s="81">
        <f t="shared" si="14"/>
        <v>273</v>
      </c>
      <c r="C280" s="81">
        <v>24133</v>
      </c>
      <c r="D280" s="82" t="s">
        <v>264</v>
      </c>
      <c r="E280" s="81" t="s">
        <v>715</v>
      </c>
      <c r="F280" s="81" t="s">
        <v>265</v>
      </c>
      <c r="G280" s="81" t="s">
        <v>126</v>
      </c>
      <c r="H280" s="87"/>
      <c r="I280" s="88"/>
      <c r="J280" s="87"/>
      <c r="L280" s="81">
        <v>0</v>
      </c>
      <c r="M280" s="81" t="s">
        <v>805</v>
      </c>
      <c r="N280" s="81" t="s">
        <v>576</v>
      </c>
      <c r="S280" s="81" t="str">
        <f>IF(G279="Editorial",N279,"")</f>
        <v>C</v>
      </c>
      <c r="T280" s="81" t="str">
        <f>IF(G280="Technical",N280,"")</f>
        <v/>
      </c>
    </row>
    <row r="281" spans="1:22">
      <c r="S281" s="1" t="str">
        <f t="shared" si="13"/>
        <v/>
      </c>
    </row>
  </sheetData>
  <sortState ref="A5:U111">
    <sortCondition ref="H5:H111"/>
  </sortState>
  <pageMargins left="0.7" right="0.7" top="0.75" bottom="0.75" header="0.3" footer="0.3"/>
  <pageSetup paperSize="9" orientation="portrait" horizontalDpi="300" verticalDpi="30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1"/>
  <sheetViews>
    <sheetView workbookViewId="0">
      <selection activeCell="A11" sqref="A11"/>
    </sheetView>
  </sheetViews>
  <sheetFormatPr baseColWidth="10" defaultColWidth="11.5" defaultRowHeight="14" x14ac:dyDescent="0"/>
  <cols>
    <col min="2" max="2" width="3.33203125" customWidth="1"/>
    <col min="4" max="4" width="11.5" style="22"/>
    <col min="258" max="258" width="3.33203125" customWidth="1"/>
    <col min="514" max="514" width="3.33203125" customWidth="1"/>
    <col min="770" max="770" width="3.33203125" customWidth="1"/>
    <col min="1026" max="1026" width="3.33203125" customWidth="1"/>
    <col min="1282" max="1282" width="3.33203125" customWidth="1"/>
    <col min="1538" max="1538" width="3.33203125" customWidth="1"/>
    <col min="1794" max="1794" width="3.33203125" customWidth="1"/>
    <col min="2050" max="2050" width="3.33203125" customWidth="1"/>
    <col min="2306" max="2306" width="3.33203125" customWidth="1"/>
    <col min="2562" max="2562" width="3.33203125" customWidth="1"/>
    <col min="2818" max="2818" width="3.33203125" customWidth="1"/>
    <col min="3074" max="3074" width="3.33203125" customWidth="1"/>
    <col min="3330" max="3330" width="3.33203125" customWidth="1"/>
    <col min="3586" max="3586" width="3.33203125" customWidth="1"/>
    <col min="3842" max="3842" width="3.33203125" customWidth="1"/>
    <col min="4098" max="4098" width="3.33203125" customWidth="1"/>
    <col min="4354" max="4354" width="3.33203125" customWidth="1"/>
    <col min="4610" max="4610" width="3.33203125" customWidth="1"/>
    <col min="4866" max="4866" width="3.33203125" customWidth="1"/>
    <col min="5122" max="5122" width="3.33203125" customWidth="1"/>
    <col min="5378" max="5378" width="3.33203125" customWidth="1"/>
    <col min="5634" max="5634" width="3.33203125" customWidth="1"/>
    <col min="5890" max="5890" width="3.33203125" customWidth="1"/>
    <col min="6146" max="6146" width="3.33203125" customWidth="1"/>
    <col min="6402" max="6402" width="3.33203125" customWidth="1"/>
    <col min="6658" max="6658" width="3.33203125" customWidth="1"/>
    <col min="6914" max="6914" width="3.33203125" customWidth="1"/>
    <col min="7170" max="7170" width="3.33203125" customWidth="1"/>
    <col min="7426" max="7426" width="3.33203125" customWidth="1"/>
    <col min="7682" max="7682" width="3.33203125" customWidth="1"/>
    <col min="7938" max="7938" width="3.33203125" customWidth="1"/>
    <col min="8194" max="8194" width="3.33203125" customWidth="1"/>
    <col min="8450" max="8450" width="3.33203125" customWidth="1"/>
    <col min="8706" max="8706" width="3.33203125" customWidth="1"/>
    <col min="8962" max="8962" width="3.33203125" customWidth="1"/>
    <col min="9218" max="9218" width="3.33203125" customWidth="1"/>
    <col min="9474" max="9474" width="3.33203125" customWidth="1"/>
    <col min="9730" max="9730" width="3.33203125" customWidth="1"/>
    <col min="9986" max="9986" width="3.33203125" customWidth="1"/>
    <col min="10242" max="10242" width="3.33203125" customWidth="1"/>
    <col min="10498" max="10498" width="3.33203125" customWidth="1"/>
    <col min="10754" max="10754" width="3.33203125" customWidth="1"/>
    <col min="11010" max="11010" width="3.33203125" customWidth="1"/>
    <col min="11266" max="11266" width="3.33203125" customWidth="1"/>
    <col min="11522" max="11522" width="3.33203125" customWidth="1"/>
    <col min="11778" max="11778" width="3.33203125" customWidth="1"/>
    <col min="12034" max="12034" width="3.33203125" customWidth="1"/>
    <col min="12290" max="12290" width="3.33203125" customWidth="1"/>
    <col min="12546" max="12546" width="3.33203125" customWidth="1"/>
    <col min="12802" max="12802" width="3.33203125" customWidth="1"/>
    <col min="13058" max="13058" width="3.33203125" customWidth="1"/>
    <col min="13314" max="13314" width="3.33203125" customWidth="1"/>
    <col min="13570" max="13570" width="3.33203125" customWidth="1"/>
    <col min="13826" max="13826" width="3.33203125" customWidth="1"/>
    <col min="14082" max="14082" width="3.33203125" customWidth="1"/>
    <col min="14338" max="14338" width="3.33203125" customWidth="1"/>
    <col min="14594" max="14594" width="3.33203125" customWidth="1"/>
    <col min="14850" max="14850" width="3.33203125" customWidth="1"/>
    <col min="15106" max="15106" width="3.33203125" customWidth="1"/>
    <col min="15362" max="15362" width="3.33203125" customWidth="1"/>
    <col min="15618" max="15618" width="3.33203125" customWidth="1"/>
    <col min="15874" max="15874" width="3.33203125" customWidth="1"/>
    <col min="16130" max="16130" width="3.33203125" customWidth="1"/>
  </cols>
  <sheetData>
    <row r="2" spans="1:4">
      <c r="A2" t="s">
        <v>570</v>
      </c>
      <c r="D2" s="22" t="s">
        <v>571</v>
      </c>
    </row>
    <row r="3" spans="1:4">
      <c r="A3" t="s">
        <v>572</v>
      </c>
      <c r="B3" t="s">
        <v>573</v>
      </c>
      <c r="C3" s="2">
        <f>COUNTIF('poll-comments'!S$1:S$65664,B3)</f>
        <v>29</v>
      </c>
      <c r="D3" s="22">
        <f>C3/C$6</f>
        <v>0.3493975903614458</v>
      </c>
    </row>
    <row r="4" spans="1:4">
      <c r="A4" t="s">
        <v>574</v>
      </c>
      <c r="B4" t="s">
        <v>312</v>
      </c>
      <c r="C4" s="2">
        <f>COUNTIF('poll-comments'!S$1:S$65664,B4)</f>
        <v>0</v>
      </c>
      <c r="D4" s="22">
        <f>C4/C$6</f>
        <v>0</v>
      </c>
    </row>
    <row r="5" spans="1:4">
      <c r="A5" t="s">
        <v>575</v>
      </c>
      <c r="B5" t="s">
        <v>576</v>
      </c>
      <c r="C5" s="2">
        <f>COUNTIF('poll-comments'!S$1:S$65664,B5)</f>
        <v>54</v>
      </c>
      <c r="D5" s="22">
        <f>C5/C$6</f>
        <v>0.6506024096385542</v>
      </c>
    </row>
    <row r="6" spans="1:4">
      <c r="A6" t="s">
        <v>577</v>
      </c>
      <c r="C6" s="2">
        <f>SUM(C3:C5)</f>
        <v>83</v>
      </c>
    </row>
    <row r="8" spans="1:4">
      <c r="A8" t="s">
        <v>578</v>
      </c>
      <c r="D8" s="22" t="s">
        <v>571</v>
      </c>
    </row>
    <row r="9" spans="1:4">
      <c r="A9" t="s">
        <v>572</v>
      </c>
      <c r="B9" t="s">
        <v>573</v>
      </c>
      <c r="C9" s="2">
        <f>COUNTIF('poll-comments'!T$1:T$65664,B9)</f>
        <v>84</v>
      </c>
      <c r="D9" s="22">
        <f>C9/C$12</f>
        <v>0.45405405405405408</v>
      </c>
    </row>
    <row r="10" spans="1:4">
      <c r="A10" t="s">
        <v>574</v>
      </c>
      <c r="B10" t="s">
        <v>312</v>
      </c>
      <c r="C10" s="2">
        <f>COUNTIF('poll-comments'!T$1:T$65664,B10)</f>
        <v>0</v>
      </c>
      <c r="D10" s="22">
        <f>C10/C$12</f>
        <v>0</v>
      </c>
    </row>
    <row r="11" spans="1:4">
      <c r="A11" t="s">
        <v>575</v>
      </c>
      <c r="B11" t="s">
        <v>576</v>
      </c>
      <c r="C11" s="2">
        <f>COUNTIF('poll-comments'!T$1:T$65664,B11)</f>
        <v>101</v>
      </c>
      <c r="D11" s="22">
        <f>C11/C$12</f>
        <v>0.54594594594594592</v>
      </c>
    </row>
    <row r="12" spans="1:4">
      <c r="A12" t="s">
        <v>577</v>
      </c>
      <c r="C12" s="2">
        <f>SUM(C9:C11)</f>
        <v>185</v>
      </c>
    </row>
    <row r="14" spans="1:4">
      <c r="A14" t="s">
        <v>579</v>
      </c>
      <c r="D14" s="22" t="s">
        <v>571</v>
      </c>
    </row>
    <row r="15" spans="1:4">
      <c r="A15" t="s">
        <v>572</v>
      </c>
      <c r="B15" t="s">
        <v>573</v>
      </c>
      <c r="C15" s="2">
        <f>COUNTIF('poll-comments'!U$1:U$65664,B15)</f>
        <v>2</v>
      </c>
      <c r="D15" s="22">
        <f>C15/C18</f>
        <v>0.4</v>
      </c>
    </row>
    <row r="16" spans="1:4">
      <c r="A16" t="s">
        <v>574</v>
      </c>
      <c r="B16" t="s">
        <v>312</v>
      </c>
      <c r="C16" s="2">
        <f>COUNTIF('poll-comments'!U$1:U$65664,B16)</f>
        <v>0</v>
      </c>
      <c r="D16" s="22">
        <f>C16/C18</f>
        <v>0</v>
      </c>
    </row>
    <row r="17" spans="1:4">
      <c r="A17" t="s">
        <v>575</v>
      </c>
      <c r="B17" t="s">
        <v>576</v>
      </c>
      <c r="C17" s="2">
        <f>COUNTIF('poll-comments'!U$1:U$65664,B17)</f>
        <v>3</v>
      </c>
      <c r="D17" s="22">
        <f>C17/C18</f>
        <v>0.6</v>
      </c>
    </row>
    <row r="18" spans="1:4">
      <c r="A18" t="s">
        <v>577</v>
      </c>
      <c r="C18" s="2">
        <f>SUM(C15:C17)</f>
        <v>5</v>
      </c>
    </row>
    <row r="21" spans="1:4">
      <c r="A21" t="s">
        <v>580</v>
      </c>
      <c r="D21" s="22" t="s">
        <v>571</v>
      </c>
    </row>
    <row r="22" spans="1:4">
      <c r="A22" t="s">
        <v>572</v>
      </c>
      <c r="B22" t="s">
        <v>573</v>
      </c>
      <c r="C22" s="2">
        <f>COUNTIF('poll-comments'!N$1:N$65664,B22)</f>
        <v>115</v>
      </c>
      <c r="D22" s="22">
        <f>C22/C$25</f>
        <v>0.42124542124542125</v>
      </c>
    </row>
    <row r="23" spans="1:4">
      <c r="A23" t="s">
        <v>574</v>
      </c>
      <c r="B23" t="s">
        <v>312</v>
      </c>
      <c r="C23" s="2">
        <f>COUNTIF('poll-comments'!N$1:N$65664,B23)</f>
        <v>0</v>
      </c>
      <c r="D23" s="22">
        <f>C23/C$25</f>
        <v>0</v>
      </c>
    </row>
    <row r="24" spans="1:4">
      <c r="A24" t="s">
        <v>575</v>
      </c>
      <c r="B24" t="s">
        <v>576</v>
      </c>
      <c r="C24" s="2">
        <f>COUNTIF('poll-comments'!N$1:N$65664,B24)</f>
        <v>158</v>
      </c>
      <c r="D24" s="22">
        <f>C24/C$25</f>
        <v>0.57875457875457881</v>
      </c>
    </row>
    <row r="25" spans="1:4">
      <c r="A25" t="s">
        <v>577</v>
      </c>
      <c r="C25" s="2">
        <f>SUM(C22:C24)</f>
        <v>273</v>
      </c>
    </row>
    <row r="27" spans="1:4">
      <c r="A27" t="s">
        <v>581</v>
      </c>
    </row>
    <row r="28" spans="1:4">
      <c r="A28" t="s">
        <v>126</v>
      </c>
      <c r="B28" t="s">
        <v>315</v>
      </c>
      <c r="C28" s="2">
        <v>85</v>
      </c>
    </row>
    <row r="29" spans="1:4">
      <c r="A29" t="s">
        <v>11</v>
      </c>
      <c r="B29" t="s">
        <v>375</v>
      </c>
      <c r="C29" s="2">
        <v>183</v>
      </c>
    </row>
    <row r="30" spans="1:4">
      <c r="A30" t="s">
        <v>165</v>
      </c>
      <c r="B30" t="s">
        <v>443</v>
      </c>
      <c r="C30">
        <v>5</v>
      </c>
    </row>
    <row r="31" spans="1:4">
      <c r="A31" t="s">
        <v>577</v>
      </c>
      <c r="C31" s="2">
        <f>SUM(C28:C30)</f>
        <v>273</v>
      </c>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L140"/>
  <sheetViews>
    <sheetView topLeftCell="A32" workbookViewId="0">
      <selection activeCell="A32" sqref="A32"/>
    </sheetView>
  </sheetViews>
  <sheetFormatPr baseColWidth="10" defaultColWidth="8.83203125" defaultRowHeight="14" x14ac:dyDescent="0"/>
  <cols>
    <col min="1" max="3" width="8.83203125" style="1"/>
    <col min="4" max="4" width="31.1640625" style="1" customWidth="1"/>
    <col min="5" max="8" width="8.83203125" style="1"/>
    <col min="9" max="9" width="34.83203125" style="1" customWidth="1"/>
    <col min="10" max="11" width="8.83203125" style="1"/>
    <col min="12" max="12" width="22.1640625" style="1" customWidth="1"/>
    <col min="13" max="16384" width="8.83203125" style="1"/>
  </cols>
  <sheetData>
    <row r="1" spans="3:12" ht="28">
      <c r="D1" s="1" t="s">
        <v>446</v>
      </c>
      <c r="L1" s="1" t="s">
        <v>711</v>
      </c>
    </row>
    <row r="3" spans="3:12" ht="56">
      <c r="C3" s="1" t="s">
        <v>282</v>
      </c>
      <c r="D3" s="1" t="s">
        <v>314</v>
      </c>
      <c r="E3" s="1" t="s">
        <v>315</v>
      </c>
      <c r="F3" s="1">
        <v>3</v>
      </c>
      <c r="G3" s="1">
        <v>3.2</v>
      </c>
      <c r="I3" s="1" t="s">
        <v>284</v>
      </c>
      <c r="J3" s="1" t="s">
        <v>316</v>
      </c>
      <c r="L3" s="1" t="s">
        <v>622</v>
      </c>
    </row>
    <row r="4" spans="3:12" ht="28">
      <c r="C4" s="1" t="s">
        <v>282</v>
      </c>
      <c r="D4" s="1" t="s">
        <v>285</v>
      </c>
      <c r="E4" s="1" t="s">
        <v>315</v>
      </c>
      <c r="F4" s="1">
        <v>7</v>
      </c>
      <c r="G4" s="1" t="s">
        <v>144</v>
      </c>
      <c r="I4" s="1" t="s">
        <v>286</v>
      </c>
      <c r="J4" s="1" t="s">
        <v>316</v>
      </c>
      <c r="L4" s="1" t="s">
        <v>623</v>
      </c>
    </row>
    <row r="5" spans="3:12" ht="28">
      <c r="C5" s="1" t="s">
        <v>282</v>
      </c>
      <c r="D5" s="1" t="s">
        <v>290</v>
      </c>
      <c r="E5" s="1" t="s">
        <v>315</v>
      </c>
      <c r="F5" s="1">
        <v>7</v>
      </c>
      <c r="G5" s="1" t="s">
        <v>255</v>
      </c>
      <c r="H5" s="1">
        <v>28</v>
      </c>
      <c r="I5" s="1" t="s">
        <v>291</v>
      </c>
      <c r="J5" s="1" t="s">
        <v>316</v>
      </c>
      <c r="L5" s="1" t="s">
        <v>624</v>
      </c>
    </row>
    <row r="6" spans="3:12" ht="28">
      <c r="C6" s="1" t="s">
        <v>282</v>
      </c>
      <c r="D6" s="1" t="s">
        <v>292</v>
      </c>
      <c r="E6" s="1" t="s">
        <v>315</v>
      </c>
      <c r="F6" s="1">
        <v>10</v>
      </c>
      <c r="G6" s="1" t="s">
        <v>255</v>
      </c>
      <c r="H6" s="1">
        <v>15</v>
      </c>
      <c r="I6" s="1" t="s">
        <v>293</v>
      </c>
      <c r="J6" s="1" t="s">
        <v>316</v>
      </c>
      <c r="L6" s="1" t="s">
        <v>625</v>
      </c>
    </row>
    <row r="7" spans="3:12" ht="28">
      <c r="C7" s="1" t="s">
        <v>282</v>
      </c>
      <c r="D7" s="1" t="s">
        <v>317</v>
      </c>
      <c r="E7" s="1" t="s">
        <v>315</v>
      </c>
      <c r="F7" s="1">
        <v>13</v>
      </c>
      <c r="G7" s="1">
        <v>4.0999999999999996</v>
      </c>
      <c r="H7" s="1">
        <v>8</v>
      </c>
      <c r="I7" s="1" t="s">
        <v>297</v>
      </c>
      <c r="J7" s="1" t="s">
        <v>316</v>
      </c>
      <c r="L7" s="1" t="s">
        <v>626</v>
      </c>
    </row>
    <row r="8" spans="3:12" ht="28">
      <c r="C8" s="1" t="s">
        <v>282</v>
      </c>
      <c r="D8" s="1" t="s">
        <v>299</v>
      </c>
      <c r="E8" s="1" t="s">
        <v>315</v>
      </c>
      <c r="F8" s="1">
        <v>13</v>
      </c>
      <c r="G8" s="1">
        <v>4.0999999999999996</v>
      </c>
      <c r="H8" s="1">
        <v>18</v>
      </c>
      <c r="I8" s="1" t="s">
        <v>297</v>
      </c>
      <c r="J8" s="1" t="s">
        <v>316</v>
      </c>
      <c r="L8" s="1" t="s">
        <v>627</v>
      </c>
    </row>
    <row r="9" spans="3:12" ht="28">
      <c r="C9" s="1" t="s">
        <v>282</v>
      </c>
      <c r="D9" s="1" t="s">
        <v>303</v>
      </c>
      <c r="E9" s="1" t="s">
        <v>315</v>
      </c>
      <c r="F9" s="1">
        <v>79</v>
      </c>
      <c r="G9" s="1" t="s">
        <v>304</v>
      </c>
      <c r="I9" s="1" t="s">
        <v>305</v>
      </c>
      <c r="J9" s="1" t="s">
        <v>316</v>
      </c>
      <c r="L9" s="1" t="s">
        <v>628</v>
      </c>
    </row>
    <row r="10" spans="3:12" ht="28">
      <c r="C10" s="1" t="s">
        <v>282</v>
      </c>
      <c r="D10" s="1" t="s">
        <v>308</v>
      </c>
      <c r="E10" s="1" t="s">
        <v>315</v>
      </c>
      <c r="F10" s="1">
        <v>87</v>
      </c>
      <c r="G10" s="1" t="s">
        <v>309</v>
      </c>
      <c r="I10" s="1" t="s">
        <v>310</v>
      </c>
      <c r="J10" s="1" t="s">
        <v>316</v>
      </c>
      <c r="L10" s="1" t="s">
        <v>629</v>
      </c>
    </row>
    <row r="11" spans="3:12" ht="28">
      <c r="C11" s="1" t="s">
        <v>282</v>
      </c>
      <c r="D11" s="1" t="s">
        <v>318</v>
      </c>
      <c r="E11" s="1" t="s">
        <v>315</v>
      </c>
      <c r="F11" s="1">
        <v>108</v>
      </c>
      <c r="G11" s="1" t="s">
        <v>319</v>
      </c>
      <c r="I11" s="1" t="s">
        <v>320</v>
      </c>
      <c r="J11" s="1" t="s">
        <v>316</v>
      </c>
      <c r="L11" s="1" t="s">
        <v>630</v>
      </c>
    </row>
    <row r="12" spans="3:12" ht="70">
      <c r="C12" s="1" t="s">
        <v>282</v>
      </c>
      <c r="D12" s="1" t="s">
        <v>321</v>
      </c>
      <c r="E12" s="1" t="s">
        <v>315</v>
      </c>
      <c r="F12" s="1">
        <v>112</v>
      </c>
      <c r="G12" s="1" t="s">
        <v>322</v>
      </c>
      <c r="H12" s="1">
        <v>13</v>
      </c>
      <c r="I12" s="1" t="s">
        <v>323</v>
      </c>
      <c r="J12" s="1" t="s">
        <v>316</v>
      </c>
      <c r="L12" s="1" t="s">
        <v>630</v>
      </c>
    </row>
    <row r="13" spans="3:12" ht="70">
      <c r="C13" s="1" t="s">
        <v>282</v>
      </c>
      <c r="D13" s="1" t="s">
        <v>324</v>
      </c>
      <c r="E13" s="1" t="s">
        <v>315</v>
      </c>
      <c r="F13" s="1">
        <v>116</v>
      </c>
      <c r="G13" s="1" t="s">
        <v>325</v>
      </c>
      <c r="H13" s="1">
        <v>1</v>
      </c>
      <c r="I13" s="1" t="s">
        <v>326</v>
      </c>
      <c r="J13" s="1" t="s">
        <v>316</v>
      </c>
      <c r="L13" s="1" t="s">
        <v>630</v>
      </c>
    </row>
    <row r="14" spans="3:12" ht="70">
      <c r="C14" s="1" t="s">
        <v>282</v>
      </c>
      <c r="D14" s="1" t="s">
        <v>327</v>
      </c>
      <c r="E14" s="1" t="s">
        <v>315</v>
      </c>
      <c r="F14" s="1">
        <v>116</v>
      </c>
      <c r="G14" s="1" t="s">
        <v>325</v>
      </c>
      <c r="H14" s="1" t="s">
        <v>328</v>
      </c>
      <c r="I14" s="1" t="s">
        <v>326</v>
      </c>
      <c r="J14" s="1" t="s">
        <v>316</v>
      </c>
      <c r="L14" s="1" t="s">
        <v>630</v>
      </c>
    </row>
    <row r="15" spans="3:12" ht="56">
      <c r="C15" s="1" t="s">
        <v>282</v>
      </c>
      <c r="D15" s="1" t="s">
        <v>329</v>
      </c>
      <c r="E15" s="1" t="s">
        <v>315</v>
      </c>
      <c r="F15" s="1">
        <v>116</v>
      </c>
      <c r="G15" s="1" t="s">
        <v>325</v>
      </c>
      <c r="I15" s="1" t="s">
        <v>330</v>
      </c>
      <c r="J15" s="1" t="s">
        <v>316</v>
      </c>
      <c r="L15" s="1" t="s">
        <v>630</v>
      </c>
    </row>
    <row r="16" spans="3:12" ht="56">
      <c r="C16" s="1" t="s">
        <v>282</v>
      </c>
      <c r="D16" s="1" t="s">
        <v>324</v>
      </c>
      <c r="E16" s="1" t="s">
        <v>315</v>
      </c>
      <c r="F16" s="1">
        <v>116</v>
      </c>
      <c r="G16" s="1" t="s">
        <v>331</v>
      </c>
      <c r="H16" s="1">
        <v>7</v>
      </c>
      <c r="I16" s="1" t="s">
        <v>332</v>
      </c>
      <c r="J16" s="1" t="s">
        <v>316</v>
      </c>
      <c r="L16" s="1" t="s">
        <v>630</v>
      </c>
    </row>
    <row r="17" spans="3:12" ht="56">
      <c r="C17" s="1" t="s">
        <v>282</v>
      </c>
      <c r="D17" s="1" t="s">
        <v>327</v>
      </c>
      <c r="E17" s="1" t="s">
        <v>315</v>
      </c>
      <c r="F17" s="1">
        <v>116</v>
      </c>
      <c r="G17" s="1" t="s">
        <v>331</v>
      </c>
      <c r="H17" s="1" t="s">
        <v>333</v>
      </c>
      <c r="I17" s="1" t="s">
        <v>332</v>
      </c>
      <c r="J17" s="1" t="s">
        <v>316</v>
      </c>
      <c r="L17" s="1" t="s">
        <v>630</v>
      </c>
    </row>
    <row r="18" spans="3:12" ht="56">
      <c r="C18" s="1" t="s">
        <v>282</v>
      </c>
      <c r="D18" s="1" t="s">
        <v>334</v>
      </c>
      <c r="E18" s="1" t="s">
        <v>315</v>
      </c>
      <c r="F18" s="1">
        <v>116</v>
      </c>
      <c r="G18" s="1" t="s">
        <v>331</v>
      </c>
      <c r="I18" s="1" t="s">
        <v>332</v>
      </c>
      <c r="J18" s="1" t="s">
        <v>316</v>
      </c>
      <c r="L18" s="1" t="s">
        <v>630</v>
      </c>
    </row>
    <row r="19" spans="3:12" ht="28">
      <c r="C19" s="1" t="s">
        <v>282</v>
      </c>
      <c r="D19" s="1" t="s">
        <v>335</v>
      </c>
      <c r="E19" s="1" t="s">
        <v>315</v>
      </c>
      <c r="F19" s="1">
        <v>123</v>
      </c>
      <c r="G19" s="1" t="s">
        <v>336</v>
      </c>
      <c r="H19" s="1">
        <v>2</v>
      </c>
      <c r="I19" s="1" t="s">
        <v>337</v>
      </c>
      <c r="J19" s="1" t="s">
        <v>316</v>
      </c>
      <c r="L19" s="1" t="s">
        <v>630</v>
      </c>
    </row>
    <row r="20" spans="3:12" ht="28">
      <c r="C20" s="1" t="s">
        <v>282</v>
      </c>
      <c r="D20" s="1" t="s">
        <v>338</v>
      </c>
      <c r="E20" s="1" t="s">
        <v>315</v>
      </c>
      <c r="F20" s="1">
        <v>123</v>
      </c>
      <c r="G20" s="1" t="s">
        <v>336</v>
      </c>
      <c r="H20" s="1">
        <v>6</v>
      </c>
      <c r="I20" s="1" t="s">
        <v>339</v>
      </c>
      <c r="J20" s="1" t="s">
        <v>316</v>
      </c>
      <c r="L20" s="1" t="s">
        <v>630</v>
      </c>
    </row>
    <row r="21" spans="3:12" ht="42">
      <c r="C21" s="1" t="s">
        <v>282</v>
      </c>
      <c r="D21" s="1" t="s">
        <v>340</v>
      </c>
      <c r="E21" s="1" t="s">
        <v>315</v>
      </c>
      <c r="F21" s="1">
        <v>124</v>
      </c>
      <c r="G21" s="1" t="s">
        <v>341</v>
      </c>
      <c r="H21" s="1" t="s">
        <v>342</v>
      </c>
      <c r="I21" s="1" t="s">
        <v>343</v>
      </c>
      <c r="J21" s="1" t="s">
        <v>316</v>
      </c>
      <c r="L21" s="1" t="s">
        <v>630</v>
      </c>
    </row>
    <row r="22" spans="3:12" ht="42">
      <c r="C22" s="1" t="s">
        <v>282</v>
      </c>
      <c r="D22" s="1" t="s">
        <v>340</v>
      </c>
      <c r="E22" s="1" t="s">
        <v>315</v>
      </c>
      <c r="F22" s="1">
        <v>124</v>
      </c>
      <c r="G22" s="1" t="s">
        <v>344</v>
      </c>
      <c r="H22" s="1" t="s">
        <v>345</v>
      </c>
      <c r="I22" s="1" t="s">
        <v>346</v>
      </c>
      <c r="J22" s="1" t="s">
        <v>316</v>
      </c>
      <c r="L22" s="1" t="s">
        <v>630</v>
      </c>
    </row>
    <row r="23" spans="3:12" ht="28">
      <c r="C23" s="1" t="s">
        <v>282</v>
      </c>
      <c r="D23" s="1" t="s">
        <v>347</v>
      </c>
      <c r="E23" s="1" t="s">
        <v>315</v>
      </c>
      <c r="F23" s="1">
        <v>126</v>
      </c>
      <c r="G23" s="1" t="s">
        <v>348</v>
      </c>
      <c r="H23" s="1">
        <v>2</v>
      </c>
      <c r="I23" s="1" t="s">
        <v>337</v>
      </c>
      <c r="J23" s="1" t="s">
        <v>316</v>
      </c>
      <c r="L23" s="1" t="s">
        <v>630</v>
      </c>
    </row>
    <row r="24" spans="3:12" ht="28">
      <c r="C24" s="1" t="s">
        <v>282</v>
      </c>
      <c r="D24" s="1" t="s">
        <v>349</v>
      </c>
      <c r="E24" s="1" t="s">
        <v>315</v>
      </c>
      <c r="F24" s="1" t="s">
        <v>350</v>
      </c>
      <c r="I24" s="1" t="s">
        <v>351</v>
      </c>
      <c r="J24" s="1" t="s">
        <v>316</v>
      </c>
      <c r="L24" s="1" t="s">
        <v>630</v>
      </c>
    </row>
    <row r="25" spans="3:12" ht="56">
      <c r="C25" s="1" t="s">
        <v>282</v>
      </c>
      <c r="D25" s="1" t="s">
        <v>338</v>
      </c>
      <c r="E25" s="1" t="s">
        <v>315</v>
      </c>
      <c r="F25" s="1">
        <v>129</v>
      </c>
      <c r="G25" s="1" t="s">
        <v>352</v>
      </c>
      <c r="H25" s="1">
        <v>8</v>
      </c>
      <c r="I25" s="1" t="s">
        <v>330</v>
      </c>
      <c r="J25" s="1" t="s">
        <v>316</v>
      </c>
      <c r="L25" s="1" t="s">
        <v>630</v>
      </c>
    </row>
    <row r="26" spans="3:12" ht="56">
      <c r="C26" s="1" t="s">
        <v>282</v>
      </c>
      <c r="D26" s="1" t="s">
        <v>353</v>
      </c>
      <c r="E26" s="1" t="s">
        <v>315</v>
      </c>
      <c r="F26" s="1">
        <v>129</v>
      </c>
      <c r="G26" s="1" t="s">
        <v>352</v>
      </c>
      <c r="I26" s="1" t="s">
        <v>330</v>
      </c>
      <c r="J26" s="1" t="s">
        <v>316</v>
      </c>
      <c r="L26" s="1" t="s">
        <v>630</v>
      </c>
    </row>
    <row r="27" spans="3:12" ht="56">
      <c r="C27" s="1" t="s">
        <v>282</v>
      </c>
      <c r="D27" s="1" t="s">
        <v>338</v>
      </c>
      <c r="E27" s="1" t="s">
        <v>315</v>
      </c>
      <c r="F27" s="1">
        <v>129</v>
      </c>
      <c r="G27" s="1" t="s">
        <v>354</v>
      </c>
      <c r="H27" s="1">
        <v>15</v>
      </c>
      <c r="I27" s="1" t="s">
        <v>355</v>
      </c>
      <c r="J27" s="1" t="s">
        <v>316</v>
      </c>
      <c r="L27" s="1" t="s">
        <v>630</v>
      </c>
    </row>
    <row r="28" spans="3:12" ht="56">
      <c r="C28" s="1" t="s">
        <v>282</v>
      </c>
      <c r="D28" s="1" t="s">
        <v>356</v>
      </c>
      <c r="E28" s="1" t="s">
        <v>315</v>
      </c>
      <c r="F28" s="1">
        <v>129</v>
      </c>
      <c r="G28" s="1" t="s">
        <v>354</v>
      </c>
      <c r="I28" s="1" t="s">
        <v>330</v>
      </c>
      <c r="J28" s="1" t="s">
        <v>316</v>
      </c>
      <c r="L28" s="1" t="s">
        <v>630</v>
      </c>
    </row>
    <row r="29" spans="3:12" ht="28">
      <c r="C29" s="1" t="s">
        <v>282</v>
      </c>
      <c r="D29" s="1" t="s">
        <v>357</v>
      </c>
      <c r="E29" s="1" t="s">
        <v>315</v>
      </c>
      <c r="F29" s="1">
        <v>140</v>
      </c>
      <c r="G29" s="1">
        <v>8</v>
      </c>
      <c r="I29" s="1" t="s">
        <v>358</v>
      </c>
      <c r="J29" s="1" t="s">
        <v>316</v>
      </c>
      <c r="L29" s="1" t="s">
        <v>630</v>
      </c>
    </row>
    <row r="30" spans="3:12" ht="28">
      <c r="C30" s="1" t="s">
        <v>282</v>
      </c>
      <c r="D30" s="1" t="s">
        <v>359</v>
      </c>
      <c r="E30" s="1" t="s">
        <v>315</v>
      </c>
      <c r="F30" s="1">
        <v>147</v>
      </c>
      <c r="G30" s="1">
        <v>9.1</v>
      </c>
      <c r="H30" s="1">
        <v>3</v>
      </c>
      <c r="I30" s="1" t="s">
        <v>360</v>
      </c>
      <c r="J30" s="1" t="s">
        <v>316</v>
      </c>
      <c r="L30" s="1" t="s">
        <v>630</v>
      </c>
    </row>
    <row r="31" spans="3:12" ht="28">
      <c r="C31" s="1" t="s">
        <v>282</v>
      </c>
      <c r="D31" s="1" t="s">
        <v>361</v>
      </c>
      <c r="E31" s="1" t="s">
        <v>315</v>
      </c>
      <c r="F31" s="1">
        <v>148</v>
      </c>
      <c r="G31" s="1">
        <v>9.3000000000000007</v>
      </c>
      <c r="H31" s="1">
        <v>8</v>
      </c>
      <c r="I31" s="1" t="s">
        <v>362</v>
      </c>
      <c r="J31" s="1" t="s">
        <v>316</v>
      </c>
      <c r="L31" s="1" t="s">
        <v>630</v>
      </c>
    </row>
    <row r="32" spans="3:12" ht="28">
      <c r="C32" s="1" t="s">
        <v>282</v>
      </c>
      <c r="D32" s="1" t="s">
        <v>363</v>
      </c>
      <c r="E32" s="1" t="s">
        <v>315</v>
      </c>
      <c r="F32" s="1">
        <v>181</v>
      </c>
      <c r="G32" s="1" t="s">
        <v>176</v>
      </c>
      <c r="H32" s="1">
        <v>9</v>
      </c>
      <c r="I32" s="1" t="s">
        <v>364</v>
      </c>
      <c r="J32" s="1" t="s">
        <v>316</v>
      </c>
      <c r="L32" s="1" t="s">
        <v>630</v>
      </c>
    </row>
    <row r="33" spans="3:12" ht="28">
      <c r="C33" s="1" t="s">
        <v>282</v>
      </c>
      <c r="D33" s="1" t="s">
        <v>365</v>
      </c>
      <c r="E33" s="1" t="s">
        <v>315</v>
      </c>
      <c r="F33" s="1">
        <v>185</v>
      </c>
      <c r="G33" s="1" t="s">
        <v>366</v>
      </c>
      <c r="H33" s="1">
        <v>9</v>
      </c>
      <c r="I33" s="1" t="s">
        <v>367</v>
      </c>
      <c r="J33" s="1" t="s">
        <v>316</v>
      </c>
      <c r="L33" s="1" t="s">
        <v>630</v>
      </c>
    </row>
    <row r="34" spans="3:12" ht="42">
      <c r="C34" s="1" t="s">
        <v>282</v>
      </c>
      <c r="D34" s="1" t="s">
        <v>368</v>
      </c>
      <c r="E34" s="1" t="s">
        <v>315</v>
      </c>
      <c r="F34" s="1">
        <v>185</v>
      </c>
      <c r="G34" s="1" t="s">
        <v>366</v>
      </c>
      <c r="H34" s="1">
        <v>4</v>
      </c>
      <c r="I34" s="1" t="s">
        <v>367</v>
      </c>
      <c r="J34" s="1" t="s">
        <v>316</v>
      </c>
      <c r="L34" s="1" t="s">
        <v>630</v>
      </c>
    </row>
    <row r="35" spans="3:12" ht="42">
      <c r="C35" s="1" t="s">
        <v>282</v>
      </c>
      <c r="D35" s="1" t="s">
        <v>369</v>
      </c>
      <c r="E35" s="1" t="s">
        <v>315</v>
      </c>
      <c r="F35" s="1">
        <v>199</v>
      </c>
      <c r="G35" s="1" t="s">
        <v>370</v>
      </c>
      <c r="H35" s="1">
        <v>4</v>
      </c>
      <c r="I35" s="1" t="s">
        <v>371</v>
      </c>
      <c r="J35" s="1" t="s">
        <v>316</v>
      </c>
      <c r="L35" s="1" t="s">
        <v>630</v>
      </c>
    </row>
    <row r="36" spans="3:12" ht="70">
      <c r="C36" s="1" t="s">
        <v>282</v>
      </c>
      <c r="D36" s="1" t="s">
        <v>372</v>
      </c>
      <c r="E36" s="1" t="s">
        <v>315</v>
      </c>
      <c r="F36" s="1">
        <v>199</v>
      </c>
      <c r="G36" s="1" t="s">
        <v>370</v>
      </c>
      <c r="I36" s="1" t="s">
        <v>373</v>
      </c>
      <c r="J36" s="1" t="s">
        <v>316</v>
      </c>
      <c r="L36" s="1" t="s">
        <v>630</v>
      </c>
    </row>
    <row r="37" spans="3:12" ht="56">
      <c r="C37" s="1" t="s">
        <v>282</v>
      </c>
      <c r="D37" s="1" t="s">
        <v>374</v>
      </c>
      <c r="E37" s="1" t="s">
        <v>375</v>
      </c>
      <c r="F37" s="1">
        <v>4</v>
      </c>
      <c r="G37" s="1">
        <v>3.2</v>
      </c>
      <c r="H37" s="1">
        <v>1</v>
      </c>
      <c r="I37" s="1" t="s">
        <v>376</v>
      </c>
      <c r="J37" s="1" t="s">
        <v>316</v>
      </c>
      <c r="L37" s="1" t="s">
        <v>630</v>
      </c>
    </row>
    <row r="38" spans="3:12" ht="42">
      <c r="C38" s="1" t="s">
        <v>282</v>
      </c>
      <c r="D38" s="1" t="s">
        <v>377</v>
      </c>
      <c r="E38" s="1" t="s">
        <v>375</v>
      </c>
      <c r="F38" s="1">
        <v>31</v>
      </c>
      <c r="G38" s="1" t="s">
        <v>378</v>
      </c>
      <c r="I38" s="1" t="s">
        <v>379</v>
      </c>
      <c r="J38" s="1" t="s">
        <v>316</v>
      </c>
      <c r="L38" s="1" t="s">
        <v>630</v>
      </c>
    </row>
    <row r="39" spans="3:12" ht="56">
      <c r="C39" s="1" t="s">
        <v>282</v>
      </c>
      <c r="D39" s="1" t="s">
        <v>380</v>
      </c>
      <c r="E39" s="1" t="s">
        <v>375</v>
      </c>
      <c r="F39" s="1">
        <v>41</v>
      </c>
      <c r="G39" s="1" t="s">
        <v>381</v>
      </c>
      <c r="H39" s="1" t="s">
        <v>382</v>
      </c>
      <c r="I39" s="1" t="s">
        <v>383</v>
      </c>
      <c r="J39" s="1" t="s">
        <v>316</v>
      </c>
      <c r="L39" s="1" t="s">
        <v>630</v>
      </c>
    </row>
    <row r="40" spans="3:12" ht="70">
      <c r="C40" s="1" t="s">
        <v>282</v>
      </c>
      <c r="D40" s="1" t="s">
        <v>384</v>
      </c>
      <c r="E40" s="1" t="s">
        <v>375</v>
      </c>
      <c r="F40" s="1">
        <v>42</v>
      </c>
      <c r="G40" s="1" t="s">
        <v>99</v>
      </c>
      <c r="H40" s="1">
        <v>5</v>
      </c>
      <c r="I40" s="1" t="s">
        <v>385</v>
      </c>
      <c r="J40" s="1" t="s">
        <v>316</v>
      </c>
      <c r="L40" s="1" t="s">
        <v>630</v>
      </c>
    </row>
    <row r="41" spans="3:12" ht="84">
      <c r="C41" s="1" t="s">
        <v>282</v>
      </c>
      <c r="D41" s="1" t="s">
        <v>386</v>
      </c>
      <c r="E41" s="1" t="s">
        <v>375</v>
      </c>
      <c r="F41" s="1">
        <v>43</v>
      </c>
      <c r="G41" s="1" t="s">
        <v>103</v>
      </c>
      <c r="I41" s="1" t="s">
        <v>387</v>
      </c>
      <c r="J41" s="1" t="s">
        <v>316</v>
      </c>
      <c r="L41" s="1" t="s">
        <v>630</v>
      </c>
    </row>
    <row r="42" spans="3:12" ht="42">
      <c r="C42" s="1" t="s">
        <v>282</v>
      </c>
      <c r="D42" s="1" t="s">
        <v>388</v>
      </c>
      <c r="E42" s="1" t="s">
        <v>375</v>
      </c>
      <c r="F42" s="1">
        <v>47</v>
      </c>
      <c r="G42" s="1" t="s">
        <v>389</v>
      </c>
      <c r="H42" s="1">
        <v>5</v>
      </c>
      <c r="I42" s="1" t="s">
        <v>390</v>
      </c>
      <c r="J42" s="1" t="s">
        <v>316</v>
      </c>
      <c r="L42" s="1" t="s">
        <v>630</v>
      </c>
    </row>
    <row r="43" spans="3:12" ht="84">
      <c r="C43" s="1" t="s">
        <v>282</v>
      </c>
      <c r="D43" s="1" t="s">
        <v>391</v>
      </c>
      <c r="E43" s="1" t="s">
        <v>375</v>
      </c>
      <c r="F43" s="1">
        <v>47</v>
      </c>
      <c r="G43" s="1" t="s">
        <v>392</v>
      </c>
      <c r="H43" s="1" t="s">
        <v>393</v>
      </c>
      <c r="I43" s="1" t="s">
        <v>394</v>
      </c>
      <c r="J43" s="1" t="s">
        <v>316</v>
      </c>
      <c r="L43" s="1" t="s">
        <v>630</v>
      </c>
    </row>
    <row r="44" spans="3:12" ht="196">
      <c r="C44" s="1" t="s">
        <v>282</v>
      </c>
      <c r="D44" s="3" t="s">
        <v>395</v>
      </c>
      <c r="E44" s="1" t="s">
        <v>375</v>
      </c>
      <c r="F44" s="1">
        <v>49</v>
      </c>
      <c r="G44" s="1" t="s">
        <v>117</v>
      </c>
      <c r="H44" s="1" t="s">
        <v>333</v>
      </c>
      <c r="I44" s="1" t="s">
        <v>396</v>
      </c>
      <c r="J44" s="1" t="s">
        <v>316</v>
      </c>
      <c r="L44" s="1" t="s">
        <v>630</v>
      </c>
    </row>
    <row r="45" spans="3:12" ht="42">
      <c r="C45" s="1" t="s">
        <v>282</v>
      </c>
      <c r="D45" s="1" t="s">
        <v>397</v>
      </c>
      <c r="E45" s="1" t="s">
        <v>375</v>
      </c>
      <c r="F45" s="1">
        <v>49</v>
      </c>
      <c r="G45" s="1" t="s">
        <v>117</v>
      </c>
      <c r="H45" s="1" t="s">
        <v>345</v>
      </c>
      <c r="I45" s="1" t="s">
        <v>398</v>
      </c>
      <c r="J45" s="1" t="s">
        <v>316</v>
      </c>
      <c r="L45" s="1" t="s">
        <v>630</v>
      </c>
    </row>
    <row r="46" spans="3:12" ht="70">
      <c r="C46" s="1" t="s">
        <v>282</v>
      </c>
      <c r="D46" s="1" t="s">
        <v>399</v>
      </c>
      <c r="E46" s="1" t="s">
        <v>375</v>
      </c>
      <c r="F46" s="1">
        <v>51</v>
      </c>
      <c r="G46" s="1" t="s">
        <v>400</v>
      </c>
      <c r="H46" s="1" t="s">
        <v>401</v>
      </c>
      <c r="I46" s="1" t="s">
        <v>402</v>
      </c>
      <c r="J46" s="1" t="s">
        <v>316</v>
      </c>
      <c r="L46" s="1" t="s">
        <v>630</v>
      </c>
    </row>
    <row r="47" spans="3:12" ht="56">
      <c r="C47" s="1" t="s">
        <v>282</v>
      </c>
      <c r="D47" s="1" t="s">
        <v>403</v>
      </c>
      <c r="E47" s="1" t="s">
        <v>375</v>
      </c>
      <c r="F47" s="1" t="s">
        <v>404</v>
      </c>
      <c r="G47" s="1">
        <v>5.3</v>
      </c>
      <c r="I47" s="1" t="s">
        <v>405</v>
      </c>
      <c r="J47" s="1" t="s">
        <v>316</v>
      </c>
      <c r="L47" s="1" t="s">
        <v>630</v>
      </c>
    </row>
    <row r="48" spans="3:12" ht="140">
      <c r="C48" s="1" t="s">
        <v>282</v>
      </c>
      <c r="D48" s="3" t="s">
        <v>406</v>
      </c>
      <c r="E48" s="1" t="s">
        <v>375</v>
      </c>
      <c r="F48" s="1">
        <v>106</v>
      </c>
      <c r="G48" s="1" t="s">
        <v>407</v>
      </c>
      <c r="H48" s="1" t="s">
        <v>408</v>
      </c>
      <c r="I48" s="1" t="s">
        <v>409</v>
      </c>
      <c r="J48" s="1" t="s">
        <v>316</v>
      </c>
      <c r="L48" s="1" t="s">
        <v>630</v>
      </c>
    </row>
    <row r="49" spans="3:12" ht="28">
      <c r="C49" s="1" t="s">
        <v>282</v>
      </c>
      <c r="D49" s="1" t="s">
        <v>410</v>
      </c>
      <c r="E49" s="1" t="s">
        <v>375</v>
      </c>
      <c r="F49" s="1">
        <v>126</v>
      </c>
      <c r="G49" s="1" t="s">
        <v>411</v>
      </c>
      <c r="I49" s="1" t="s">
        <v>412</v>
      </c>
      <c r="J49" s="1" t="s">
        <v>316</v>
      </c>
      <c r="L49" s="1" t="s">
        <v>630</v>
      </c>
    </row>
    <row r="50" spans="3:12" ht="70">
      <c r="C50" s="1" t="s">
        <v>282</v>
      </c>
      <c r="D50" s="1" t="s">
        <v>413</v>
      </c>
      <c r="E50" s="1" t="s">
        <v>375</v>
      </c>
      <c r="F50" s="1">
        <v>146</v>
      </c>
      <c r="G50" s="1">
        <v>8.1999999999999993</v>
      </c>
      <c r="I50" s="1" t="s">
        <v>414</v>
      </c>
      <c r="J50" s="1" t="s">
        <v>316</v>
      </c>
      <c r="L50" s="1" t="s">
        <v>630</v>
      </c>
    </row>
    <row r="51" spans="3:12" ht="56">
      <c r="C51" s="1" t="s">
        <v>282</v>
      </c>
      <c r="D51" s="1" t="s">
        <v>415</v>
      </c>
      <c r="E51" s="1" t="s">
        <v>375</v>
      </c>
      <c r="F51" s="1">
        <v>150</v>
      </c>
      <c r="G51" s="1" t="s">
        <v>416</v>
      </c>
      <c r="I51" s="1" t="s">
        <v>417</v>
      </c>
      <c r="J51" s="1" t="s">
        <v>316</v>
      </c>
      <c r="L51" s="1" t="s">
        <v>630</v>
      </c>
    </row>
    <row r="52" spans="3:12" ht="84">
      <c r="C52" s="1" t="s">
        <v>282</v>
      </c>
      <c r="D52" s="1" t="s">
        <v>418</v>
      </c>
      <c r="E52" s="1" t="s">
        <v>375</v>
      </c>
      <c r="F52" s="1">
        <v>182</v>
      </c>
      <c r="G52" s="1" t="s">
        <v>419</v>
      </c>
      <c r="H52" s="1" t="s">
        <v>420</v>
      </c>
      <c r="I52" s="1" t="s">
        <v>421</v>
      </c>
      <c r="J52" s="1" t="s">
        <v>316</v>
      </c>
      <c r="L52" s="1" t="s">
        <v>630</v>
      </c>
    </row>
    <row r="53" spans="3:12" ht="28">
      <c r="C53" s="1" t="s">
        <v>282</v>
      </c>
      <c r="D53" s="1" t="s">
        <v>422</v>
      </c>
      <c r="E53" s="1" t="s">
        <v>375</v>
      </c>
      <c r="F53" s="1">
        <v>182</v>
      </c>
      <c r="G53" s="1" t="s">
        <v>419</v>
      </c>
      <c r="H53" s="1" t="s">
        <v>423</v>
      </c>
      <c r="I53" s="1" t="s">
        <v>424</v>
      </c>
      <c r="J53" s="1" t="s">
        <v>316</v>
      </c>
      <c r="L53" s="1" t="s">
        <v>630</v>
      </c>
    </row>
    <row r="54" spans="3:12" ht="28">
      <c r="C54" s="1" t="s">
        <v>282</v>
      </c>
      <c r="D54" s="1" t="s">
        <v>425</v>
      </c>
      <c r="E54" s="1" t="s">
        <v>375</v>
      </c>
      <c r="F54" s="1">
        <v>182</v>
      </c>
      <c r="G54" s="1" t="s">
        <v>419</v>
      </c>
      <c r="H54" s="1" t="s">
        <v>423</v>
      </c>
      <c r="I54" s="1" t="s">
        <v>426</v>
      </c>
      <c r="J54" s="1" t="s">
        <v>316</v>
      </c>
      <c r="L54" s="1" t="s">
        <v>630</v>
      </c>
    </row>
    <row r="55" spans="3:12" ht="28">
      <c r="C55" s="1" t="s">
        <v>282</v>
      </c>
      <c r="D55" s="1" t="s">
        <v>427</v>
      </c>
      <c r="E55" s="1" t="s">
        <v>375</v>
      </c>
      <c r="F55" s="1">
        <v>183</v>
      </c>
      <c r="G55" s="1" t="s">
        <v>419</v>
      </c>
      <c r="H55" s="1">
        <v>4</v>
      </c>
      <c r="I55" s="1" t="s">
        <v>428</v>
      </c>
      <c r="J55" s="1" t="s">
        <v>316</v>
      </c>
      <c r="L55" s="1" t="s">
        <v>630</v>
      </c>
    </row>
    <row r="56" spans="3:12" ht="42">
      <c r="C56" s="1" t="s">
        <v>282</v>
      </c>
      <c r="D56" s="1" t="s">
        <v>429</v>
      </c>
      <c r="E56" s="1" t="s">
        <v>375</v>
      </c>
      <c r="F56" s="1">
        <v>183</v>
      </c>
      <c r="G56" s="1" t="s">
        <v>419</v>
      </c>
      <c r="H56" s="1">
        <v>10</v>
      </c>
      <c r="I56" s="1" t="s">
        <v>430</v>
      </c>
      <c r="J56" s="1" t="s">
        <v>316</v>
      </c>
      <c r="L56" s="1" t="s">
        <v>630</v>
      </c>
    </row>
    <row r="57" spans="3:12" ht="42">
      <c r="C57" s="1" t="s">
        <v>282</v>
      </c>
      <c r="D57" s="1" t="s">
        <v>431</v>
      </c>
      <c r="E57" s="1" t="s">
        <v>375</v>
      </c>
      <c r="F57" s="1">
        <v>185</v>
      </c>
      <c r="G57" s="1" t="s">
        <v>366</v>
      </c>
      <c r="H57" s="1">
        <v>6</v>
      </c>
      <c r="I57" s="1" t="s">
        <v>432</v>
      </c>
      <c r="J57" s="1" t="s">
        <v>316</v>
      </c>
      <c r="L57" s="1" t="s">
        <v>630</v>
      </c>
    </row>
    <row r="58" spans="3:12" ht="84">
      <c r="C58" s="1" t="s">
        <v>282</v>
      </c>
      <c r="D58" s="1" t="s">
        <v>433</v>
      </c>
      <c r="E58" s="1" t="s">
        <v>375</v>
      </c>
      <c r="F58" s="1">
        <v>191</v>
      </c>
      <c r="G58" s="1" t="s">
        <v>434</v>
      </c>
      <c r="I58" s="1" t="s">
        <v>435</v>
      </c>
      <c r="J58" s="1" t="s">
        <v>316</v>
      </c>
      <c r="L58" s="1" t="s">
        <v>630</v>
      </c>
    </row>
    <row r="59" spans="3:12" ht="98">
      <c r="C59" s="1" t="s">
        <v>282</v>
      </c>
      <c r="D59" s="1" t="s">
        <v>436</v>
      </c>
      <c r="E59" s="1" t="s">
        <v>375</v>
      </c>
      <c r="F59" s="1">
        <v>191</v>
      </c>
      <c r="G59" s="1" t="s">
        <v>434</v>
      </c>
      <c r="H59" s="1" t="s">
        <v>437</v>
      </c>
      <c r="I59" s="1" t="s">
        <v>438</v>
      </c>
      <c r="J59" s="1" t="s">
        <v>316</v>
      </c>
      <c r="L59" s="1" t="s">
        <v>630</v>
      </c>
    </row>
    <row r="60" spans="3:12" ht="56">
      <c r="C60" s="1" t="s">
        <v>282</v>
      </c>
      <c r="D60" s="1" t="s">
        <v>439</v>
      </c>
      <c r="E60" s="1" t="s">
        <v>375</v>
      </c>
      <c r="F60" s="1">
        <v>192</v>
      </c>
      <c r="G60" s="1" t="s">
        <v>440</v>
      </c>
      <c r="I60" s="1" t="s">
        <v>441</v>
      </c>
      <c r="J60" s="1" t="s">
        <v>316</v>
      </c>
      <c r="L60" s="1" t="s">
        <v>630</v>
      </c>
    </row>
    <row r="61" spans="3:12" ht="42">
      <c r="C61" s="1" t="s">
        <v>282</v>
      </c>
      <c r="D61" s="1" t="s">
        <v>311</v>
      </c>
      <c r="E61" s="1" t="s">
        <v>375</v>
      </c>
      <c r="F61" s="1">
        <v>198</v>
      </c>
      <c r="G61" s="1" t="s">
        <v>312</v>
      </c>
      <c r="I61" s="1" t="s">
        <v>313</v>
      </c>
      <c r="J61" s="1" t="s">
        <v>316</v>
      </c>
      <c r="L61" s="1" t="s">
        <v>631</v>
      </c>
    </row>
    <row r="62" spans="3:12" ht="42">
      <c r="C62" s="1" t="s">
        <v>282</v>
      </c>
      <c r="D62" s="1" t="s">
        <v>442</v>
      </c>
      <c r="E62" s="1" t="s">
        <v>443</v>
      </c>
      <c r="F62" s="1">
        <v>1</v>
      </c>
      <c r="G62" s="1">
        <v>2.1</v>
      </c>
      <c r="I62" s="1" t="s">
        <v>444</v>
      </c>
      <c r="J62" s="1" t="s">
        <v>316</v>
      </c>
      <c r="L62" s="1" t="s">
        <v>630</v>
      </c>
    </row>
    <row r="63" spans="3:12" ht="42">
      <c r="C63" s="1" t="s">
        <v>282</v>
      </c>
      <c r="D63" s="1" t="s">
        <v>445</v>
      </c>
      <c r="E63" s="1" t="s">
        <v>443</v>
      </c>
      <c r="F63" s="1">
        <v>1</v>
      </c>
      <c r="G63" s="1">
        <v>2.1</v>
      </c>
      <c r="I63" s="1" t="s">
        <v>444</v>
      </c>
      <c r="J63" s="1" t="s">
        <v>316</v>
      </c>
      <c r="L63" s="1" t="s">
        <v>630</v>
      </c>
    </row>
    <row r="64" spans="3:12" ht="28">
      <c r="C64" s="20" t="s">
        <v>287</v>
      </c>
      <c r="D64" s="1" t="s">
        <v>288</v>
      </c>
      <c r="E64" s="1" t="s">
        <v>315</v>
      </c>
      <c r="F64" s="1">
        <v>6</v>
      </c>
      <c r="G64" s="1" t="s">
        <v>184</v>
      </c>
      <c r="H64" s="1">
        <v>25</v>
      </c>
      <c r="I64" s="1" t="s">
        <v>289</v>
      </c>
      <c r="J64" s="1" t="s">
        <v>316</v>
      </c>
      <c r="L64" s="1" t="s">
        <v>632</v>
      </c>
    </row>
    <row r="65" spans="3:12" ht="28">
      <c r="C65" s="20" t="s">
        <v>287</v>
      </c>
      <c r="D65" s="1" t="s">
        <v>294</v>
      </c>
      <c r="E65" s="1" t="s">
        <v>315</v>
      </c>
      <c r="F65" s="1">
        <v>7</v>
      </c>
      <c r="G65" s="1" t="s">
        <v>141</v>
      </c>
      <c r="H65" s="1">
        <v>16</v>
      </c>
      <c r="I65" s="1" t="s">
        <v>295</v>
      </c>
      <c r="J65" s="1" t="s">
        <v>316</v>
      </c>
      <c r="L65" s="1" t="s">
        <v>633</v>
      </c>
    </row>
    <row r="66" spans="3:12" ht="28">
      <c r="C66" s="20" t="s">
        <v>287</v>
      </c>
      <c r="D66" s="1" t="s">
        <v>298</v>
      </c>
      <c r="E66" s="1" t="s">
        <v>315</v>
      </c>
      <c r="F66" s="1">
        <v>9</v>
      </c>
      <c r="G66" s="1" t="s">
        <v>255</v>
      </c>
      <c r="H66" s="1">
        <v>28</v>
      </c>
      <c r="I66" s="1" t="s">
        <v>295</v>
      </c>
      <c r="J66" s="1" t="s">
        <v>316</v>
      </c>
      <c r="L66" s="1" t="s">
        <v>634</v>
      </c>
    </row>
    <row r="67" spans="3:12" ht="28">
      <c r="C67" s="20" t="s">
        <v>287</v>
      </c>
      <c r="D67" s="1" t="s">
        <v>300</v>
      </c>
      <c r="E67" s="1" t="s">
        <v>315</v>
      </c>
      <c r="F67" s="1">
        <v>10</v>
      </c>
      <c r="G67" s="1" t="s">
        <v>301</v>
      </c>
      <c r="H67" s="1">
        <v>16</v>
      </c>
      <c r="I67" s="1" t="s">
        <v>302</v>
      </c>
      <c r="J67" s="1" t="s">
        <v>316</v>
      </c>
      <c r="L67" s="1" t="s">
        <v>635</v>
      </c>
    </row>
    <row r="68" spans="3:12" ht="28">
      <c r="C68" s="20" t="s">
        <v>287</v>
      </c>
      <c r="D68" s="1" t="s">
        <v>306</v>
      </c>
      <c r="E68" s="1" t="s">
        <v>315</v>
      </c>
      <c r="F68" s="1">
        <v>13</v>
      </c>
      <c r="G68" s="1">
        <v>4.0999999999999996</v>
      </c>
      <c r="H68" s="1">
        <v>6</v>
      </c>
      <c r="I68" s="1" t="s">
        <v>307</v>
      </c>
      <c r="J68" s="1" t="s">
        <v>316</v>
      </c>
      <c r="L68" s="1" t="s">
        <v>626</v>
      </c>
    </row>
    <row r="69" spans="3:12" ht="28">
      <c r="C69" s="20" t="s">
        <v>287</v>
      </c>
      <c r="D69" s="1" t="s">
        <v>447</v>
      </c>
      <c r="E69" s="1" t="s">
        <v>315</v>
      </c>
      <c r="F69" s="1" t="s">
        <v>448</v>
      </c>
      <c r="G69" s="1" t="s">
        <v>30</v>
      </c>
      <c r="H69" s="1" t="s">
        <v>449</v>
      </c>
      <c r="I69" s="1" t="s">
        <v>307</v>
      </c>
      <c r="J69" s="1" t="s">
        <v>316</v>
      </c>
      <c r="L69" s="1" t="s">
        <v>630</v>
      </c>
    </row>
    <row r="70" spans="3:12" ht="28">
      <c r="C70" s="20" t="s">
        <v>287</v>
      </c>
      <c r="D70" s="1" t="s">
        <v>450</v>
      </c>
      <c r="E70" s="1" t="s">
        <v>315</v>
      </c>
      <c r="F70" s="1" t="s">
        <v>451</v>
      </c>
      <c r="G70" s="1">
        <v>5.2</v>
      </c>
      <c r="H70" s="1" t="s">
        <v>452</v>
      </c>
      <c r="I70" s="1" t="s">
        <v>307</v>
      </c>
      <c r="J70" s="1" t="s">
        <v>316</v>
      </c>
      <c r="L70" s="1" t="s">
        <v>630</v>
      </c>
    </row>
    <row r="71" spans="3:12" ht="28">
      <c r="C71" s="20" t="s">
        <v>287</v>
      </c>
      <c r="D71" s="1" t="s">
        <v>453</v>
      </c>
      <c r="E71" s="1" t="s">
        <v>315</v>
      </c>
      <c r="F71" s="1">
        <v>53</v>
      </c>
      <c r="G71" s="1" t="s">
        <v>454</v>
      </c>
      <c r="H71" s="1">
        <v>1</v>
      </c>
      <c r="I71" s="1" t="s">
        <v>455</v>
      </c>
      <c r="J71" s="1" t="s">
        <v>316</v>
      </c>
      <c r="L71" s="1" t="s">
        <v>630</v>
      </c>
    </row>
    <row r="72" spans="3:12" ht="84">
      <c r="C72" s="20" t="s">
        <v>287</v>
      </c>
      <c r="D72" s="1" t="s">
        <v>456</v>
      </c>
      <c r="E72" s="1" t="s">
        <v>315</v>
      </c>
      <c r="F72" s="1" t="s">
        <v>457</v>
      </c>
      <c r="G72" s="1">
        <v>5.3</v>
      </c>
      <c r="H72" s="1" t="s">
        <v>458</v>
      </c>
      <c r="I72" s="1" t="s">
        <v>459</v>
      </c>
      <c r="J72" s="1" t="s">
        <v>316</v>
      </c>
      <c r="L72" s="1" t="s">
        <v>630</v>
      </c>
    </row>
    <row r="73" spans="3:12" ht="42">
      <c r="C73" s="20" t="s">
        <v>287</v>
      </c>
      <c r="D73" s="1" t="s">
        <v>460</v>
      </c>
      <c r="E73" s="1" t="s">
        <v>315</v>
      </c>
      <c r="F73" s="1">
        <v>64</v>
      </c>
      <c r="G73" s="1">
        <v>5.3</v>
      </c>
      <c r="H73" s="1" t="s">
        <v>461</v>
      </c>
      <c r="I73" s="1" t="s">
        <v>462</v>
      </c>
      <c r="J73" s="1" t="s">
        <v>316</v>
      </c>
      <c r="L73" s="1" t="s">
        <v>630</v>
      </c>
    </row>
    <row r="74" spans="3:12" ht="28">
      <c r="C74" s="20" t="s">
        <v>287</v>
      </c>
      <c r="D74" s="1" t="s">
        <v>463</v>
      </c>
      <c r="E74" s="1" t="s">
        <v>315</v>
      </c>
      <c r="F74" s="1">
        <v>185</v>
      </c>
      <c r="G74" s="1" t="s">
        <v>366</v>
      </c>
      <c r="H74" s="1">
        <v>9</v>
      </c>
      <c r="I74" s="1" t="s">
        <v>464</v>
      </c>
      <c r="J74" s="1" t="s">
        <v>316</v>
      </c>
      <c r="L74" s="1" t="s">
        <v>630</v>
      </c>
    </row>
    <row r="75" spans="3:12" ht="56">
      <c r="C75" s="20" t="s">
        <v>287</v>
      </c>
      <c r="D75" s="1" t="s">
        <v>465</v>
      </c>
      <c r="E75" s="1" t="s">
        <v>375</v>
      </c>
      <c r="F75" s="1" t="s">
        <v>466</v>
      </c>
      <c r="G75" s="1" t="s">
        <v>467</v>
      </c>
      <c r="H75" s="1" t="s">
        <v>468</v>
      </c>
      <c r="I75" s="1" t="s">
        <v>469</v>
      </c>
      <c r="J75" s="1" t="s">
        <v>316</v>
      </c>
      <c r="L75" s="1" t="s">
        <v>630</v>
      </c>
    </row>
    <row r="76" spans="3:12" ht="42">
      <c r="C76" s="20" t="s">
        <v>287</v>
      </c>
      <c r="D76" s="1" t="s">
        <v>470</v>
      </c>
      <c r="E76" s="1" t="s">
        <v>375</v>
      </c>
      <c r="F76" s="1">
        <v>19</v>
      </c>
      <c r="G76" s="1" t="s">
        <v>26</v>
      </c>
      <c r="H76" s="1">
        <v>8</v>
      </c>
      <c r="I76" s="1" t="s">
        <v>471</v>
      </c>
      <c r="J76" s="1" t="s">
        <v>316</v>
      </c>
      <c r="L76" s="1" t="s">
        <v>630</v>
      </c>
    </row>
    <row r="77" spans="3:12" ht="70">
      <c r="C77" s="20" t="s">
        <v>287</v>
      </c>
      <c r="D77" s="1" t="s">
        <v>472</v>
      </c>
      <c r="E77" s="1" t="s">
        <v>375</v>
      </c>
      <c r="F77" s="1">
        <v>18</v>
      </c>
      <c r="G77" s="1" t="s">
        <v>26</v>
      </c>
      <c r="H77" s="1">
        <v>16</v>
      </c>
      <c r="I77" s="1" t="s">
        <v>473</v>
      </c>
      <c r="J77" s="1" t="s">
        <v>316</v>
      </c>
      <c r="L77" s="1" t="s">
        <v>630</v>
      </c>
    </row>
    <row r="78" spans="3:12" ht="70">
      <c r="C78" s="20" t="s">
        <v>287</v>
      </c>
      <c r="D78" s="1" t="s">
        <v>474</v>
      </c>
      <c r="E78" s="1" t="s">
        <v>375</v>
      </c>
      <c r="F78" s="1">
        <v>22</v>
      </c>
      <c r="G78" s="1" t="s">
        <v>475</v>
      </c>
      <c r="H78" s="1">
        <v>4</v>
      </c>
      <c r="I78" s="1" t="s">
        <v>476</v>
      </c>
      <c r="J78" s="1" t="s">
        <v>316</v>
      </c>
      <c r="L78" s="1" t="s">
        <v>630</v>
      </c>
    </row>
    <row r="79" spans="3:12" ht="42">
      <c r="C79" s="20" t="s">
        <v>287</v>
      </c>
      <c r="D79" s="1" t="s">
        <v>477</v>
      </c>
      <c r="E79" s="1" t="s">
        <v>375</v>
      </c>
      <c r="F79" s="1">
        <v>22</v>
      </c>
      <c r="G79" s="1" t="s">
        <v>19</v>
      </c>
      <c r="H79" s="1">
        <v>15</v>
      </c>
      <c r="I79" s="1" t="s">
        <v>478</v>
      </c>
      <c r="J79" s="1" t="s">
        <v>316</v>
      </c>
      <c r="L79" s="1" t="s">
        <v>630</v>
      </c>
    </row>
    <row r="80" spans="3:12" ht="70">
      <c r="C80" s="20" t="s">
        <v>287</v>
      </c>
      <c r="D80" s="1" t="s">
        <v>479</v>
      </c>
      <c r="E80" s="1" t="s">
        <v>375</v>
      </c>
      <c r="F80" s="1">
        <v>22</v>
      </c>
      <c r="G80" s="1" t="s">
        <v>19</v>
      </c>
      <c r="H80" s="1">
        <v>32</v>
      </c>
      <c r="I80" s="1" t="s">
        <v>478</v>
      </c>
      <c r="J80" s="1" t="s">
        <v>316</v>
      </c>
      <c r="L80" s="1" t="s">
        <v>630</v>
      </c>
    </row>
    <row r="81" spans="3:12" ht="70">
      <c r="C81" s="20" t="s">
        <v>287</v>
      </c>
      <c r="D81" s="1" t="s">
        <v>480</v>
      </c>
      <c r="E81" s="1" t="s">
        <v>375</v>
      </c>
      <c r="F81" s="1" t="s">
        <v>481</v>
      </c>
      <c r="G81" s="1" t="s">
        <v>19</v>
      </c>
      <c r="H81" s="1" t="s">
        <v>482</v>
      </c>
      <c r="I81" s="1" t="s">
        <v>483</v>
      </c>
      <c r="J81" s="1" t="s">
        <v>316</v>
      </c>
      <c r="L81" s="1" t="s">
        <v>630</v>
      </c>
    </row>
    <row r="82" spans="3:12" ht="28">
      <c r="C82" s="20" t="s">
        <v>287</v>
      </c>
      <c r="D82" s="1" t="s">
        <v>484</v>
      </c>
      <c r="E82" s="1" t="s">
        <v>375</v>
      </c>
      <c r="F82" s="1">
        <v>23</v>
      </c>
      <c r="G82" s="1" t="s">
        <v>19</v>
      </c>
      <c r="H82" s="1">
        <v>1</v>
      </c>
      <c r="I82" s="1" t="s">
        <v>471</v>
      </c>
      <c r="J82" s="1" t="s">
        <v>316</v>
      </c>
      <c r="L82" s="1" t="s">
        <v>630</v>
      </c>
    </row>
    <row r="83" spans="3:12" ht="28">
      <c r="C83" s="20" t="s">
        <v>287</v>
      </c>
      <c r="D83" s="1" t="s">
        <v>485</v>
      </c>
      <c r="E83" s="1" t="s">
        <v>375</v>
      </c>
      <c r="F83" s="1">
        <v>23</v>
      </c>
      <c r="G83" s="1" t="s">
        <v>19</v>
      </c>
      <c r="H83" s="1">
        <v>1</v>
      </c>
      <c r="I83" s="1" t="s">
        <v>486</v>
      </c>
      <c r="J83" s="1" t="s">
        <v>316</v>
      </c>
      <c r="L83" s="1" t="s">
        <v>630</v>
      </c>
    </row>
    <row r="84" spans="3:12" ht="42">
      <c r="C84" s="20" t="s">
        <v>287</v>
      </c>
      <c r="D84" s="1" t="s">
        <v>487</v>
      </c>
      <c r="E84" s="1" t="s">
        <v>375</v>
      </c>
      <c r="F84" s="1" t="s">
        <v>488</v>
      </c>
      <c r="G84" s="1" t="s">
        <v>19</v>
      </c>
      <c r="H84" s="1" t="s">
        <v>489</v>
      </c>
      <c r="I84" s="1" t="s">
        <v>490</v>
      </c>
      <c r="J84" s="1" t="s">
        <v>316</v>
      </c>
      <c r="L84" s="1" t="s">
        <v>630</v>
      </c>
    </row>
    <row r="85" spans="3:12" ht="70">
      <c r="C85" s="20" t="s">
        <v>287</v>
      </c>
      <c r="D85" s="1" t="s">
        <v>491</v>
      </c>
      <c r="E85" s="1" t="s">
        <v>375</v>
      </c>
      <c r="F85" s="1" t="s">
        <v>492</v>
      </c>
      <c r="G85" s="1" t="s">
        <v>493</v>
      </c>
      <c r="H85" s="1" t="s">
        <v>494</v>
      </c>
      <c r="I85" s="1" t="s">
        <v>495</v>
      </c>
      <c r="J85" s="1" t="s">
        <v>316</v>
      </c>
      <c r="L85" s="1" t="s">
        <v>630</v>
      </c>
    </row>
    <row r="86" spans="3:12" ht="56">
      <c r="C86" s="20" t="s">
        <v>287</v>
      </c>
      <c r="D86" s="1" t="s">
        <v>496</v>
      </c>
      <c r="E86" s="1" t="s">
        <v>375</v>
      </c>
      <c r="F86" s="1">
        <v>31</v>
      </c>
      <c r="G86" s="1" t="s">
        <v>378</v>
      </c>
      <c r="H86" s="1">
        <v>18</v>
      </c>
      <c r="I86" s="1" t="s">
        <v>497</v>
      </c>
      <c r="J86" s="1" t="s">
        <v>316</v>
      </c>
      <c r="L86" s="1" t="s">
        <v>630</v>
      </c>
    </row>
    <row r="87" spans="3:12" ht="42">
      <c r="C87" s="20" t="s">
        <v>287</v>
      </c>
      <c r="D87" s="1" t="s">
        <v>498</v>
      </c>
      <c r="E87" s="1" t="s">
        <v>375</v>
      </c>
      <c r="F87" s="1">
        <v>35</v>
      </c>
      <c r="G87" s="1" t="s">
        <v>30</v>
      </c>
      <c r="H87" s="1">
        <v>1</v>
      </c>
      <c r="I87" s="1" t="s">
        <v>478</v>
      </c>
      <c r="J87" s="1" t="s">
        <v>316</v>
      </c>
      <c r="L87" s="1" t="s">
        <v>630</v>
      </c>
    </row>
    <row r="88" spans="3:12" ht="56">
      <c r="C88" s="20" t="s">
        <v>287</v>
      </c>
      <c r="D88" s="1" t="s">
        <v>499</v>
      </c>
      <c r="E88" s="1" t="s">
        <v>375</v>
      </c>
      <c r="F88" s="1">
        <v>39</v>
      </c>
      <c r="G88" s="1" t="s">
        <v>85</v>
      </c>
      <c r="H88" s="1">
        <v>25</v>
      </c>
      <c r="I88" s="1" t="s">
        <v>500</v>
      </c>
      <c r="J88" s="1" t="s">
        <v>316</v>
      </c>
      <c r="L88" s="1" t="s">
        <v>630</v>
      </c>
    </row>
    <row r="89" spans="3:12" ht="70">
      <c r="C89" s="20" t="s">
        <v>287</v>
      </c>
      <c r="D89" s="1" t="s">
        <v>501</v>
      </c>
      <c r="E89" s="1" t="s">
        <v>375</v>
      </c>
      <c r="F89" s="1">
        <v>39</v>
      </c>
      <c r="G89" s="1" t="s">
        <v>85</v>
      </c>
      <c r="H89" s="1">
        <v>25</v>
      </c>
      <c r="I89" s="1" t="s">
        <v>502</v>
      </c>
      <c r="J89" s="1" t="s">
        <v>316</v>
      </c>
      <c r="L89" s="1" t="s">
        <v>630</v>
      </c>
    </row>
    <row r="90" spans="3:12" ht="70">
      <c r="C90" s="20" t="s">
        <v>287</v>
      </c>
      <c r="D90" s="1" t="s">
        <v>480</v>
      </c>
      <c r="E90" s="1" t="s">
        <v>375</v>
      </c>
      <c r="F90" s="1">
        <v>59</v>
      </c>
      <c r="G90" s="1">
        <v>5.3</v>
      </c>
      <c r="H90" s="1">
        <v>53</v>
      </c>
      <c r="I90" s="1" t="s">
        <v>483</v>
      </c>
      <c r="J90" s="1" t="s">
        <v>316</v>
      </c>
      <c r="L90" s="1" t="s">
        <v>630</v>
      </c>
    </row>
    <row r="91" spans="3:12" ht="42">
      <c r="C91" s="20" t="s">
        <v>287</v>
      </c>
      <c r="D91" s="1" t="s">
        <v>477</v>
      </c>
      <c r="E91" s="1" t="s">
        <v>375</v>
      </c>
      <c r="F91" s="1">
        <v>62</v>
      </c>
      <c r="G91" s="1">
        <v>5.3</v>
      </c>
      <c r="H91" s="1" t="s">
        <v>503</v>
      </c>
      <c r="I91" s="1" t="s">
        <v>478</v>
      </c>
      <c r="J91" s="1" t="s">
        <v>316</v>
      </c>
      <c r="L91" s="1" t="s">
        <v>630</v>
      </c>
    </row>
    <row r="92" spans="3:12" ht="42">
      <c r="C92" s="20" t="s">
        <v>287</v>
      </c>
      <c r="D92" s="1" t="s">
        <v>504</v>
      </c>
      <c r="E92" s="1" t="s">
        <v>375</v>
      </c>
      <c r="F92" s="1">
        <v>62</v>
      </c>
      <c r="G92" s="1">
        <v>5.3</v>
      </c>
      <c r="H92" s="1" t="s">
        <v>505</v>
      </c>
      <c r="I92" s="1" t="s">
        <v>478</v>
      </c>
      <c r="J92" s="1" t="s">
        <v>316</v>
      </c>
      <c r="L92" s="1" t="s">
        <v>630</v>
      </c>
    </row>
    <row r="93" spans="3:12" ht="70">
      <c r="C93" s="20" t="s">
        <v>287</v>
      </c>
      <c r="D93" s="1" t="s">
        <v>506</v>
      </c>
      <c r="E93" s="1" t="s">
        <v>375</v>
      </c>
      <c r="F93" s="1">
        <v>62</v>
      </c>
      <c r="G93" s="1">
        <v>5.3</v>
      </c>
      <c r="H93" s="1" t="s">
        <v>507</v>
      </c>
      <c r="I93" s="1" t="s">
        <v>478</v>
      </c>
      <c r="J93" s="1" t="s">
        <v>316</v>
      </c>
      <c r="L93" s="1" t="s">
        <v>630</v>
      </c>
    </row>
    <row r="94" spans="3:12" ht="70">
      <c r="C94" s="20" t="s">
        <v>287</v>
      </c>
      <c r="D94" s="1" t="s">
        <v>491</v>
      </c>
      <c r="E94" s="1" t="s">
        <v>375</v>
      </c>
      <c r="F94" s="1">
        <v>63</v>
      </c>
      <c r="G94" s="1">
        <v>5.3</v>
      </c>
      <c r="H94" s="1" t="s">
        <v>508</v>
      </c>
      <c r="I94" s="1" t="s">
        <v>495</v>
      </c>
      <c r="J94" s="1" t="s">
        <v>316</v>
      </c>
      <c r="L94" s="1" t="s">
        <v>630</v>
      </c>
    </row>
    <row r="95" spans="3:12" ht="84">
      <c r="C95" s="20" t="s">
        <v>287</v>
      </c>
      <c r="D95" s="1" t="s">
        <v>509</v>
      </c>
      <c r="E95" s="1" t="s">
        <v>375</v>
      </c>
      <c r="F95" s="1">
        <v>63</v>
      </c>
      <c r="G95" s="1">
        <v>5.3</v>
      </c>
      <c r="H95" s="1" t="s">
        <v>510</v>
      </c>
      <c r="I95" s="1" t="s">
        <v>511</v>
      </c>
      <c r="J95" s="1" t="s">
        <v>316</v>
      </c>
      <c r="L95" s="1" t="s">
        <v>630</v>
      </c>
    </row>
    <row r="96" spans="3:12" ht="56">
      <c r="C96" s="20" t="s">
        <v>287</v>
      </c>
      <c r="D96" s="1" t="s">
        <v>512</v>
      </c>
      <c r="E96" s="1" t="s">
        <v>375</v>
      </c>
      <c r="F96" s="1">
        <v>64</v>
      </c>
      <c r="G96" s="1">
        <v>5.3</v>
      </c>
      <c r="H96" s="1">
        <v>53</v>
      </c>
      <c r="I96" s="1" t="s">
        <v>513</v>
      </c>
      <c r="J96" s="1" t="s">
        <v>316</v>
      </c>
      <c r="L96" s="1" t="s">
        <v>630</v>
      </c>
    </row>
    <row r="97" spans="3:12" ht="42">
      <c r="C97" s="20" t="s">
        <v>287</v>
      </c>
      <c r="D97" s="1" t="s">
        <v>514</v>
      </c>
      <c r="E97" s="1" t="s">
        <v>375</v>
      </c>
      <c r="F97" s="1" t="s">
        <v>515</v>
      </c>
      <c r="G97" s="1">
        <v>5.3</v>
      </c>
      <c r="H97" s="1" t="s">
        <v>516</v>
      </c>
      <c r="I97" s="1" t="s">
        <v>517</v>
      </c>
      <c r="J97" s="1" t="s">
        <v>316</v>
      </c>
      <c r="L97" s="1" t="s">
        <v>630</v>
      </c>
    </row>
    <row r="98" spans="3:12" ht="28">
      <c r="C98" s="20" t="s">
        <v>287</v>
      </c>
      <c r="D98" s="1" t="s">
        <v>518</v>
      </c>
      <c r="E98" s="1" t="s">
        <v>375</v>
      </c>
      <c r="F98" s="1">
        <v>74</v>
      </c>
      <c r="G98" s="1">
        <v>5.4</v>
      </c>
      <c r="H98" s="1">
        <v>6</v>
      </c>
      <c r="I98" s="1" t="s">
        <v>519</v>
      </c>
      <c r="J98" s="1" t="s">
        <v>316</v>
      </c>
      <c r="L98" s="1" t="s">
        <v>630</v>
      </c>
    </row>
    <row r="99" spans="3:12" ht="28">
      <c r="C99" s="20" t="s">
        <v>287</v>
      </c>
      <c r="D99" s="1" t="s">
        <v>520</v>
      </c>
      <c r="E99" s="1" t="s">
        <v>375</v>
      </c>
      <c r="F99" s="1">
        <v>198</v>
      </c>
      <c r="G99" s="1" t="s">
        <v>521</v>
      </c>
      <c r="H99" s="1">
        <v>9</v>
      </c>
      <c r="I99" s="1" t="s">
        <v>522</v>
      </c>
      <c r="J99" s="1" t="s">
        <v>316</v>
      </c>
      <c r="L99" s="1" t="s">
        <v>630</v>
      </c>
    </row>
    <row r="100" spans="3:12" ht="28">
      <c r="C100" s="20" t="s">
        <v>287</v>
      </c>
      <c r="D100" s="1" t="s">
        <v>523</v>
      </c>
      <c r="E100" s="1" t="s">
        <v>375</v>
      </c>
      <c r="F100" s="1">
        <v>150</v>
      </c>
      <c r="G100" s="1" t="s">
        <v>416</v>
      </c>
      <c r="H100" s="1">
        <v>1</v>
      </c>
      <c r="I100" s="1" t="s">
        <v>524</v>
      </c>
      <c r="J100" s="1" t="s">
        <v>316</v>
      </c>
      <c r="L100" s="1" t="s">
        <v>630</v>
      </c>
    </row>
    <row r="101" spans="3:12" ht="154">
      <c r="C101" s="20" t="s">
        <v>287</v>
      </c>
      <c r="D101" s="3" t="s">
        <v>525</v>
      </c>
      <c r="E101" s="1" t="s">
        <v>375</v>
      </c>
      <c r="F101" s="1">
        <v>152</v>
      </c>
      <c r="G101" s="1" t="s">
        <v>526</v>
      </c>
      <c r="H101" s="1" t="s">
        <v>527</v>
      </c>
      <c r="I101" s="1" t="s">
        <v>528</v>
      </c>
      <c r="J101" s="1" t="s">
        <v>316</v>
      </c>
      <c r="L101" s="1" t="s">
        <v>630</v>
      </c>
    </row>
    <row r="102" spans="3:12" ht="42">
      <c r="C102" s="20" t="s">
        <v>287</v>
      </c>
      <c r="D102" s="1" t="s">
        <v>529</v>
      </c>
      <c r="E102" s="1" t="s">
        <v>375</v>
      </c>
      <c r="F102" s="1">
        <v>153</v>
      </c>
      <c r="G102" s="1" t="s">
        <v>526</v>
      </c>
      <c r="H102" s="1">
        <v>3</v>
      </c>
      <c r="I102" s="1" t="s">
        <v>530</v>
      </c>
      <c r="J102" s="1" t="s">
        <v>316</v>
      </c>
      <c r="L102" s="1" t="s">
        <v>630</v>
      </c>
    </row>
    <row r="103" spans="3:12" ht="98">
      <c r="C103" s="20" t="s">
        <v>287</v>
      </c>
      <c r="D103" s="1" t="s">
        <v>531</v>
      </c>
      <c r="E103" s="1" t="s">
        <v>375</v>
      </c>
      <c r="F103" s="21">
        <v>152153</v>
      </c>
      <c r="G103" s="1" t="s">
        <v>526</v>
      </c>
      <c r="I103" s="1" t="s">
        <v>532</v>
      </c>
      <c r="J103" s="1" t="s">
        <v>316</v>
      </c>
      <c r="L103" s="1" t="s">
        <v>630</v>
      </c>
    </row>
    <row r="104" spans="3:12" ht="70">
      <c r="C104" s="20" t="s">
        <v>287</v>
      </c>
      <c r="D104" s="1" t="s">
        <v>533</v>
      </c>
      <c r="E104" s="1" t="s">
        <v>375</v>
      </c>
      <c r="F104" s="21">
        <v>152153</v>
      </c>
      <c r="G104" s="1" t="s">
        <v>526</v>
      </c>
      <c r="I104" s="1" t="s">
        <v>534</v>
      </c>
      <c r="J104" s="1" t="s">
        <v>316</v>
      </c>
      <c r="L104" s="1" t="s">
        <v>630</v>
      </c>
    </row>
    <row r="105" spans="3:12" ht="84">
      <c r="C105" s="20" t="s">
        <v>287</v>
      </c>
      <c r="D105" s="1" t="s">
        <v>535</v>
      </c>
      <c r="E105" s="1" t="s">
        <v>375</v>
      </c>
      <c r="F105" s="1">
        <v>183</v>
      </c>
      <c r="G105" s="1" t="s">
        <v>419</v>
      </c>
      <c r="H105" s="1">
        <v>1</v>
      </c>
      <c r="I105" s="1" t="s">
        <v>536</v>
      </c>
      <c r="J105" s="1" t="s">
        <v>316</v>
      </c>
      <c r="L105" s="1" t="s">
        <v>630</v>
      </c>
    </row>
    <row r="106" spans="3:12" ht="84">
      <c r="C106" s="20" t="s">
        <v>287</v>
      </c>
      <c r="D106" s="1" t="s">
        <v>537</v>
      </c>
      <c r="E106" s="1" t="s">
        <v>375</v>
      </c>
      <c r="F106" s="1">
        <v>183</v>
      </c>
      <c r="G106" s="1" t="s">
        <v>419</v>
      </c>
      <c r="H106" s="1">
        <v>1</v>
      </c>
      <c r="I106" s="1" t="s">
        <v>538</v>
      </c>
      <c r="J106" s="1" t="s">
        <v>316</v>
      </c>
      <c r="L106" s="1" t="s">
        <v>630</v>
      </c>
    </row>
    <row r="107" spans="3:12" ht="56">
      <c r="C107" s="20" t="s">
        <v>287</v>
      </c>
      <c r="D107" s="1" t="s">
        <v>539</v>
      </c>
      <c r="E107" s="1" t="s">
        <v>375</v>
      </c>
      <c r="F107" s="1">
        <v>183</v>
      </c>
      <c r="G107" s="1" t="s">
        <v>419</v>
      </c>
      <c r="H107" s="1" t="s">
        <v>540</v>
      </c>
      <c r="I107" s="1" t="s">
        <v>541</v>
      </c>
      <c r="J107" s="1" t="s">
        <v>316</v>
      </c>
      <c r="L107" s="1" t="s">
        <v>630</v>
      </c>
    </row>
    <row r="108" spans="3:12" ht="42">
      <c r="C108" s="20" t="s">
        <v>287</v>
      </c>
      <c r="D108" s="1" t="s">
        <v>542</v>
      </c>
      <c r="E108" s="1" t="s">
        <v>375</v>
      </c>
      <c r="F108" s="1">
        <v>183</v>
      </c>
      <c r="G108" s="1" t="s">
        <v>419</v>
      </c>
      <c r="H108" s="1" t="s">
        <v>543</v>
      </c>
      <c r="I108" s="1" t="s">
        <v>544</v>
      </c>
      <c r="J108" s="1" t="s">
        <v>316</v>
      </c>
      <c r="L108" s="1" t="s">
        <v>630</v>
      </c>
    </row>
    <row r="109" spans="3:12" ht="56">
      <c r="C109" s="20" t="s">
        <v>287</v>
      </c>
      <c r="D109" s="1" t="s">
        <v>545</v>
      </c>
      <c r="E109" s="1" t="s">
        <v>375</v>
      </c>
      <c r="F109" s="1">
        <v>185</v>
      </c>
      <c r="G109" s="1" t="s">
        <v>366</v>
      </c>
      <c r="H109" s="1">
        <v>1</v>
      </c>
      <c r="I109" s="1" t="s">
        <v>546</v>
      </c>
      <c r="J109" s="1" t="s">
        <v>316</v>
      </c>
      <c r="L109" s="1" t="s">
        <v>630</v>
      </c>
    </row>
    <row r="110" spans="3:12" ht="56">
      <c r="C110" s="20" t="s">
        <v>287</v>
      </c>
      <c r="D110" s="1" t="s">
        <v>547</v>
      </c>
      <c r="E110" s="1" t="s">
        <v>375</v>
      </c>
      <c r="F110" s="1">
        <v>185</v>
      </c>
      <c r="G110" s="1" t="s">
        <v>366</v>
      </c>
      <c r="H110" s="1">
        <v>4</v>
      </c>
      <c r="I110" s="1" t="s">
        <v>548</v>
      </c>
      <c r="J110" s="1" t="s">
        <v>316</v>
      </c>
      <c r="L110" s="1" t="s">
        <v>630</v>
      </c>
    </row>
    <row r="111" spans="3:12" ht="42">
      <c r="C111" s="20" t="s">
        <v>287</v>
      </c>
      <c r="D111" s="1" t="s">
        <v>549</v>
      </c>
      <c r="E111" s="1" t="s">
        <v>375</v>
      </c>
      <c r="F111" s="1">
        <v>185</v>
      </c>
      <c r="G111" s="1" t="s">
        <v>366</v>
      </c>
      <c r="H111" s="1" t="s">
        <v>550</v>
      </c>
      <c r="I111" s="1" t="s">
        <v>551</v>
      </c>
      <c r="J111" s="1" t="s">
        <v>316</v>
      </c>
      <c r="L111" s="1" t="s">
        <v>630</v>
      </c>
    </row>
    <row r="112" spans="3:12" ht="28">
      <c r="C112" s="20" t="s">
        <v>287</v>
      </c>
      <c r="D112" s="1" t="s">
        <v>552</v>
      </c>
      <c r="E112" s="1" t="s">
        <v>375</v>
      </c>
      <c r="F112" s="1">
        <v>193</v>
      </c>
      <c r="G112" s="1" t="s">
        <v>239</v>
      </c>
      <c r="H112" s="1">
        <v>3</v>
      </c>
      <c r="I112" s="1" t="s">
        <v>553</v>
      </c>
      <c r="J112" s="1" t="s">
        <v>316</v>
      </c>
      <c r="L112" s="1" t="s">
        <v>630</v>
      </c>
    </row>
    <row r="115" spans="3:12" ht="28">
      <c r="C115" s="1" t="s">
        <v>636</v>
      </c>
      <c r="D115" s="41" t="s">
        <v>637</v>
      </c>
      <c r="E115" s="44" t="s">
        <v>662</v>
      </c>
      <c r="F115"/>
      <c r="G115" s="44" t="s">
        <v>666</v>
      </c>
      <c r="H115">
        <v>25</v>
      </c>
      <c r="I115" s="41" t="s">
        <v>694</v>
      </c>
      <c r="L115" s="1" t="s">
        <v>630</v>
      </c>
    </row>
    <row r="116" spans="3:12" ht="28">
      <c r="C116" s="1" t="s">
        <v>636</v>
      </c>
      <c r="D116" s="41" t="s">
        <v>638</v>
      </c>
      <c r="E116" s="44" t="s">
        <v>662</v>
      </c>
      <c r="F116"/>
      <c r="G116" s="44" t="s">
        <v>667</v>
      </c>
      <c r="H116">
        <v>26</v>
      </c>
      <c r="I116" s="41" t="s">
        <v>695</v>
      </c>
      <c r="L116" s="1" t="s">
        <v>630</v>
      </c>
    </row>
    <row r="117" spans="3:12" ht="37">
      <c r="C117" s="1" t="s">
        <v>636</v>
      </c>
      <c r="D117" s="41" t="s">
        <v>639</v>
      </c>
      <c r="E117" s="44" t="s">
        <v>662</v>
      </c>
      <c r="F117"/>
      <c r="G117" s="44" t="s">
        <v>668</v>
      </c>
      <c r="H117"/>
      <c r="I117" s="41" t="s">
        <v>696</v>
      </c>
      <c r="L117" s="1" t="s">
        <v>630</v>
      </c>
    </row>
    <row r="118" spans="3:12" ht="28">
      <c r="C118" s="1" t="s">
        <v>636</v>
      </c>
      <c r="D118" s="42" t="s">
        <v>640</v>
      </c>
      <c r="E118" s="45" t="s">
        <v>662</v>
      </c>
      <c r="F118" s="46"/>
      <c r="G118" s="44" t="s">
        <v>669</v>
      </c>
      <c r="H118" s="50" t="s">
        <v>685</v>
      </c>
      <c r="I118" s="42" t="s">
        <v>697</v>
      </c>
      <c r="L118" s="1" t="s">
        <v>630</v>
      </c>
    </row>
    <row r="119" spans="3:12" ht="42">
      <c r="C119" s="1" t="s">
        <v>636</v>
      </c>
      <c r="D119" s="42" t="s">
        <v>641</v>
      </c>
      <c r="E119" s="43" t="s">
        <v>663</v>
      </c>
      <c r="F119" s="46"/>
      <c r="G119" s="46" t="s">
        <v>670</v>
      </c>
      <c r="H119" s="50" t="s">
        <v>686</v>
      </c>
      <c r="I119" s="42" t="s">
        <v>698</v>
      </c>
      <c r="L119" s="1" t="s">
        <v>630</v>
      </c>
    </row>
    <row r="120" spans="3:12" ht="70">
      <c r="C120" s="1" t="s">
        <v>636</v>
      </c>
      <c r="D120" s="42" t="s">
        <v>642</v>
      </c>
      <c r="E120" s="42" t="s">
        <v>662</v>
      </c>
      <c r="F120" s="46"/>
      <c r="G120" s="46" t="s">
        <v>671</v>
      </c>
      <c r="H120" s="50" t="s">
        <v>687</v>
      </c>
      <c r="I120" s="42" t="s">
        <v>699</v>
      </c>
      <c r="L120" s="1" t="s">
        <v>630</v>
      </c>
    </row>
    <row r="121" spans="3:12" ht="70">
      <c r="C121" s="1" t="s">
        <v>636</v>
      </c>
      <c r="D121" s="42" t="s">
        <v>643</v>
      </c>
      <c r="E121" s="42" t="s">
        <v>664</v>
      </c>
      <c r="F121" s="46"/>
      <c r="G121" s="46" t="s">
        <v>672</v>
      </c>
      <c r="H121" s="50">
        <v>27</v>
      </c>
      <c r="I121" s="42" t="s">
        <v>700</v>
      </c>
      <c r="L121" s="1" t="s">
        <v>630</v>
      </c>
    </row>
    <row r="122" spans="3:12" ht="56">
      <c r="C122" s="1" t="s">
        <v>636</v>
      </c>
      <c r="D122" s="42" t="s">
        <v>644</v>
      </c>
      <c r="E122" s="42" t="s">
        <v>665</v>
      </c>
      <c r="F122" s="46"/>
      <c r="G122" s="46" t="s">
        <v>673</v>
      </c>
      <c r="H122" s="50">
        <v>15</v>
      </c>
      <c r="I122" s="42" t="s">
        <v>701</v>
      </c>
      <c r="L122" s="1" t="s">
        <v>630</v>
      </c>
    </row>
    <row r="123" spans="3:12" ht="56">
      <c r="C123" s="1" t="s">
        <v>636</v>
      </c>
      <c r="D123" s="42" t="s">
        <v>645</v>
      </c>
      <c r="E123" s="42" t="s">
        <v>664</v>
      </c>
      <c r="F123" s="46"/>
      <c r="G123" s="46" t="s">
        <v>674</v>
      </c>
      <c r="H123" s="50">
        <v>24</v>
      </c>
      <c r="I123" s="42" t="s">
        <v>698</v>
      </c>
      <c r="L123" s="1" t="s">
        <v>630</v>
      </c>
    </row>
    <row r="124" spans="3:12" ht="112">
      <c r="C124" s="1" t="s">
        <v>636</v>
      </c>
      <c r="D124" s="42" t="s">
        <v>646</v>
      </c>
      <c r="E124" s="42" t="s">
        <v>664</v>
      </c>
      <c r="F124" s="46"/>
      <c r="G124" s="46" t="s">
        <v>674</v>
      </c>
      <c r="H124" s="50" t="s">
        <v>688</v>
      </c>
      <c r="I124" s="43" t="s">
        <v>702</v>
      </c>
      <c r="L124" s="1" t="s">
        <v>630</v>
      </c>
    </row>
    <row r="125" spans="3:12" ht="84">
      <c r="C125" s="1" t="s">
        <v>636</v>
      </c>
      <c r="D125" s="42" t="s">
        <v>647</v>
      </c>
      <c r="E125" s="42" t="s">
        <v>664</v>
      </c>
      <c r="F125" s="46"/>
      <c r="G125" s="46" t="s">
        <v>675</v>
      </c>
      <c r="H125" s="50">
        <v>22</v>
      </c>
      <c r="I125" s="42" t="s">
        <v>703</v>
      </c>
      <c r="L125" s="1" t="s">
        <v>630</v>
      </c>
    </row>
    <row r="126" spans="3:12" ht="98">
      <c r="C126" s="1" t="s">
        <v>636</v>
      </c>
      <c r="D126" s="42" t="s">
        <v>648</v>
      </c>
      <c r="E126" s="42" t="s">
        <v>664</v>
      </c>
      <c r="F126" s="46"/>
      <c r="G126" s="46" t="s">
        <v>674</v>
      </c>
      <c r="H126" s="50" t="s">
        <v>688</v>
      </c>
      <c r="I126" s="42" t="s">
        <v>704</v>
      </c>
      <c r="L126" s="1" t="s">
        <v>630</v>
      </c>
    </row>
    <row r="127" spans="3:12" ht="56">
      <c r="C127" s="1" t="s">
        <v>636</v>
      </c>
      <c r="D127" s="42" t="s">
        <v>649</v>
      </c>
      <c r="E127" s="43" t="s">
        <v>664</v>
      </c>
      <c r="F127" s="47"/>
      <c r="G127" s="47" t="s">
        <v>676</v>
      </c>
      <c r="H127" s="51">
        <v>2</v>
      </c>
      <c r="I127" s="43" t="s">
        <v>705</v>
      </c>
      <c r="L127" s="1" t="s">
        <v>630</v>
      </c>
    </row>
    <row r="128" spans="3:12" ht="112">
      <c r="C128" s="1" t="s">
        <v>636</v>
      </c>
      <c r="D128" s="42" t="s">
        <v>650</v>
      </c>
      <c r="E128" s="43" t="s">
        <v>664</v>
      </c>
      <c r="F128" s="47"/>
      <c r="G128" s="47" t="s">
        <v>676</v>
      </c>
      <c r="H128" s="51" t="s">
        <v>689</v>
      </c>
      <c r="I128" s="43" t="s">
        <v>698</v>
      </c>
      <c r="L128" s="1" t="s">
        <v>630</v>
      </c>
    </row>
    <row r="129" spans="3:12" ht="140">
      <c r="C129" s="1" t="s">
        <v>636</v>
      </c>
      <c r="D129" s="43" t="s">
        <v>651</v>
      </c>
      <c r="E129" s="43" t="s">
        <v>664</v>
      </c>
      <c r="F129" s="47"/>
      <c r="G129" s="47" t="s">
        <v>676</v>
      </c>
      <c r="H129" s="51" t="s">
        <v>689</v>
      </c>
      <c r="I129" s="43" t="s">
        <v>702</v>
      </c>
      <c r="L129" s="1" t="s">
        <v>630</v>
      </c>
    </row>
    <row r="130" spans="3:12" ht="294">
      <c r="C130" s="1" t="s">
        <v>636</v>
      </c>
      <c r="D130" s="43" t="s">
        <v>652</v>
      </c>
      <c r="E130" s="43" t="s">
        <v>664</v>
      </c>
      <c r="F130" s="47"/>
      <c r="G130" s="47" t="s">
        <v>676</v>
      </c>
      <c r="H130" s="51" t="s">
        <v>689</v>
      </c>
      <c r="I130" s="43" t="s">
        <v>706</v>
      </c>
      <c r="L130" s="1" t="s">
        <v>630</v>
      </c>
    </row>
    <row r="131" spans="3:12" ht="56">
      <c r="C131" s="1" t="s">
        <v>636</v>
      </c>
      <c r="D131" s="42" t="s">
        <v>653</v>
      </c>
      <c r="E131" s="43" t="s">
        <v>664</v>
      </c>
      <c r="F131" s="48"/>
      <c r="G131" s="46" t="s">
        <v>677</v>
      </c>
      <c r="H131" s="52">
        <v>6</v>
      </c>
      <c r="I131" s="42" t="s">
        <v>705</v>
      </c>
      <c r="L131" s="1" t="s">
        <v>630</v>
      </c>
    </row>
    <row r="132" spans="3:12" ht="56">
      <c r="C132" s="1" t="s">
        <v>636</v>
      </c>
      <c r="D132" s="42" t="s">
        <v>654</v>
      </c>
      <c r="E132" s="43" t="s">
        <v>664</v>
      </c>
      <c r="F132" s="48"/>
      <c r="G132" s="46" t="s">
        <v>677</v>
      </c>
      <c r="H132" s="50">
        <v>6</v>
      </c>
      <c r="I132" s="42" t="s">
        <v>703</v>
      </c>
      <c r="L132" s="1" t="s">
        <v>630</v>
      </c>
    </row>
    <row r="133" spans="3:12" ht="56">
      <c r="C133" s="1" t="s">
        <v>636</v>
      </c>
      <c r="D133" s="42" t="s">
        <v>649</v>
      </c>
      <c r="E133" s="43" t="s">
        <v>664</v>
      </c>
      <c r="F133" s="48"/>
      <c r="G133" s="46" t="s">
        <v>678</v>
      </c>
      <c r="H133" s="52">
        <v>10</v>
      </c>
      <c r="I133" s="42" t="s">
        <v>705</v>
      </c>
      <c r="L133" s="1" t="s">
        <v>630</v>
      </c>
    </row>
    <row r="134" spans="3:12" ht="140">
      <c r="C134" s="1" t="s">
        <v>636</v>
      </c>
      <c r="D134" s="43" t="s">
        <v>655</v>
      </c>
      <c r="E134" s="43" t="s">
        <v>664</v>
      </c>
      <c r="F134" s="49"/>
      <c r="G134" s="47" t="s">
        <v>678</v>
      </c>
      <c r="H134" s="51"/>
      <c r="I134" s="43" t="s">
        <v>707</v>
      </c>
      <c r="L134" s="1" t="s">
        <v>630</v>
      </c>
    </row>
    <row r="135" spans="3:12" ht="84">
      <c r="C135" s="1" t="s">
        <v>636</v>
      </c>
      <c r="D135" s="42" t="s">
        <v>656</v>
      </c>
      <c r="E135" s="43" t="s">
        <v>662</v>
      </c>
      <c r="F135" s="46"/>
      <c r="G135" s="46" t="s">
        <v>679</v>
      </c>
      <c r="H135" s="50"/>
      <c r="I135" s="42" t="s">
        <v>698</v>
      </c>
      <c r="L135" s="1" t="s">
        <v>630</v>
      </c>
    </row>
    <row r="136" spans="3:12" ht="252">
      <c r="C136" s="1" t="s">
        <v>636</v>
      </c>
      <c r="D136" s="43" t="s">
        <v>657</v>
      </c>
      <c r="E136" s="43" t="s">
        <v>664</v>
      </c>
      <c r="F136" s="47"/>
      <c r="G136" s="47" t="s">
        <v>680</v>
      </c>
      <c r="H136" s="51" t="s">
        <v>690</v>
      </c>
      <c r="I136" s="43" t="s">
        <v>708</v>
      </c>
      <c r="L136" s="1" t="s">
        <v>630</v>
      </c>
    </row>
    <row r="137" spans="3:12" ht="84">
      <c r="C137" s="1" t="s">
        <v>636</v>
      </c>
      <c r="D137" s="43" t="s">
        <v>658</v>
      </c>
      <c r="E137" s="43" t="s">
        <v>664</v>
      </c>
      <c r="F137" s="47"/>
      <c r="G137" s="47" t="s">
        <v>681</v>
      </c>
      <c r="H137" s="51" t="s">
        <v>691</v>
      </c>
      <c r="I137" s="43" t="s">
        <v>702</v>
      </c>
      <c r="L137" s="1" t="s">
        <v>630</v>
      </c>
    </row>
    <row r="138" spans="3:12" ht="70">
      <c r="C138" s="1" t="s">
        <v>636</v>
      </c>
      <c r="D138" s="43" t="s">
        <v>659</v>
      </c>
      <c r="E138" s="43" t="s">
        <v>662</v>
      </c>
      <c r="F138" s="47"/>
      <c r="G138" s="47" t="s">
        <v>682</v>
      </c>
      <c r="H138" s="51" t="s">
        <v>692</v>
      </c>
      <c r="I138" s="43" t="s">
        <v>698</v>
      </c>
      <c r="L138" s="1" t="s">
        <v>630</v>
      </c>
    </row>
    <row r="139" spans="3:12" ht="42">
      <c r="C139" s="1" t="s">
        <v>636</v>
      </c>
      <c r="D139" s="43" t="s">
        <v>660</v>
      </c>
      <c r="E139" s="43" t="s">
        <v>662</v>
      </c>
      <c r="F139" s="47"/>
      <c r="G139" s="47" t="s">
        <v>683</v>
      </c>
      <c r="H139" s="51" t="s">
        <v>693</v>
      </c>
      <c r="I139" s="42" t="s">
        <v>703</v>
      </c>
      <c r="L139" s="1" t="s">
        <v>630</v>
      </c>
    </row>
    <row r="140" spans="3:12" ht="84">
      <c r="C140" s="1" t="s">
        <v>636</v>
      </c>
      <c r="D140" s="43" t="s">
        <v>661</v>
      </c>
      <c r="E140" s="43" t="s">
        <v>664</v>
      </c>
      <c r="F140" s="47"/>
      <c r="G140" s="47" t="s">
        <v>684</v>
      </c>
      <c r="H140" s="51" t="s">
        <v>693</v>
      </c>
      <c r="I140" s="43" t="s">
        <v>702</v>
      </c>
      <c r="L140" s="1" t="s">
        <v>630</v>
      </c>
    </row>
  </sheetData>
  <conditionalFormatting sqref="D115:D140">
    <cfRule type="expression" dxfId="17" priority="16">
      <formula>$K115="W"</formula>
    </cfRule>
    <cfRule type="expression" dxfId="16" priority="17">
      <formula>$K115="C"</formula>
    </cfRule>
    <cfRule type="expression" dxfId="15" priority="18">
      <formula>$K115="A"</formula>
    </cfRule>
  </conditionalFormatting>
  <conditionalFormatting sqref="E115:E140">
    <cfRule type="expression" dxfId="14" priority="13">
      <formula>$K115="W"</formula>
    </cfRule>
    <cfRule type="expression" dxfId="13" priority="14">
      <formula>$K115="C"</formula>
    </cfRule>
    <cfRule type="expression" dxfId="12" priority="15">
      <formula>$K115="A"</formula>
    </cfRule>
  </conditionalFormatting>
  <conditionalFormatting sqref="F115:F140">
    <cfRule type="expression" dxfId="11" priority="10">
      <formula>$K115="W"</formula>
    </cfRule>
    <cfRule type="expression" dxfId="10" priority="11">
      <formula>$K115="C"</formula>
    </cfRule>
    <cfRule type="expression" dxfId="9" priority="12">
      <formula>$K115="A"</formula>
    </cfRule>
  </conditionalFormatting>
  <conditionalFormatting sqref="G115:G140">
    <cfRule type="expression" dxfId="8" priority="7">
      <formula>$K115="W"</formula>
    </cfRule>
    <cfRule type="expression" dxfId="7" priority="8">
      <formula>$K115="C"</formula>
    </cfRule>
    <cfRule type="expression" dxfId="6" priority="9">
      <formula>$K115="A"</formula>
    </cfRule>
  </conditionalFormatting>
  <conditionalFormatting sqref="H115:H140">
    <cfRule type="expression" dxfId="5" priority="4">
      <formula>$K115="W"</formula>
    </cfRule>
    <cfRule type="expression" dxfId="4" priority="5">
      <formula>$K115="C"</formula>
    </cfRule>
    <cfRule type="expression" dxfId="3" priority="6">
      <formula>$K115="A"</formula>
    </cfRule>
  </conditionalFormatting>
  <conditionalFormatting sqref="I115:I140">
    <cfRule type="expression" dxfId="2" priority="1">
      <formula>$K115="W"</formula>
    </cfRule>
    <cfRule type="expression" dxfId="1" priority="2">
      <formula>$K115="C"</formula>
    </cfRule>
    <cfRule type="expression" dxfId="0" priority="3">
      <formula>$K115="A"</formula>
    </cfRule>
  </conditionalFormatting>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Title Page</vt:lpstr>
      <vt:lpstr>poll-comments</vt:lpstr>
      <vt:lpstr>Status</vt:lpstr>
      <vt:lpstr>Comments forwarded by WG Chair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Kasslin Mika (Nokia-NRC/Helsinki)</dc:creator>
  <cp:lastModifiedBy>Tuncer Baykas</cp:lastModifiedBy>
  <dcterms:created xsi:type="dcterms:W3CDTF">2012-04-25T04:03:37Z</dcterms:created>
  <dcterms:modified xsi:type="dcterms:W3CDTF">2012-05-17T17:10:05Z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3e57f53f-4fb4-44f7-ab99-1937462269d5</vt:lpwstr>
  </property>
  <property fmtid="{D5CDD505-2E9C-101B-9397-08002B2CF9AE}" pid="3" name="NokiaConfidentiality">
    <vt:lpwstr>Public</vt:lpwstr>
  </property>
</Properties>
</file>