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080" windowWidth="14115" windowHeight="7050"/>
  </bookViews>
  <sheets>
    <sheet name="Title Page" sheetId="2" r:id="rId1"/>
    <sheet name="poll-comments" sheetId="1" r:id="rId2"/>
    <sheet name="Status" sheetId="4" r:id="rId3"/>
    <sheet name="Comments forwarded by WG Chair" sheetId="3"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S199" i="1" l="1"/>
  <c r="C31" i="4"/>
  <c r="C23" i="4"/>
  <c r="C24" i="4"/>
  <c r="C22" i="4"/>
  <c r="S27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80" i="1"/>
  <c r="S281"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U201" i="1"/>
  <c r="U202" i="1"/>
  <c r="U203" i="1"/>
  <c r="U204" i="1"/>
  <c r="U211" i="1"/>
  <c r="U212" i="1"/>
  <c r="U218" i="1"/>
  <c r="U216" i="1"/>
  <c r="U220" i="1"/>
  <c r="U263" i="1"/>
  <c r="U194" i="1"/>
  <c r="U274" i="1"/>
  <c r="U213" i="1"/>
  <c r="U221" i="1"/>
  <c r="U195" i="1"/>
  <c r="T201" i="1"/>
  <c r="T202" i="1"/>
  <c r="T203" i="1"/>
  <c r="T204" i="1"/>
  <c r="T211" i="1"/>
  <c r="T212" i="1"/>
  <c r="T218" i="1"/>
  <c r="T216" i="1"/>
  <c r="T220" i="1"/>
  <c r="T263" i="1"/>
  <c r="T274" i="1"/>
  <c r="T213" i="1"/>
  <c r="T221" i="1"/>
  <c r="T267" i="1"/>
  <c r="T273" i="1"/>
  <c r="T209" i="1"/>
  <c r="T207" i="1"/>
  <c r="T205" i="1"/>
  <c r="T271" i="1"/>
  <c r="T264" i="1"/>
  <c r="T269" i="1"/>
  <c r="T275" i="1"/>
  <c r="T210" i="1"/>
  <c r="T208" i="1"/>
  <c r="T206" i="1"/>
  <c r="T272" i="1"/>
  <c r="T265" i="1"/>
  <c r="T270" i="1"/>
  <c r="T276" i="1"/>
  <c r="T199" i="1"/>
  <c r="T280" i="1"/>
  <c r="T200" i="1"/>
  <c r="T217" i="1"/>
  <c r="T214" i="1"/>
  <c r="T224" i="1"/>
  <c r="T225" i="1"/>
  <c r="T219" i="1"/>
  <c r="T229" i="1"/>
  <c r="T223" i="1"/>
  <c r="T230" i="1"/>
  <c r="T227" i="1"/>
  <c r="T241" i="1"/>
  <c r="T231" i="1"/>
  <c r="T242" i="1"/>
  <c r="S5" i="1"/>
  <c r="C17" i="4"/>
  <c r="C16" i="4"/>
  <c r="C15" i="4"/>
  <c r="C10" i="4"/>
  <c r="C11" i="4"/>
  <c r="C9" i="4"/>
  <c r="C5" i="4"/>
  <c r="C4" i="4"/>
  <c r="C3" i="4"/>
  <c r="C25" i="4"/>
  <c r="D23" i="4"/>
  <c r="C18" i="4"/>
  <c r="D17" i="4"/>
  <c r="D22" i="4"/>
  <c r="D24" i="4"/>
  <c r="C12" i="4"/>
  <c r="D10" i="4"/>
  <c r="C6" i="4"/>
  <c r="D16" i="4"/>
  <c r="D15" i="4"/>
  <c r="D9" i="4"/>
  <c r="D11" i="4"/>
  <c r="D4" i="4"/>
  <c r="D3" i="4"/>
  <c r="D5" i="4"/>
</calcChain>
</file>

<file path=xl/sharedStrings.xml><?xml version="1.0" encoding="utf-8"?>
<sst xmlns="http://schemas.openxmlformats.org/spreadsheetml/2006/main" count="3020" uniqueCount="743">
  <si>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</si>
  <si>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</si>
  <si>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</si>
  <si>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</si>
  <si>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</si>
  <si>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</si>
  <si>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</si>
  <si>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</si>
  <si>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</si>
  <si>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</si>
  <si>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</si>
  <si>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</si>
  <si>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</si>
  <si>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</si>
  <si>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</si>
  <si>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</si>
  <si>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</si>
  <si>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</si>
  <si>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</si>
  <si>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</si>
  <si>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</si>
  <si>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</si>
  <si>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</si>
  <si>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</si>
  <si>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</si>
  <si>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</si>
  <si>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</si>
  <si>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</si>
  <si>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</si>
  <si>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</si>
  <si>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</si>
  <si>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</si>
  <si>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</si>
  <si>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</si>
  <si>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</si>
  <si>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</si>
  <si>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</si>
  <si>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</si>
  <si>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</si>
  <si>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</si>
  <si>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</si>
  <si>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</si>
  <si>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</si>
  <si>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</si>
  <si>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</si>
  <si>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</si>
  <si>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</si>
  <si>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</si>
  <si>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</si>
  <si>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</si>
  <si>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</si>
  <si>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</si>
  <si>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</si>
  <si>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</si>
  <si>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</si>
  <si>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</si>
  <si>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</si>
  <si>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</si>
  <si>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</si>
  <si>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</si>
  <si>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</si>
  <si>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</si>
  <si>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</si>
  <si>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</si>
  <si>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</si>
  <si>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</si>
  <si>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</si>
  <si>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</si>
  <si>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</si>
  <si>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</si>
  <si>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</si>
  <si>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</si>
  <si>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</si>
  <si>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</si>
  <si>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</si>
  <si>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</si>
  <si>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</si>
  <si>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</si>
  <si>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</si>
  <si>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</si>
  <si>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</si>
  <si>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</si>
  <si>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</si>
  <si>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</si>
  <si>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</si>
  <si>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</si>
  <si>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</si>
  <si>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</si>
  <si>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</si>
  <si>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</si>
  <si>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</si>
  <si>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</si>
  <si>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</si>
  <si>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</si>
  <si>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</si>
  <si>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</si>
  <si>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</si>
  <si>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</si>
  <si>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</si>
  <si>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</si>
  <si>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</si>
  <si>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</si>
  <si>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</si>
  <si>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</si>
  <si>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</si>
  <si>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</si>
  <si>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</si>
  <si>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</si>
  <si>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</si>
  <si>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</si>
  <si>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</si>
  <si>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</si>
  <si>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</si>
  <si>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</si>
  <si>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</si>
  <si>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</si>
  <si>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</si>
  <si>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</si>
  <si>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</si>
  <si>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</si>
  <si>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</si>
  <si>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</si>
  <si>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</si>
  <si>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</si>
  <si>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</si>
  <si>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</si>
  <si>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</si>
  <si>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</si>
  <si>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</si>
  <si>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</si>
  <si>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</si>
  <si>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</si>
  <si>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</si>
  <si>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</si>
  <si>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</si>
  <si>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</si>
  <si>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</si>
  <si>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</si>
  <si>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</si>
  <si>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</si>
  <si>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</si>
  <si>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</si>
  <si>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</si>
  <si>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</si>
  <si>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</si>
  <si>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</si>
  <si>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</si>
  <si>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</si>
  <si>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</si>
  <si>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</si>
  <si>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</si>
  <si>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</si>
  <si>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</si>
  <si>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</si>
  <si>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</si>
  <si>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</si>
  <si>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</si>
  <si>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</si>
  <si>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</si>
  <si>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</si>
  <si>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</si>
  <si>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</si>
  <si>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</si>
  <si>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</si>
  <si>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</si>
  <si>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</si>
  <si>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</si>
  <si>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</si>
  <si>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</si>
  <si>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</si>
  <si>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</si>
  <si>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</si>
  <si>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</si>
  <si>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</si>
  <si>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</si>
  <si>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</si>
  <si>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</si>
  <si>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</si>
  <si>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</si>
  <si>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</si>
  <si>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</si>
  <si>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</si>
  <si>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</si>
  <si>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</si>
  <si>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</si>
  <si>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</si>
  <si>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</si>
  <si>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</si>
  <si>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</si>
  <si>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</si>
  <si>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</si>
  <si>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</si>
  <si>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</si>
  <si>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</si>
  <si>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</si>
  <si>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</si>
  <si>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</si>
  <si>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</si>
  <si>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</si>
  <si>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</si>
  <si>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</si>
  <si>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</si>
  <si>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</si>
  <si>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</si>
  <si>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</si>
  <si>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</si>
  <si>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</si>
  <si>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</si>
  <si>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</si>
  <si>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</si>
  <si>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</si>
  <si>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</si>
  <si>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</si>
  <si>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</si>
  <si>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</si>
  <si>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</si>
  <si>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</si>
  <si>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</si>
  <si>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</si>
  <si>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</si>
  <si>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</si>
  <si>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</si>
  <si>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</si>
  <si>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</si>
  <si>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</si>
  <si>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</si>
  <si>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</si>
  <si>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</si>
  <si>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</si>
  <si>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</si>
  <si>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</si>
  <si>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</si>
  <si>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</si>
  <si>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</si>
  <si>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</si>
  <si>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</si>
  <si>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</si>
  <si>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</si>
  <si>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</si>
  <si>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</si>
  <si>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</si>
  <si>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</si>
  <si>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</si>
  <si>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</si>
  <si>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</si>
  <si>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</si>
  <si>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</si>
  <si>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</si>
  <si>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</si>
  <si>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</si>
  <si>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</si>
  <si>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</si>
  <si>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</si>
  <si>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</si>
  <si>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</si>
  <si>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</si>
  <si>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</si>
  <si>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</si>
  <si>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</si>
  <si>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</si>
  <si>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</si>
  <si>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</si>
  <si>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</si>
  <si>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</si>
  <si>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</si>
  <si>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</si>
  <si>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</si>
  <si>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</si>
  <si>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</si>
  <si>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</si>
  <si>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</si>
  <si>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</si>
  <si>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</si>
  <si>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</si>
  <si>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</si>
  <si>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</si>
  <si>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</si>
  <si>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</si>
  <si>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</si>
  <si>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</si>
  <si>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</si>
  <si>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</si>
  <si>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</si>
  <si>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</si>
  <si>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</si>
  <si>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</si>
  <si>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</si>
  <si>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</si>
  <si>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</si>
  <si>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</si>
  <si>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</si>
  <si>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</si>
  <si>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</si>
  <si>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</si>
  <si>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</si>
  <si>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</si>
  <si>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</si>
  <si>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</si>
  <si>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</si>
  <si>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</si>
  <si>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</si>
  <si>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</si>
  <si>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</si>
  <si>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</si>
  <si>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</si>
  <si>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</si>
  <si>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</si>
  <si>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</si>
  <si>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</si>
  <si>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</si>
  <si>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</si>
  <si>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</si>
  <si>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</si>
  <si>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</si>
  <si>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</si>
  <si>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</si>
  <si>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</si>
  <si>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</si>
  <si>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</si>
  <si>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</si>
  <si>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</si>
  <si>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</si>
  <si>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</si>
  <si>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</si>
  <si>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</si>
  <si>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</si>
  <si>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</si>
  <si>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</si>
  <si>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</si>
  <si>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</si>
  <si>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</si>
  <si>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</si>
  <si>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</si>
  <si>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</si>
  <si>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</si>
  <si>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</si>
  <si>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</si>
  <si>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</si>
  <si>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</si>
  <si>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</si>
  <si>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</si>
  <si>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</si>
  <si>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</si>
  <si>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</si>
  <si>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</si>
  <si>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</si>
  <si>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</si>
  <si>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</si>
  <si>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</si>
  <si>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</si>
  <si>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</si>
  <si>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</si>
  <si>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</si>
  <si>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</si>
  <si>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</si>
  <si>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</si>
  <si>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</si>
  <si>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</si>
  <si>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</si>
  <si>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</si>
  <si>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</si>
  <si>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</si>
  <si>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</si>
  <si>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</si>
  <si>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</si>
  <si>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</si>
  <si>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</si>
  <si>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</si>
  <si>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</si>
  <si>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</si>
  <si>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</si>
  <si>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</si>
  <si>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</si>
  <si>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</si>
  <si>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</si>
  <si>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</si>
  <si>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</si>
  <si>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</si>
  <si>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</si>
  <si>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</si>
  <si>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</si>
  <si>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</si>
  <si>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</si>
  <si>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</si>
  <si>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</si>
  <si>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</si>
  <si>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</si>
  <si>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</si>
  <si>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</si>
  <si>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</si>
  <si>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</si>
  <si>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</si>
  <si>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</si>
  <si>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</si>
  <si>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</si>
  <si>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</si>
  <si>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</si>
  <si>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</si>
  <si>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</si>
  <si>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</si>
  <si>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</si>
  <si>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</si>
  <si>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</si>
  <si>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</si>
  <si>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</si>
  <si>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</si>
  <si>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</si>
  <si>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</si>
  <si>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</si>
  <si>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</si>
  <si>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</si>
  <si>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</si>
  <si>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</si>
  <si>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</si>
  <si>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</si>
  <si>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</si>
  <si>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</si>
  <si>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</si>
  <si>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</si>
  <si>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</si>
  <si>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</si>
  <si>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</si>
  <si>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</si>
  <si>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</si>
  <si>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</si>
  <si>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</si>
  <si>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</si>
  <si>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</si>
  <si>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</si>
  <si>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</si>
  <si>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</si>
  <si>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</si>
  <si>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</si>
  <si>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</si>
  <si>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</si>
  <si>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</si>
  <si>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</si>
  <si>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</si>
  <si>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</si>
  <si>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</si>
  <si>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</si>
  <si>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</si>
  <si>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</si>
  <si>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</si>
  <si>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</si>
  <si>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</si>
  <si>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</si>
  <si>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</si>
  <si>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</si>
  <si>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</si>
  <si>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</si>
  <si>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</si>
  <si>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</si>
  <si>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</si>
  <si>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</si>
  <si>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</si>
  <si>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</si>
  <si>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</si>
  <si>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</si>
  <si>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</si>
  <si>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</si>
  <si>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</si>
  <si>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</si>
  <si>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</si>
  <si>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</si>
  <si>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</si>
  <si>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</si>
  <si>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</si>
  <si>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</si>
  <si>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</si>
  <si>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</si>
  <si>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</si>
  <si>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</si>
  <si>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</si>
  <si>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</si>
  <si>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</si>
  <si>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</si>
  <si>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</si>
  <si>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</si>
  <si>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</si>
  <si>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</si>
  <si>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</si>
  <si>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</si>
  <si>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</si>
  <si>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</si>
  <si>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</si>
  <si>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</si>
  <si>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</si>
  <si>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</si>
  <si>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</si>
  <si>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</si>
  <si>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</si>
  <si>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</si>
  <si>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</si>
  <si>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</si>
  <si>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</si>
  <si>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</si>
  <si>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</si>
  <si>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</si>
  <si>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</si>
  <si>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</si>
  <si>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</si>
  <si>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</si>
  <si>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</si>
  <si>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</si>
  <si>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</si>
  <si>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</si>
  <si>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</si>
  <si>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</si>
  <si>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</si>
  <si>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</si>
  <si>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</si>
  <si>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</si>
  <si>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</si>
  <si>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</si>
  <si>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</si>
  <si>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</si>
  <si>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</si>
  <si>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</si>
  <si>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</si>
  <si>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</si>
  <si>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</si>
  <si>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</si>
  <si>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</si>
  <si>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</si>
  <si>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</si>
  <si>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</si>
  <si>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</si>
  <si>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</si>
  <si>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</si>
  <si>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</si>
  <si>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</si>
  <si>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</si>
  <si>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</si>
  <si>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</si>
  <si>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</si>
  <si>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</si>
  <si>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</si>
  <si>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</si>
  <si>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</si>
  <si>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</si>
  <si>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</si>
  <si>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</si>
  <si>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</si>
  <si>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</si>
  <si>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</si>
  <si>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</si>
  <si>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</si>
  <si>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</si>
  <si>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</si>
  <si>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</si>
  <si>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</si>
  <si>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</si>
  <si>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</si>
  <si>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</si>
  <si>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</si>
  <si>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</si>
  <si>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</si>
  <si>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</si>
  <si>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</si>
  <si>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</si>
  <si>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</si>
  <si>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</si>
  <si>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</si>
  <si>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</si>
  <si>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</si>
  <si>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</si>
  <si>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</si>
  <si>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</si>
  <si>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</si>
  <si>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</si>
  <si>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</si>
  <si>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</si>
  <si>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</si>
  <si>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</si>
  <si>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</si>
  <si>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</si>
  <si>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</si>
  <si>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</si>
  <si>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</si>
  <si>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</si>
  <si>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</si>
  <si>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</si>
  <si>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</si>
  <si>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</si>
  <si>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</si>
  <si>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</si>
  <si>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</si>
  <si>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</si>
  <si>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</si>
  <si>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</si>
  <si>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</si>
  <si>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</si>
  <si>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</si>
  <si>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</si>
  <si>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</si>
  <si>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</si>
  <si>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</si>
  <si>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</si>
  <si>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</si>
  <si>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</si>
  <si>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</si>
  <si>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</si>
  <si>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</si>
  <si>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</si>
  <si>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</si>
  <si>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</si>
  <si>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</si>
  <si>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</si>
  <si>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</si>
  <si>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</si>
  <si>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</si>
  <si>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</si>
  <si>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</si>
  <si>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</si>
  <si>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</si>
  <si>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</si>
  <si>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</si>
  <si>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</si>
  <si>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</si>
  <si>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</si>
  <si>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</si>
  <si>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</si>
  <si>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</si>
  <si>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</si>
  <si>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</si>
  <si>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</si>
  <si>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</si>
  <si>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</si>
  <si>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</si>
  <si>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</si>
  <si>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</si>
  <si>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</si>
  <si>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</si>
  <si>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</si>
  <si>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</si>
  <si>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</si>
  <si>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</si>
  <si>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</si>
  <si>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</si>
  <si>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</si>
  <si>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</si>
  <si>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</si>
  <si>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</si>
  <si>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</si>
  <si>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</si>
  <si>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</si>
  <si>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</si>
  <si>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</si>
  <si>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</si>
  <si>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</si>
  <si>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</si>
  <si>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</si>
  <si>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</si>
  <si>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</si>
  <si>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</si>
  <si>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</si>
  <si>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</si>
  <si>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</si>
  <si>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</si>
  <si>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</si>
  <si>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</si>
  <si>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</si>
  <si>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</si>
  <si>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</si>
  <si>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</si>
  <si>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</si>
  <si>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</si>
  <si>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</si>
  <si>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</si>
  <si>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</si>
  <si>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</si>
  <si>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</si>
  <si>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</si>
  <si>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</si>
  <si>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</si>
  <si>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</si>
  <si>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</si>
  <si>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</si>
  <si>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</si>
  <si>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</si>
  <si>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</si>
  <si>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</si>
  <si>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</si>
  <si>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</si>
  <si>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</si>
  <si>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</si>
  <si>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</si>
  <si>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</si>
  <si>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</si>
  <si>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</si>
  <si>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</si>
  <si>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</si>
  <si>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</si>
  <si>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</si>
  <si>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</si>
  <si>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</si>
  <si>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</si>
  <si>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</si>
  <si>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</si>
  <si>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</si>
  <si>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</si>
  <si>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</si>
  <si>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</si>
  <si>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</si>
  <si>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</si>
  <si>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</si>
  <si>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</si>
  <si>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</si>
  <si>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</si>
  <si>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</si>
  <si>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</si>
  <si>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</si>
  <si>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</si>
  <si>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</si>
  <si>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</si>
  <si>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</si>
  <si>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</si>
  <si>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</si>
  <si>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Accepted</t>
  </si>
  <si>
    <t>Implemented in DF3.00</t>
  </si>
  <si>
    <t>No changes to the draft</t>
  </si>
  <si>
    <t>First set of editorial comments resolved. Resolutions implemented in DF3.00.</t>
  </si>
  <si>
    <t>Revision 5</t>
  </si>
  <si>
    <t>Remove "OPTIONAL" in this sentence</t>
    <phoneticPr fontId="29"/>
  </si>
  <si>
    <t>Remove "OPTIONAL" in this sentence</t>
    <phoneticPr fontId="29"/>
  </si>
  <si>
    <t>Controversial comment resolution proposals to commetns #195-203 and #215 deleted and the comment status turned to open. Comment epoll #7,8,9 are updated according to WG motion</t>
  </si>
  <si>
    <t>Revision 6</t>
  </si>
  <si>
    <t>IEEE P802.19.1-12/52r06</t>
  </si>
  <si>
    <t>Accepted in principle</t>
  </si>
  <si>
    <t>Accept in principle as indicated in the proposal 19-12/0059r0
Data type for the cmID changed to CxID in the proposal.</t>
  </si>
  <si>
    <t>See comment #14</t>
  </si>
  <si>
    <t>Accepted in principle
The proposals 19-12/0060 and 19-12/0070 accepted in principle. The proposal 12/0070 updated as follows:
CxMediaStatus ::= ENUMERATED {
noErrorAccepted,  // Request accepted
noErrorRejected,  // Request rejected 
errorInvalidEntityStatus, // The destination entity couldn't process the request in its current status
errorInvalidArgument, // Request message contained invalid parameters that caused the destination to reject the request
errorProcessFailure, 
errorNetworkFailure, // Connection failure in between two entities is the reason for the error indication
errorUnknown
}</t>
  </si>
  <si>
    <t>See comment #16</t>
  </si>
  <si>
    <t>Accept in principle as indicated in 19-12/0061r0</t>
  </si>
  <si>
    <t>See comment #19</t>
  </si>
  <si>
    <t>See comment #13</t>
  </si>
  <si>
    <t>Accept in principle
The status return parameter will be of the type specified in the resolution to comment #16</t>
  </si>
  <si>
    <t>See comment #22</t>
  </si>
  <si>
    <t xml:space="preserve">Reject
Here we should use TVBD instead of WSO since we talk about FCC rules that talk about TVBDs. </t>
  </si>
  <si>
    <t>Reject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</si>
  <si>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 xml:space="preserve">Accepted in principle
The TVWS band changed to TV White Spaces which is a commonly used term </t>
  </si>
  <si>
    <t>Resolutions from Monday, May 14, meetings added</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</si>
</sst>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6" fillId="0" borderId="0" xfId="0" applyNumberFormat="1" applyFont="1" applyAlignment="1">
      <alignment wrapText="1"/>
    </xf>
    <xf numFmtId="0" fontId="0" fillId="0" borderId="0" xfId="0" applyNumberFormat="1" applyAlignment="1">
      <alignment horizontal="right" vertical="top" wrapText="1"/>
    </xf>
    <xf numFmtId="0" fontId="0" fillId="0" borderId="0" xfId="0" applyNumberFormat="1" applyBorder="1" applyAlignment="1">
      <alignment horizontal="right" vertical="top" wrapText="1"/>
    </xf>
    <xf numFmtId="0" fontId="0" fillId="0" borderId="0" xfId="0" applyNumberFormat="1" applyAlignment="1">
      <alignment horizontal="right" wrapText="1"/>
    </xf>
    <xf numFmtId="0" fontId="26" fillId="0" borderId="0" xfId="0" applyNumberFormat="1" applyFont="1" applyAlignment="1">
      <alignment horizontal="right" wrapText="1"/>
    </xf>
    <xf numFmtId="0" fontId="26" fillId="0" borderId="0" xfId="0" applyNumberFormat="1" applyFont="1" applyAlignment="1">
      <alignment horizontal="right"/>
    </xf>
    <xf numFmtId="0" fontId="0" fillId="0" borderId="0" xfId="0" applyNumberFormat="1" applyAlignment="1">
      <alignment horizontal="right"/>
    </xf>
    <xf numFmtId="0" fontId="28" fillId="0" borderId="0" xfId="0" applyNumberFormat="1" applyFont="1" applyAlignment="1">
      <alignment horizontal="right"/>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8" fillId="0" borderId="0" xfId="0" applyNumberFormat="1" applyFont="1" applyAlignment="1">
      <alignment horizontal="right" vertical="top" wrapText="1"/>
    </xf>
    <xf numFmtId="3" fontId="0" fillId="0" borderId="0" xfId="0" applyNumberFormat="1" applyAlignment="1">
      <alignment horizontal="right" wrapText="1"/>
    </xf>
    <xf numFmtId="0" fontId="0" fillId="0" borderId="0" xfId="0" applyAlignment="1">
      <alignment horizontal="right"/>
    </xf>
    <xf numFmtId="49" fontId="0" fillId="0" borderId="0" xfId="0" applyNumberFormat="1" applyAlignment="1">
      <alignment wrapText="1"/>
    </xf>
    <xf numFmtId="0" fontId="0" fillId="0" borderId="0" xfId="0" applyFill="1" applyAlignment="1">
      <alignment wrapText="1"/>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right" wrapText="1"/>
    </xf>
    <xf numFmtId="0" fontId="0" fillId="33" borderId="0" xfId="0" applyNumberFormat="1" applyFill="1" applyAlignment="1">
      <alignment horizontal="right" wrapText="1"/>
    </xf>
    <xf numFmtId="0" fontId="18" fillId="33" borderId="0" xfId="0" applyFont="1" applyFill="1" applyAlignment="1">
      <alignment wrapText="1"/>
    </xf>
    <xf numFmtId="0" fontId="28" fillId="33" borderId="0" xfId="0" applyFont="1" applyFill="1" applyAlignment="1">
      <alignment wrapText="1"/>
    </xf>
    <xf numFmtId="0" fontId="28" fillId="33" borderId="0" xfId="0" applyFont="1" applyFill="1"/>
    <xf numFmtId="0" fontId="0" fillId="33" borderId="0" xfId="0" applyFill="1" applyAlignment="1">
      <alignment horizontal="right"/>
    </xf>
    <xf numFmtId="0" fontId="28" fillId="33" borderId="0" xfId="0" applyNumberFormat="1" applyFont="1" applyFill="1" applyAlignment="1">
      <alignment horizontal="right"/>
    </xf>
    <xf numFmtId="0" fontId="0" fillId="33" borderId="0" xfId="0" applyFill="1" applyAlignment="1">
      <alignment vertical="top" wrapText="1"/>
    </xf>
    <xf numFmtId="0" fontId="28" fillId="33" borderId="0" xfId="0" applyFont="1" applyFill="1" applyBorder="1" applyAlignment="1">
      <alignment vertical="top" wrapText="1"/>
    </xf>
    <xf numFmtId="49" fontId="0" fillId="33" borderId="0" xfId="0" applyNumberFormat="1" applyFill="1" applyAlignment="1">
      <alignment horizontal="right" vertical="top" wrapText="1"/>
    </xf>
    <xf numFmtId="0" fontId="0" fillId="33" borderId="0" xfId="0" applyNumberFormat="1" applyFill="1" applyAlignment="1">
      <alignment horizontal="right" vertical="top" wrapText="1"/>
    </xf>
    <xf numFmtId="0" fontId="0" fillId="34" borderId="0" xfId="0" applyFill="1" applyAlignment="1">
      <alignment wrapText="1"/>
    </xf>
    <xf numFmtId="0" fontId="0" fillId="34" borderId="0" xfId="0" applyFont="1" applyFill="1" applyAlignment="1">
      <alignment wrapText="1"/>
    </xf>
    <xf numFmtId="0" fontId="28" fillId="34" borderId="0" xfId="0" applyFont="1" applyFill="1" applyAlignment="1">
      <alignment wrapText="1"/>
    </xf>
    <xf numFmtId="0" fontId="28" fillId="34" borderId="0" xfId="0" applyFont="1" applyFill="1"/>
    <xf numFmtId="0" fontId="0" fillId="34" borderId="0" xfId="0" applyFill="1" applyAlignment="1">
      <alignment horizontal="right"/>
    </xf>
    <xf numFmtId="0" fontId="28" fillId="34" borderId="0" xfId="0" applyNumberFormat="1" applyFont="1" applyFill="1" applyAlignment="1">
      <alignment horizontal="right"/>
    </xf>
    <xf numFmtId="0" fontId="0" fillId="34" borderId="0" xfId="0" applyFill="1" applyAlignment="1">
      <alignment horizontal="right" wrapText="1"/>
    </xf>
    <xf numFmtId="0" fontId="0" fillId="34" borderId="0" xfId="0" applyNumberForma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A8" sqref="A8"/>
    </sheetView>
  </sheetViews>
  <sheetFormatPr defaultColWidth="8.7109375" defaultRowHeight="15"/>
  <cols>
    <col min="1" max="1" width="13.7109375" style="23" bestFit="1" customWidth="1"/>
    <col min="2" max="2" width="48.140625" style="23" bestFit="1" customWidth="1"/>
    <col min="3" max="3" width="24.7109375" style="23" bestFit="1" customWidth="1"/>
    <col min="4" max="256" width="8.7109375" style="23"/>
    <col min="257" max="257" width="13.7109375" style="23" bestFit="1" customWidth="1"/>
    <col min="258" max="258" width="48.140625" style="23" bestFit="1" customWidth="1"/>
    <col min="259" max="259" width="24.7109375" style="23" bestFit="1" customWidth="1"/>
    <col min="260" max="512" width="8.7109375" style="23"/>
    <col min="513" max="513" width="13.7109375" style="23" bestFit="1" customWidth="1"/>
    <col min="514" max="514" width="48.140625" style="23" bestFit="1" customWidth="1"/>
    <col min="515" max="515" width="24.7109375" style="23" bestFit="1" customWidth="1"/>
    <col min="516" max="768" width="8.7109375" style="23"/>
    <col min="769" max="769" width="13.7109375" style="23" bestFit="1" customWidth="1"/>
    <col min="770" max="770" width="48.140625" style="23" bestFit="1" customWidth="1"/>
    <col min="771" max="771" width="24.7109375" style="23" bestFit="1" customWidth="1"/>
    <col min="772" max="1024" width="8.7109375" style="23"/>
    <col min="1025" max="1025" width="13.7109375" style="23" bestFit="1" customWidth="1"/>
    <col min="1026" max="1026" width="48.140625" style="23" bestFit="1" customWidth="1"/>
    <col min="1027" max="1027" width="24.7109375" style="23" bestFit="1" customWidth="1"/>
    <col min="1028" max="1280" width="8.7109375" style="23"/>
    <col min="1281" max="1281" width="13.7109375" style="23" bestFit="1" customWidth="1"/>
    <col min="1282" max="1282" width="48.140625" style="23" bestFit="1" customWidth="1"/>
    <col min="1283" max="1283" width="24.7109375" style="23" bestFit="1" customWidth="1"/>
    <col min="1284" max="1536" width="8.7109375" style="23"/>
    <col min="1537" max="1537" width="13.7109375" style="23" bestFit="1" customWidth="1"/>
    <col min="1538" max="1538" width="48.140625" style="23" bestFit="1" customWidth="1"/>
    <col min="1539" max="1539" width="24.7109375" style="23" bestFit="1" customWidth="1"/>
    <col min="1540" max="1792" width="8.7109375" style="23"/>
    <col min="1793" max="1793" width="13.7109375" style="23" bestFit="1" customWidth="1"/>
    <col min="1794" max="1794" width="48.140625" style="23" bestFit="1" customWidth="1"/>
    <col min="1795" max="1795" width="24.7109375" style="23" bestFit="1" customWidth="1"/>
    <col min="1796" max="2048" width="8.7109375" style="23"/>
    <col min="2049" max="2049" width="13.7109375" style="23" bestFit="1" customWidth="1"/>
    <col min="2050" max="2050" width="48.140625" style="23" bestFit="1" customWidth="1"/>
    <col min="2051" max="2051" width="24.7109375" style="23" bestFit="1" customWidth="1"/>
    <col min="2052" max="2304" width="8.7109375" style="23"/>
    <col min="2305" max="2305" width="13.7109375" style="23" bestFit="1" customWidth="1"/>
    <col min="2306" max="2306" width="48.140625" style="23" bestFit="1" customWidth="1"/>
    <col min="2307" max="2307" width="24.7109375" style="23" bestFit="1" customWidth="1"/>
    <col min="2308" max="2560" width="8.7109375" style="23"/>
    <col min="2561" max="2561" width="13.7109375" style="23" bestFit="1" customWidth="1"/>
    <col min="2562" max="2562" width="48.140625" style="23" bestFit="1" customWidth="1"/>
    <col min="2563" max="2563" width="24.7109375" style="23" bestFit="1" customWidth="1"/>
    <col min="2564" max="2816" width="8.7109375" style="23"/>
    <col min="2817" max="2817" width="13.7109375" style="23" bestFit="1" customWidth="1"/>
    <col min="2818" max="2818" width="48.140625" style="23" bestFit="1" customWidth="1"/>
    <col min="2819" max="2819" width="24.7109375" style="23" bestFit="1" customWidth="1"/>
    <col min="2820" max="3072" width="8.7109375" style="23"/>
    <col min="3073" max="3073" width="13.7109375" style="23" bestFit="1" customWidth="1"/>
    <col min="3074" max="3074" width="48.140625" style="23" bestFit="1" customWidth="1"/>
    <col min="3075" max="3075" width="24.7109375" style="23" bestFit="1" customWidth="1"/>
    <col min="3076" max="3328" width="8.7109375" style="23"/>
    <col min="3329" max="3329" width="13.7109375" style="23" bestFit="1" customWidth="1"/>
    <col min="3330" max="3330" width="48.140625" style="23" bestFit="1" customWidth="1"/>
    <col min="3331" max="3331" width="24.7109375" style="23" bestFit="1" customWidth="1"/>
    <col min="3332" max="3584" width="8.7109375" style="23"/>
    <col min="3585" max="3585" width="13.7109375" style="23" bestFit="1" customWidth="1"/>
    <col min="3586" max="3586" width="48.140625" style="23" bestFit="1" customWidth="1"/>
    <col min="3587" max="3587" width="24.7109375" style="23" bestFit="1" customWidth="1"/>
    <col min="3588" max="3840" width="8.7109375" style="23"/>
    <col min="3841" max="3841" width="13.7109375" style="23" bestFit="1" customWidth="1"/>
    <col min="3842" max="3842" width="48.140625" style="23" bestFit="1" customWidth="1"/>
    <col min="3843" max="3843" width="24.7109375" style="23" bestFit="1" customWidth="1"/>
    <col min="3844" max="4096" width="8.7109375" style="23"/>
    <col min="4097" max="4097" width="13.7109375" style="23" bestFit="1" customWidth="1"/>
    <col min="4098" max="4098" width="48.140625" style="23" bestFit="1" customWidth="1"/>
    <col min="4099" max="4099" width="24.7109375" style="23" bestFit="1" customWidth="1"/>
    <col min="4100" max="4352" width="8.7109375" style="23"/>
    <col min="4353" max="4353" width="13.7109375" style="23" bestFit="1" customWidth="1"/>
    <col min="4354" max="4354" width="48.140625" style="23" bestFit="1" customWidth="1"/>
    <col min="4355" max="4355" width="24.7109375" style="23" bestFit="1" customWidth="1"/>
    <col min="4356" max="4608" width="8.7109375" style="23"/>
    <col min="4609" max="4609" width="13.7109375" style="23" bestFit="1" customWidth="1"/>
    <col min="4610" max="4610" width="48.140625" style="23" bestFit="1" customWidth="1"/>
    <col min="4611" max="4611" width="24.7109375" style="23" bestFit="1" customWidth="1"/>
    <col min="4612" max="4864" width="8.7109375" style="23"/>
    <col min="4865" max="4865" width="13.7109375" style="23" bestFit="1" customWidth="1"/>
    <col min="4866" max="4866" width="48.140625" style="23" bestFit="1" customWidth="1"/>
    <col min="4867" max="4867" width="24.7109375" style="23" bestFit="1" customWidth="1"/>
    <col min="4868" max="5120" width="8.7109375" style="23"/>
    <col min="5121" max="5121" width="13.7109375" style="23" bestFit="1" customWidth="1"/>
    <col min="5122" max="5122" width="48.140625" style="23" bestFit="1" customWidth="1"/>
    <col min="5123" max="5123" width="24.7109375" style="23" bestFit="1" customWidth="1"/>
    <col min="5124" max="5376" width="8.7109375" style="23"/>
    <col min="5377" max="5377" width="13.7109375" style="23" bestFit="1" customWidth="1"/>
    <col min="5378" max="5378" width="48.140625" style="23" bestFit="1" customWidth="1"/>
    <col min="5379" max="5379" width="24.7109375" style="23" bestFit="1" customWidth="1"/>
    <col min="5380" max="5632" width="8.7109375" style="23"/>
    <col min="5633" max="5633" width="13.7109375" style="23" bestFit="1" customWidth="1"/>
    <col min="5634" max="5634" width="48.140625" style="23" bestFit="1" customWidth="1"/>
    <col min="5635" max="5635" width="24.7109375" style="23" bestFit="1" customWidth="1"/>
    <col min="5636" max="5888" width="8.7109375" style="23"/>
    <col min="5889" max="5889" width="13.7109375" style="23" bestFit="1" customWidth="1"/>
    <col min="5890" max="5890" width="48.140625" style="23" bestFit="1" customWidth="1"/>
    <col min="5891" max="5891" width="24.7109375" style="23" bestFit="1" customWidth="1"/>
    <col min="5892" max="6144" width="8.7109375" style="23"/>
    <col min="6145" max="6145" width="13.7109375" style="23" bestFit="1" customWidth="1"/>
    <col min="6146" max="6146" width="48.140625" style="23" bestFit="1" customWidth="1"/>
    <col min="6147" max="6147" width="24.7109375" style="23" bestFit="1" customWidth="1"/>
    <col min="6148" max="6400" width="8.7109375" style="23"/>
    <col min="6401" max="6401" width="13.7109375" style="23" bestFit="1" customWidth="1"/>
    <col min="6402" max="6402" width="48.140625" style="23" bestFit="1" customWidth="1"/>
    <col min="6403" max="6403" width="24.7109375" style="23" bestFit="1" customWidth="1"/>
    <col min="6404" max="6656" width="8.7109375" style="23"/>
    <col min="6657" max="6657" width="13.7109375" style="23" bestFit="1" customWidth="1"/>
    <col min="6658" max="6658" width="48.140625" style="23" bestFit="1" customWidth="1"/>
    <col min="6659" max="6659" width="24.7109375" style="23" bestFit="1" customWidth="1"/>
    <col min="6660" max="6912" width="8.7109375" style="23"/>
    <col min="6913" max="6913" width="13.7109375" style="23" bestFit="1" customWidth="1"/>
    <col min="6914" max="6914" width="48.140625" style="23" bestFit="1" customWidth="1"/>
    <col min="6915" max="6915" width="24.7109375" style="23" bestFit="1" customWidth="1"/>
    <col min="6916" max="7168" width="8.7109375" style="23"/>
    <col min="7169" max="7169" width="13.7109375" style="23" bestFit="1" customWidth="1"/>
    <col min="7170" max="7170" width="48.140625" style="23" bestFit="1" customWidth="1"/>
    <col min="7171" max="7171" width="24.7109375" style="23" bestFit="1" customWidth="1"/>
    <col min="7172" max="7424" width="8.7109375" style="23"/>
    <col min="7425" max="7425" width="13.7109375" style="23" bestFit="1" customWidth="1"/>
    <col min="7426" max="7426" width="48.140625" style="23" bestFit="1" customWidth="1"/>
    <col min="7427" max="7427" width="24.7109375" style="23" bestFit="1" customWidth="1"/>
    <col min="7428" max="7680" width="8.7109375" style="23"/>
    <col min="7681" max="7681" width="13.7109375" style="23" bestFit="1" customWidth="1"/>
    <col min="7682" max="7682" width="48.140625" style="23" bestFit="1" customWidth="1"/>
    <col min="7683" max="7683" width="24.7109375" style="23" bestFit="1" customWidth="1"/>
    <col min="7684" max="7936" width="8.7109375" style="23"/>
    <col min="7937" max="7937" width="13.7109375" style="23" bestFit="1" customWidth="1"/>
    <col min="7938" max="7938" width="48.140625" style="23" bestFit="1" customWidth="1"/>
    <col min="7939" max="7939" width="24.7109375" style="23" bestFit="1" customWidth="1"/>
    <col min="7940" max="8192" width="8.7109375" style="23"/>
    <col min="8193" max="8193" width="13.7109375" style="23" bestFit="1" customWidth="1"/>
    <col min="8194" max="8194" width="48.140625" style="23" bestFit="1" customWidth="1"/>
    <col min="8195" max="8195" width="24.7109375" style="23" bestFit="1" customWidth="1"/>
    <col min="8196" max="8448" width="8.7109375" style="23"/>
    <col min="8449" max="8449" width="13.7109375" style="23" bestFit="1" customWidth="1"/>
    <col min="8450" max="8450" width="48.140625" style="23" bestFit="1" customWidth="1"/>
    <col min="8451" max="8451" width="24.7109375" style="23" bestFit="1" customWidth="1"/>
    <col min="8452" max="8704" width="8.7109375" style="23"/>
    <col min="8705" max="8705" width="13.7109375" style="23" bestFit="1" customWidth="1"/>
    <col min="8706" max="8706" width="48.140625" style="23" bestFit="1" customWidth="1"/>
    <col min="8707" max="8707" width="24.7109375" style="23" bestFit="1" customWidth="1"/>
    <col min="8708" max="8960" width="8.7109375" style="23"/>
    <col min="8961" max="8961" width="13.7109375" style="23" bestFit="1" customWidth="1"/>
    <col min="8962" max="8962" width="48.140625" style="23" bestFit="1" customWidth="1"/>
    <col min="8963" max="8963" width="24.7109375" style="23" bestFit="1" customWidth="1"/>
    <col min="8964" max="9216" width="8.7109375" style="23"/>
    <col min="9217" max="9217" width="13.7109375" style="23" bestFit="1" customWidth="1"/>
    <col min="9218" max="9218" width="48.140625" style="23" bestFit="1" customWidth="1"/>
    <col min="9219" max="9219" width="24.7109375" style="23" bestFit="1" customWidth="1"/>
    <col min="9220" max="9472" width="8.7109375" style="23"/>
    <col min="9473" max="9473" width="13.7109375" style="23" bestFit="1" customWidth="1"/>
    <col min="9474" max="9474" width="48.140625" style="23" bestFit="1" customWidth="1"/>
    <col min="9475" max="9475" width="24.7109375" style="23" bestFit="1" customWidth="1"/>
    <col min="9476" max="9728" width="8.7109375" style="23"/>
    <col min="9729" max="9729" width="13.7109375" style="23" bestFit="1" customWidth="1"/>
    <col min="9730" max="9730" width="48.140625" style="23" bestFit="1" customWidth="1"/>
    <col min="9731" max="9731" width="24.7109375" style="23" bestFit="1" customWidth="1"/>
    <col min="9732" max="9984" width="8.7109375" style="23"/>
    <col min="9985" max="9985" width="13.7109375" style="23" bestFit="1" customWidth="1"/>
    <col min="9986" max="9986" width="48.140625" style="23" bestFit="1" customWidth="1"/>
    <col min="9987" max="9987" width="24.7109375" style="23" bestFit="1" customWidth="1"/>
    <col min="9988" max="10240" width="8.7109375" style="23"/>
    <col min="10241" max="10241" width="13.7109375" style="23" bestFit="1" customWidth="1"/>
    <col min="10242" max="10242" width="48.140625" style="23" bestFit="1" customWidth="1"/>
    <col min="10243" max="10243" width="24.7109375" style="23" bestFit="1" customWidth="1"/>
    <col min="10244" max="10496" width="8.7109375" style="23"/>
    <col min="10497" max="10497" width="13.7109375" style="23" bestFit="1" customWidth="1"/>
    <col min="10498" max="10498" width="48.140625" style="23" bestFit="1" customWidth="1"/>
    <col min="10499" max="10499" width="24.7109375" style="23" bestFit="1" customWidth="1"/>
    <col min="10500" max="10752" width="8.7109375" style="23"/>
    <col min="10753" max="10753" width="13.7109375" style="23" bestFit="1" customWidth="1"/>
    <col min="10754" max="10754" width="48.140625" style="23" bestFit="1" customWidth="1"/>
    <col min="10755" max="10755" width="24.7109375" style="23" bestFit="1" customWidth="1"/>
    <col min="10756" max="11008" width="8.7109375" style="23"/>
    <col min="11009" max="11009" width="13.7109375" style="23" bestFit="1" customWidth="1"/>
    <col min="11010" max="11010" width="48.140625" style="23" bestFit="1" customWidth="1"/>
    <col min="11011" max="11011" width="24.7109375" style="23" bestFit="1" customWidth="1"/>
    <col min="11012" max="11264" width="8.7109375" style="23"/>
    <col min="11265" max="11265" width="13.7109375" style="23" bestFit="1" customWidth="1"/>
    <col min="11266" max="11266" width="48.140625" style="23" bestFit="1" customWidth="1"/>
    <col min="11267" max="11267" width="24.7109375" style="23" bestFit="1" customWidth="1"/>
    <col min="11268" max="11520" width="8.7109375" style="23"/>
    <col min="11521" max="11521" width="13.7109375" style="23" bestFit="1" customWidth="1"/>
    <col min="11522" max="11522" width="48.140625" style="23" bestFit="1" customWidth="1"/>
    <col min="11523" max="11523" width="24.7109375" style="23" bestFit="1" customWidth="1"/>
    <col min="11524" max="11776" width="8.7109375" style="23"/>
    <col min="11777" max="11777" width="13.7109375" style="23" bestFit="1" customWidth="1"/>
    <col min="11778" max="11778" width="48.140625" style="23" bestFit="1" customWidth="1"/>
    <col min="11779" max="11779" width="24.7109375" style="23" bestFit="1" customWidth="1"/>
    <col min="11780" max="12032" width="8.7109375" style="23"/>
    <col min="12033" max="12033" width="13.7109375" style="23" bestFit="1" customWidth="1"/>
    <col min="12034" max="12034" width="48.140625" style="23" bestFit="1" customWidth="1"/>
    <col min="12035" max="12035" width="24.7109375" style="23" bestFit="1" customWidth="1"/>
    <col min="12036" max="12288" width="8.7109375" style="23"/>
    <col min="12289" max="12289" width="13.7109375" style="23" bestFit="1" customWidth="1"/>
    <col min="12290" max="12290" width="48.140625" style="23" bestFit="1" customWidth="1"/>
    <col min="12291" max="12291" width="24.7109375" style="23" bestFit="1" customWidth="1"/>
    <col min="12292" max="12544" width="8.7109375" style="23"/>
    <col min="12545" max="12545" width="13.7109375" style="23" bestFit="1" customWidth="1"/>
    <col min="12546" max="12546" width="48.140625" style="23" bestFit="1" customWidth="1"/>
    <col min="12547" max="12547" width="24.7109375" style="23" bestFit="1" customWidth="1"/>
    <col min="12548" max="12800" width="8.7109375" style="23"/>
    <col min="12801" max="12801" width="13.7109375" style="23" bestFit="1" customWidth="1"/>
    <col min="12802" max="12802" width="48.140625" style="23" bestFit="1" customWidth="1"/>
    <col min="12803" max="12803" width="24.7109375" style="23" bestFit="1" customWidth="1"/>
    <col min="12804" max="13056" width="8.7109375" style="23"/>
    <col min="13057" max="13057" width="13.7109375" style="23" bestFit="1" customWidth="1"/>
    <col min="13058" max="13058" width="48.140625" style="23" bestFit="1" customWidth="1"/>
    <col min="13059" max="13059" width="24.7109375" style="23" bestFit="1" customWidth="1"/>
    <col min="13060" max="13312" width="8.7109375" style="23"/>
    <col min="13313" max="13313" width="13.7109375" style="23" bestFit="1" customWidth="1"/>
    <col min="13314" max="13314" width="48.140625" style="23" bestFit="1" customWidth="1"/>
    <col min="13315" max="13315" width="24.7109375" style="23" bestFit="1" customWidth="1"/>
    <col min="13316" max="13568" width="8.7109375" style="23"/>
    <col min="13569" max="13569" width="13.7109375" style="23" bestFit="1" customWidth="1"/>
    <col min="13570" max="13570" width="48.140625" style="23" bestFit="1" customWidth="1"/>
    <col min="13571" max="13571" width="24.7109375" style="23" bestFit="1" customWidth="1"/>
    <col min="13572" max="13824" width="8.7109375" style="23"/>
    <col min="13825" max="13825" width="13.7109375" style="23" bestFit="1" customWidth="1"/>
    <col min="13826" max="13826" width="48.140625" style="23" bestFit="1" customWidth="1"/>
    <col min="13827" max="13827" width="24.7109375" style="23" bestFit="1" customWidth="1"/>
    <col min="13828" max="14080" width="8.7109375" style="23"/>
    <col min="14081" max="14081" width="13.7109375" style="23" bestFit="1" customWidth="1"/>
    <col min="14082" max="14082" width="48.140625" style="23" bestFit="1" customWidth="1"/>
    <col min="14083" max="14083" width="24.7109375" style="23" bestFit="1" customWidth="1"/>
    <col min="14084" max="14336" width="8.7109375" style="23"/>
    <col min="14337" max="14337" width="13.7109375" style="23" bestFit="1" customWidth="1"/>
    <col min="14338" max="14338" width="48.140625" style="23" bestFit="1" customWidth="1"/>
    <col min="14339" max="14339" width="24.7109375" style="23" bestFit="1" customWidth="1"/>
    <col min="14340" max="14592" width="8.7109375" style="23"/>
    <col min="14593" max="14593" width="13.7109375" style="23" bestFit="1" customWidth="1"/>
    <col min="14594" max="14594" width="48.140625" style="23" bestFit="1" customWidth="1"/>
    <col min="14595" max="14595" width="24.7109375" style="23" bestFit="1" customWidth="1"/>
    <col min="14596" max="14848" width="8.7109375" style="23"/>
    <col min="14849" max="14849" width="13.7109375" style="23" bestFit="1" customWidth="1"/>
    <col min="14850" max="14850" width="48.140625" style="23" bestFit="1" customWidth="1"/>
    <col min="14851" max="14851" width="24.7109375" style="23" bestFit="1" customWidth="1"/>
    <col min="14852" max="15104" width="8.7109375" style="23"/>
    <col min="15105" max="15105" width="13.7109375" style="23" bestFit="1" customWidth="1"/>
    <col min="15106" max="15106" width="48.140625" style="23" bestFit="1" customWidth="1"/>
    <col min="15107" max="15107" width="24.7109375" style="23" bestFit="1" customWidth="1"/>
    <col min="15108" max="15360" width="8.7109375" style="23"/>
    <col min="15361" max="15361" width="13.7109375" style="23" bestFit="1" customWidth="1"/>
    <col min="15362" max="15362" width="48.140625" style="23" bestFit="1" customWidth="1"/>
    <col min="15363" max="15363" width="24.7109375" style="23" bestFit="1" customWidth="1"/>
    <col min="15364" max="15616" width="8.7109375" style="23"/>
    <col min="15617" max="15617" width="13.7109375" style="23" bestFit="1" customWidth="1"/>
    <col min="15618" max="15618" width="48.140625" style="23" bestFit="1" customWidth="1"/>
    <col min="15619" max="15619" width="24.7109375" style="23" bestFit="1" customWidth="1"/>
    <col min="15620" max="15872" width="8.7109375" style="23"/>
    <col min="15873" max="15873" width="13.7109375" style="23" bestFit="1" customWidth="1"/>
    <col min="15874" max="15874" width="48.140625" style="23" bestFit="1" customWidth="1"/>
    <col min="15875" max="15875" width="24.7109375" style="23" bestFit="1" customWidth="1"/>
    <col min="15876" max="16128" width="8.7109375" style="23"/>
    <col min="16129" max="16129" width="13.7109375" style="23" bestFit="1" customWidth="1"/>
    <col min="16130" max="16130" width="48.140625" style="23" bestFit="1" customWidth="1"/>
    <col min="16131" max="16131" width="24.7109375" style="23" bestFit="1" customWidth="1"/>
    <col min="16132" max="16384" width="8.7109375" style="23"/>
  </cols>
  <sheetData>
    <row r="1" spans="1:12" ht="26.25">
      <c r="A1" s="4">
        <v>41044</v>
      </c>
      <c r="B1" s="5"/>
      <c r="C1" s="6" t="s">
        <v>728</v>
      </c>
      <c r="D1" s="7"/>
      <c r="E1" s="7"/>
      <c r="F1" s="8"/>
      <c r="G1" s="7"/>
      <c r="H1" s="7"/>
      <c r="I1" s="7"/>
      <c r="J1" s="7"/>
      <c r="K1" s="7"/>
      <c r="L1" s="7"/>
    </row>
    <row r="2" spans="1:12" ht="15.75">
      <c r="D2" s="7"/>
      <c r="E2" s="7"/>
      <c r="F2" s="7"/>
      <c r="G2" s="7"/>
      <c r="H2" s="7"/>
      <c r="I2" s="7"/>
      <c r="J2" s="7"/>
      <c r="K2" s="7"/>
      <c r="L2" s="7"/>
    </row>
    <row r="3" spans="1:12" ht="18.75">
      <c r="B3" s="9" t="s">
        <v>554</v>
      </c>
      <c r="D3" s="7"/>
      <c r="E3" s="7"/>
      <c r="F3" s="7"/>
      <c r="G3" s="7"/>
      <c r="H3" s="7"/>
      <c r="I3" s="7"/>
      <c r="J3" s="7"/>
      <c r="K3" s="7"/>
      <c r="L3" s="7"/>
    </row>
    <row r="4" spans="1:12" ht="18.75">
      <c r="B4" s="9"/>
      <c r="D4" s="7"/>
      <c r="E4" s="7"/>
      <c r="F4" s="10"/>
      <c r="G4" s="7"/>
      <c r="H4" s="7"/>
      <c r="I4" s="7"/>
      <c r="J4" s="7"/>
      <c r="K4" s="7"/>
      <c r="L4" s="7"/>
    </row>
    <row r="5" spans="1:12" ht="18.75">
      <c r="A5" s="9"/>
      <c r="D5" s="7"/>
      <c r="E5" s="7"/>
      <c r="F5" s="7"/>
      <c r="G5" s="7"/>
      <c r="H5" s="7"/>
      <c r="I5" s="7"/>
      <c r="J5" s="7"/>
      <c r="K5" s="7"/>
      <c r="L5" s="7"/>
    </row>
    <row r="6" spans="1:12" ht="16.5" thickBot="1">
      <c r="A6" s="11" t="s">
        <v>555</v>
      </c>
      <c r="B6" s="71" t="s">
        <v>554</v>
      </c>
      <c r="C6" s="71"/>
      <c r="D6" s="12"/>
      <c r="E6" s="12"/>
      <c r="F6" s="12"/>
      <c r="G6" s="12"/>
      <c r="H6" s="12"/>
      <c r="I6" s="12"/>
      <c r="J6" s="12"/>
      <c r="K6" s="12"/>
      <c r="L6" s="12"/>
    </row>
    <row r="7" spans="1:12" ht="18.75">
      <c r="A7" s="11" t="s">
        <v>556</v>
      </c>
      <c r="B7" s="74" t="s">
        <v>569</v>
      </c>
      <c r="C7" s="74"/>
      <c r="D7" s="13"/>
      <c r="E7" s="13"/>
      <c r="F7" s="13"/>
      <c r="G7" s="13"/>
      <c r="H7" s="13"/>
      <c r="I7" s="13"/>
      <c r="J7" s="13"/>
      <c r="K7" s="13"/>
      <c r="L7" s="13"/>
    </row>
    <row r="8" spans="1:12" ht="31.5">
      <c r="A8" s="11" t="s">
        <v>557</v>
      </c>
      <c r="B8" s="71">
        <v>2012</v>
      </c>
      <c r="C8" s="71"/>
      <c r="D8" s="7"/>
      <c r="E8" s="7"/>
      <c r="F8" s="7"/>
      <c r="G8" s="7"/>
      <c r="H8" s="7"/>
      <c r="I8" s="7"/>
      <c r="J8" s="7"/>
      <c r="K8" s="7"/>
      <c r="L8" s="7"/>
    </row>
    <row r="9" spans="1:12" ht="15.75">
      <c r="A9" s="71" t="s">
        <v>558</v>
      </c>
      <c r="B9" s="11" t="s">
        <v>559</v>
      </c>
      <c r="C9" s="11" t="s">
        <v>560</v>
      </c>
      <c r="D9" s="14"/>
      <c r="E9" s="14"/>
      <c r="F9" s="14"/>
      <c r="G9" s="14"/>
      <c r="H9" s="14"/>
      <c r="I9" s="14"/>
      <c r="J9" s="7"/>
      <c r="K9" s="7"/>
      <c r="L9" s="7"/>
    </row>
    <row r="10" spans="1:12" ht="15.75">
      <c r="A10" s="71"/>
      <c r="B10" s="15" t="s">
        <v>561</v>
      </c>
      <c r="C10" s="15" t="s">
        <v>562</v>
      </c>
      <c r="D10" s="14"/>
      <c r="E10" s="14"/>
      <c r="F10" s="14"/>
      <c r="G10" s="14"/>
      <c r="H10" s="14"/>
      <c r="I10" s="14"/>
      <c r="J10" s="7"/>
      <c r="K10" s="7"/>
      <c r="L10" s="7"/>
    </row>
    <row r="11" spans="1:12" ht="15.75">
      <c r="A11" s="71"/>
      <c r="B11" s="15"/>
      <c r="C11" s="15" t="s">
        <v>563</v>
      </c>
      <c r="D11" s="14"/>
      <c r="E11" s="14"/>
      <c r="F11" s="14"/>
      <c r="G11" s="14"/>
      <c r="H11" s="14"/>
      <c r="I11" s="14"/>
      <c r="J11" s="7"/>
      <c r="K11" s="7"/>
      <c r="L11" s="7"/>
    </row>
    <row r="12" spans="1:12" ht="15.75">
      <c r="A12" s="71"/>
      <c r="B12" s="16"/>
      <c r="C12" s="24"/>
      <c r="D12" s="14"/>
      <c r="E12" s="14"/>
      <c r="F12" s="14"/>
      <c r="G12" s="14"/>
      <c r="H12" s="14"/>
      <c r="I12" s="14"/>
      <c r="J12" s="7"/>
      <c r="K12" s="7"/>
      <c r="L12" s="7"/>
    </row>
    <row r="13" spans="1:12" ht="15.75">
      <c r="A13" s="71" t="s">
        <v>564</v>
      </c>
      <c r="B13" s="72"/>
      <c r="C13" s="72"/>
      <c r="D13" s="14"/>
      <c r="E13" s="14"/>
      <c r="F13" s="14"/>
      <c r="G13" s="14"/>
      <c r="H13" s="14"/>
      <c r="I13" s="14"/>
      <c r="J13" s="7"/>
      <c r="K13" s="7"/>
      <c r="L13" s="7"/>
    </row>
    <row r="14" spans="1:12" ht="15.75">
      <c r="A14" s="71"/>
      <c r="B14" s="73"/>
      <c r="C14" s="73"/>
      <c r="D14" s="14"/>
      <c r="E14" s="14"/>
      <c r="F14" s="14"/>
      <c r="G14" s="14"/>
      <c r="H14" s="14"/>
      <c r="I14" s="14"/>
      <c r="J14" s="7"/>
      <c r="K14" s="7"/>
      <c r="L14" s="7"/>
    </row>
    <row r="15" spans="1:12" ht="15.75">
      <c r="A15" s="71"/>
      <c r="B15" s="17"/>
      <c r="D15" s="7"/>
      <c r="E15" s="7"/>
      <c r="F15" s="7"/>
      <c r="G15" s="7"/>
      <c r="H15" s="7"/>
      <c r="I15" s="7"/>
      <c r="J15" s="7"/>
      <c r="K15" s="7"/>
      <c r="L15" s="7"/>
    </row>
    <row r="16" spans="1:12" ht="15.75">
      <c r="A16" s="11" t="s">
        <v>247</v>
      </c>
      <c r="B16" s="71"/>
      <c r="C16" s="71"/>
      <c r="D16" s="7"/>
      <c r="E16" s="7"/>
      <c r="F16" s="7"/>
      <c r="G16" s="7"/>
      <c r="H16" s="7"/>
      <c r="I16" s="7"/>
      <c r="J16" s="7"/>
      <c r="K16" s="7"/>
      <c r="L16" s="7"/>
    </row>
    <row r="17" spans="1:12" s="26" customFormat="1" ht="30.6" customHeight="1">
      <c r="A17" s="11" t="s">
        <v>565</v>
      </c>
      <c r="B17" s="71" t="s">
        <v>568</v>
      </c>
      <c r="C17" s="71"/>
      <c r="D17" s="25"/>
      <c r="E17" s="25"/>
      <c r="F17" s="25"/>
      <c r="G17" s="25"/>
      <c r="H17" s="25"/>
      <c r="I17" s="25"/>
      <c r="J17" s="25"/>
      <c r="K17" s="25"/>
      <c r="L17" s="25"/>
    </row>
    <row r="18" spans="1:12" s="26" customFormat="1" ht="90.6" customHeight="1">
      <c r="A18" s="18" t="s">
        <v>566</v>
      </c>
      <c r="B18" s="71" t="s">
        <v>590</v>
      </c>
      <c r="C18" s="71"/>
    </row>
    <row r="19" spans="1:12" s="26" customFormat="1" ht="15.75">
      <c r="A19" s="16"/>
      <c r="B19" s="71"/>
      <c r="C19" s="71"/>
    </row>
    <row r="20" spans="1:12" s="26" customFormat="1" ht="31.5">
      <c r="A20" s="19" t="s">
        <v>567</v>
      </c>
      <c r="B20" s="27" t="s">
        <v>591</v>
      </c>
    </row>
    <row r="21" spans="1:12" ht="45">
      <c r="A21" s="19" t="s">
        <v>592</v>
      </c>
      <c r="B21" s="26" t="s">
        <v>710</v>
      </c>
    </row>
    <row r="22" spans="1:12" ht="30">
      <c r="A22" s="19" t="s">
        <v>716</v>
      </c>
      <c r="B22" s="26" t="s">
        <v>717</v>
      </c>
    </row>
    <row r="23" spans="1:12" ht="30">
      <c r="A23" s="19" t="s">
        <v>718</v>
      </c>
      <c r="B23" s="26" t="s">
        <v>722</v>
      </c>
    </row>
    <row r="24" spans="1:12" ht="60">
      <c r="A24" s="19" t="s">
        <v>723</v>
      </c>
      <c r="B24" s="26" t="s">
        <v>726</v>
      </c>
    </row>
    <row r="25" spans="1:12" ht="15.75">
      <c r="A25" s="19" t="s">
        <v>727</v>
      </c>
      <c r="B25" s="23" t="s">
        <v>742</v>
      </c>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zoomScaleNormal="100" workbookViewId="0">
      <pane ySplit="1" topLeftCell="A14" activePane="bottomLeft" state="frozen"/>
      <selection pane="bottomLeft" activeCell="A14" sqref="A14"/>
    </sheetView>
  </sheetViews>
  <sheetFormatPr defaultColWidth="8.85546875" defaultRowHeight="15"/>
  <cols>
    <col min="1" max="1" width="6.42578125" style="1" customWidth="1"/>
    <col min="2" max="2" width="7.140625" style="1" customWidth="1"/>
    <col min="3" max="3" width="8.85546875" style="1"/>
    <col min="4" max="4" width="18.85546875" style="1" customWidth="1"/>
    <col min="5" max="5" width="10.28515625" style="1" customWidth="1"/>
    <col min="6" max="6" width="45" style="1" customWidth="1"/>
    <col min="7" max="7" width="10.42578125" style="1" customWidth="1"/>
    <col min="8" max="8" width="8.85546875" style="1"/>
    <col min="9" max="9" width="12" style="3" customWidth="1"/>
    <col min="10" max="10" width="8.85546875" style="1"/>
    <col min="11" max="11" width="38.140625" style="1" customWidth="1"/>
    <col min="12" max="12" width="9.28515625" style="1" customWidth="1"/>
    <col min="13" max="13" width="28.85546875" style="1" customWidth="1"/>
    <col min="14" max="14" width="6.7109375" style="1" customWidth="1"/>
    <col min="15" max="21" width="8.85546875" style="1"/>
    <col min="22" max="22" width="15.42578125" style="1" customWidth="1"/>
    <col min="23" max="16384" width="8.85546875" style="1"/>
  </cols>
  <sheetData>
    <row r="1" spans="1:22" s="28" customFormat="1" ht="30">
      <c r="A1" s="28" t="s">
        <v>709</v>
      </c>
      <c r="B1" s="28" t="s">
        <v>712</v>
      </c>
      <c r="C1" s="28" t="s">
        <v>0</v>
      </c>
      <c r="D1" s="28" t="s">
        <v>1</v>
      </c>
      <c r="E1" s="28" t="s">
        <v>713</v>
      </c>
      <c r="F1" s="28" t="s">
        <v>2</v>
      </c>
      <c r="G1" s="28" t="s">
        <v>3</v>
      </c>
      <c r="H1" s="28" t="s">
        <v>4</v>
      </c>
      <c r="I1" s="55" t="s">
        <v>5</v>
      </c>
      <c r="J1" s="28" t="s">
        <v>6</v>
      </c>
      <c r="K1" s="28" t="s">
        <v>7</v>
      </c>
      <c r="L1" s="28" t="s">
        <v>8</v>
      </c>
      <c r="M1" s="29" t="s">
        <v>582</v>
      </c>
      <c r="N1" s="30" t="s">
        <v>583</v>
      </c>
      <c r="O1" s="30" t="s">
        <v>3</v>
      </c>
      <c r="P1" s="30" t="s">
        <v>584</v>
      </c>
      <c r="Q1" s="31" t="s">
        <v>585</v>
      </c>
      <c r="R1" s="31" t="s">
        <v>586</v>
      </c>
      <c r="S1" s="32" t="s">
        <v>587</v>
      </c>
      <c r="T1" s="32" t="s">
        <v>588</v>
      </c>
      <c r="U1" s="32" t="s">
        <v>589</v>
      </c>
      <c r="V1" s="28" t="s">
        <v>609</v>
      </c>
    </row>
    <row r="2" spans="1:22" s="28" customFormat="1">
      <c r="H2" s="63"/>
      <c r="I2" s="59"/>
      <c r="J2" s="63"/>
      <c r="M2" s="33"/>
      <c r="N2" s="34"/>
      <c r="O2" s="34"/>
      <c r="P2" s="34"/>
      <c r="Q2" s="35"/>
      <c r="R2" s="35"/>
      <c r="S2" s="35"/>
      <c r="T2" s="35"/>
      <c r="U2" s="35"/>
    </row>
    <row r="3" spans="1:22" s="28" customFormat="1">
      <c r="H3" s="63"/>
      <c r="I3" s="59"/>
      <c r="J3" s="63"/>
      <c r="M3" s="33"/>
      <c r="N3" s="34"/>
      <c r="O3" s="34"/>
      <c r="P3" s="34"/>
      <c r="Q3" s="35"/>
      <c r="R3" s="35"/>
      <c r="S3" s="35"/>
      <c r="T3" s="35"/>
      <c r="U3" s="35"/>
    </row>
    <row r="4" spans="1:22" s="36" customFormat="1">
      <c r="A4" s="39" t="s">
        <v>607</v>
      </c>
      <c r="B4" s="39"/>
      <c r="H4" s="64"/>
      <c r="I4" s="60"/>
      <c r="J4" s="64"/>
      <c r="M4" s="37"/>
      <c r="N4" s="37"/>
      <c r="O4" s="37"/>
      <c r="P4" s="37"/>
      <c r="Q4" s="38"/>
      <c r="R4" s="38"/>
      <c r="S4" s="38"/>
      <c r="T4" s="38"/>
      <c r="U4" s="38"/>
    </row>
    <row r="5" spans="1:22" ht="45">
      <c r="A5" s="1">
        <v>122</v>
      </c>
      <c r="B5" s="1">
        <f>ROW()-4</f>
        <v>1</v>
      </c>
      <c r="C5" s="1">
        <v>12282</v>
      </c>
      <c r="D5" s="53" t="s">
        <v>245</v>
      </c>
      <c r="E5" s="1" t="s">
        <v>714</v>
      </c>
      <c r="F5" s="1" t="s">
        <v>246</v>
      </c>
      <c r="G5" s="1" t="s">
        <v>11</v>
      </c>
      <c r="H5" s="65"/>
      <c r="I5" s="58" t="s">
        <v>247</v>
      </c>
      <c r="J5" s="65"/>
      <c r="K5" s="1" t="s">
        <v>248</v>
      </c>
      <c r="L5" s="1">
        <v>1</v>
      </c>
      <c r="N5" s="1" t="s">
        <v>573</v>
      </c>
      <c r="S5" s="1" t="str">
        <f>IF(G5="Editorial",N5,"")</f>
        <v/>
      </c>
      <c r="T5" s="1" t="str">
        <f t="shared" ref="T5:T68" si="0">IF(G5="Technical",N5,"")</f>
        <v>O</v>
      </c>
      <c r="U5" s="1" t="str">
        <f t="shared" ref="U5:U68" si="1">IF(G5="General",N5,"")</f>
        <v/>
      </c>
    </row>
    <row r="6" spans="1:22" ht="30">
      <c r="A6" s="1">
        <v>123</v>
      </c>
      <c r="B6" s="1">
        <f t="shared" ref="B6:B69" si="2">ROW()-4</f>
        <v>2</v>
      </c>
      <c r="C6" s="1">
        <v>12282</v>
      </c>
      <c r="D6" s="53" t="s">
        <v>245</v>
      </c>
      <c r="E6" s="1" t="s">
        <v>714</v>
      </c>
      <c r="F6" s="1" t="s">
        <v>249</v>
      </c>
      <c r="G6" s="1" t="s">
        <v>11</v>
      </c>
      <c r="H6" s="65"/>
      <c r="I6" s="58" t="s">
        <v>250</v>
      </c>
      <c r="J6" s="65"/>
      <c r="K6" s="1" t="s">
        <v>251</v>
      </c>
      <c r="L6" s="1">
        <v>1</v>
      </c>
      <c r="N6" s="1" t="s">
        <v>573</v>
      </c>
      <c r="S6" s="1" t="str">
        <f t="shared" ref="S6:S69" si="3">IF(G6="Editorial",N6,"")</f>
        <v/>
      </c>
      <c r="T6" s="1" t="str">
        <f t="shared" si="0"/>
        <v>O</v>
      </c>
      <c r="U6" s="1" t="str">
        <f t="shared" si="1"/>
        <v/>
      </c>
    </row>
    <row r="7" spans="1:22" ht="30">
      <c r="B7" s="1">
        <f t="shared" si="2"/>
        <v>3</v>
      </c>
      <c r="C7" s="1">
        <v>24144</v>
      </c>
      <c r="D7" s="53" t="s">
        <v>282</v>
      </c>
      <c r="E7" s="1" t="s">
        <v>715</v>
      </c>
      <c r="F7" s="1" t="s">
        <v>442</v>
      </c>
      <c r="G7" s="1" t="s">
        <v>165</v>
      </c>
      <c r="H7" s="65">
        <v>1</v>
      </c>
      <c r="I7" s="58">
        <v>2.1</v>
      </c>
      <c r="J7" s="65"/>
      <c r="K7" s="1" t="s">
        <v>444</v>
      </c>
      <c r="L7" s="1">
        <v>1</v>
      </c>
      <c r="N7" s="1" t="s">
        <v>573</v>
      </c>
      <c r="S7" s="1" t="str">
        <f t="shared" si="3"/>
        <v/>
      </c>
      <c r="T7" s="1" t="str">
        <f t="shared" si="0"/>
        <v/>
      </c>
      <c r="U7" s="1" t="str">
        <f t="shared" si="1"/>
        <v>O</v>
      </c>
    </row>
    <row r="8" spans="1:22" ht="30">
      <c r="B8" s="1">
        <f t="shared" si="2"/>
        <v>4</v>
      </c>
      <c r="C8" s="1">
        <v>24144</v>
      </c>
      <c r="D8" s="53" t="s">
        <v>282</v>
      </c>
      <c r="E8" s="1" t="s">
        <v>715</v>
      </c>
      <c r="F8" s="1" t="s">
        <v>445</v>
      </c>
      <c r="G8" s="1" t="s">
        <v>165</v>
      </c>
      <c r="H8" s="65">
        <v>1</v>
      </c>
      <c r="I8" s="58">
        <v>2.1</v>
      </c>
      <c r="J8" s="65"/>
      <c r="K8" s="1" t="s">
        <v>444</v>
      </c>
      <c r="L8" s="1">
        <v>1</v>
      </c>
      <c r="N8" s="1" t="s">
        <v>573</v>
      </c>
      <c r="S8" s="1" t="str">
        <f t="shared" si="3"/>
        <v/>
      </c>
      <c r="T8" s="1" t="str">
        <f t="shared" si="0"/>
        <v/>
      </c>
      <c r="U8" s="1" t="str">
        <f t="shared" si="1"/>
        <v>O</v>
      </c>
    </row>
    <row r="9" spans="1:22" ht="45">
      <c r="B9" s="1">
        <f t="shared" si="2"/>
        <v>5</v>
      </c>
      <c r="C9" s="1">
        <v>24144</v>
      </c>
      <c r="D9" s="53" t="s">
        <v>282</v>
      </c>
      <c r="E9" s="1" t="s">
        <v>715</v>
      </c>
      <c r="F9" s="1" t="s">
        <v>374</v>
      </c>
      <c r="G9" s="1" t="s">
        <v>11</v>
      </c>
      <c r="H9" s="65">
        <v>4</v>
      </c>
      <c r="I9" s="58">
        <v>3.2</v>
      </c>
      <c r="J9" s="65">
        <v>1</v>
      </c>
      <c r="K9" s="1" t="s">
        <v>376</v>
      </c>
      <c r="L9" s="1">
        <v>1</v>
      </c>
      <c r="N9" s="1" t="s">
        <v>573</v>
      </c>
      <c r="S9" s="1" t="str">
        <f t="shared" si="3"/>
        <v/>
      </c>
      <c r="T9" s="1" t="str">
        <f t="shared" si="0"/>
        <v>O</v>
      </c>
      <c r="U9" s="1" t="str">
        <f t="shared" si="1"/>
        <v/>
      </c>
    </row>
    <row r="10" spans="1:22" ht="90">
      <c r="A10" s="1">
        <v>131</v>
      </c>
      <c r="B10" s="1">
        <f t="shared" si="2"/>
        <v>6</v>
      </c>
      <c r="C10" s="1">
        <v>51124</v>
      </c>
      <c r="D10" s="53" t="s">
        <v>266</v>
      </c>
      <c r="E10" s="1" t="s">
        <v>714</v>
      </c>
      <c r="F10" s="3" t="s">
        <v>267</v>
      </c>
      <c r="G10" s="1" t="s">
        <v>11</v>
      </c>
      <c r="H10" s="65">
        <v>8</v>
      </c>
      <c r="I10" s="58" t="s">
        <v>268</v>
      </c>
      <c r="J10" s="65">
        <v>23</v>
      </c>
      <c r="K10" s="1" t="s">
        <v>269</v>
      </c>
      <c r="L10" s="1">
        <v>1</v>
      </c>
      <c r="N10" s="1" t="s">
        <v>573</v>
      </c>
      <c r="S10" s="1" t="str">
        <f t="shared" si="3"/>
        <v/>
      </c>
      <c r="T10" s="1" t="str">
        <f t="shared" si="0"/>
        <v>O</v>
      </c>
      <c r="U10" s="1" t="str">
        <f t="shared" si="1"/>
        <v/>
      </c>
    </row>
    <row r="11" spans="1:22" ht="135">
      <c r="A11" s="1">
        <v>126</v>
      </c>
      <c r="B11" s="1">
        <f t="shared" si="2"/>
        <v>7</v>
      </c>
      <c r="C11" s="1">
        <v>12282</v>
      </c>
      <c r="D11" s="53" t="s">
        <v>245</v>
      </c>
      <c r="E11" s="1" t="s">
        <v>714</v>
      </c>
      <c r="F11" s="3" t="s">
        <v>257</v>
      </c>
      <c r="G11" s="1" t="s">
        <v>11</v>
      </c>
      <c r="H11" s="65">
        <v>9</v>
      </c>
      <c r="I11" s="58" t="s">
        <v>224</v>
      </c>
      <c r="J11" s="65"/>
      <c r="K11" s="1" t="s">
        <v>258</v>
      </c>
      <c r="L11" s="1">
        <v>1</v>
      </c>
      <c r="N11" s="1" t="s">
        <v>573</v>
      </c>
      <c r="S11" s="1" t="str">
        <f t="shared" si="3"/>
        <v/>
      </c>
      <c r="T11" s="1" t="str">
        <f t="shared" si="0"/>
        <v>O</v>
      </c>
      <c r="U11" s="1" t="str">
        <f t="shared" si="1"/>
        <v/>
      </c>
    </row>
    <row r="12" spans="1:22" ht="150">
      <c r="A12" s="1">
        <v>125</v>
      </c>
      <c r="B12" s="1">
        <f t="shared" si="2"/>
        <v>8</v>
      </c>
      <c r="C12" s="1">
        <v>12282</v>
      </c>
      <c r="D12" s="53" t="s">
        <v>245</v>
      </c>
      <c r="E12" s="1" t="s">
        <v>714</v>
      </c>
      <c r="F12" s="3" t="s">
        <v>254</v>
      </c>
      <c r="G12" s="1" t="s">
        <v>11</v>
      </c>
      <c r="H12" s="65">
        <v>9</v>
      </c>
      <c r="I12" s="58" t="s">
        <v>255</v>
      </c>
      <c r="J12" s="65"/>
      <c r="K12" s="1" t="s">
        <v>256</v>
      </c>
      <c r="L12" s="1">
        <v>0</v>
      </c>
      <c r="N12" s="1" t="s">
        <v>573</v>
      </c>
      <c r="S12" s="1" t="str">
        <f t="shared" si="3"/>
        <v/>
      </c>
      <c r="T12" s="1" t="str">
        <f t="shared" si="0"/>
        <v>O</v>
      </c>
      <c r="U12" s="1" t="str">
        <f t="shared" si="1"/>
        <v/>
      </c>
    </row>
    <row r="13" spans="1:22" ht="75">
      <c r="A13" s="1">
        <v>132</v>
      </c>
      <c r="B13" s="1">
        <f t="shared" si="2"/>
        <v>9</v>
      </c>
      <c r="C13" s="1">
        <v>51124</v>
      </c>
      <c r="D13" s="53" t="s">
        <v>266</v>
      </c>
      <c r="E13" s="1" t="s">
        <v>714</v>
      </c>
      <c r="F13" s="1" t="s">
        <v>270</v>
      </c>
      <c r="G13" s="1" t="s">
        <v>11</v>
      </c>
      <c r="H13" s="65">
        <v>9</v>
      </c>
      <c r="I13" s="58" t="s">
        <v>255</v>
      </c>
      <c r="J13" s="65">
        <v>8</v>
      </c>
      <c r="K13" s="1" t="s">
        <v>271</v>
      </c>
      <c r="L13" s="1">
        <v>1</v>
      </c>
      <c r="N13" s="1" t="s">
        <v>573</v>
      </c>
      <c r="S13" s="1" t="str">
        <f t="shared" si="3"/>
        <v/>
      </c>
      <c r="T13" s="1" t="str">
        <f t="shared" si="0"/>
        <v>O</v>
      </c>
      <c r="U13" s="1" t="str">
        <f t="shared" si="1"/>
        <v/>
      </c>
    </row>
    <row r="14" spans="1:22" s="75" customFormat="1" ht="45">
      <c r="B14" s="75">
        <f t="shared" si="2"/>
        <v>10</v>
      </c>
      <c r="D14" s="76" t="s">
        <v>287</v>
      </c>
      <c r="E14" s="79"/>
      <c r="F14" s="75" t="s">
        <v>465</v>
      </c>
      <c r="G14" s="75" t="s">
        <v>11</v>
      </c>
      <c r="H14" s="77" t="s">
        <v>466</v>
      </c>
      <c r="I14" s="78" t="s">
        <v>467</v>
      </c>
      <c r="J14" s="77" t="s">
        <v>468</v>
      </c>
      <c r="K14" s="75" t="s">
        <v>469</v>
      </c>
      <c r="L14" s="75">
        <v>1</v>
      </c>
      <c r="M14" s="75" t="s">
        <v>729</v>
      </c>
      <c r="N14" s="75" t="s">
        <v>576</v>
      </c>
      <c r="S14" s="75" t="str">
        <f t="shared" si="3"/>
        <v/>
      </c>
      <c r="T14" s="75" t="str">
        <f t="shared" si="0"/>
        <v>C</v>
      </c>
      <c r="U14" s="75" t="str">
        <f t="shared" si="1"/>
        <v/>
      </c>
    </row>
    <row r="15" spans="1:22" ht="45">
      <c r="B15" s="1">
        <f t="shared" si="2"/>
        <v>11</v>
      </c>
      <c r="D15" s="53" t="s">
        <v>636</v>
      </c>
      <c r="F15" s="42" t="s">
        <v>641</v>
      </c>
      <c r="G15" s="43" t="s">
        <v>663</v>
      </c>
      <c r="H15" s="46"/>
      <c r="I15" s="56" t="s">
        <v>670</v>
      </c>
      <c r="J15" s="56" t="s">
        <v>686</v>
      </c>
      <c r="K15" s="42" t="s">
        <v>698</v>
      </c>
      <c r="N15" s="1" t="s">
        <v>573</v>
      </c>
      <c r="S15" s="1" t="str">
        <f t="shared" si="3"/>
        <v/>
      </c>
      <c r="T15" s="1" t="str">
        <f t="shared" si="0"/>
        <v>O</v>
      </c>
      <c r="U15" s="1" t="str">
        <f t="shared" si="1"/>
        <v/>
      </c>
    </row>
    <row r="16" spans="1:22" ht="60">
      <c r="B16" s="1">
        <f t="shared" si="2"/>
        <v>12</v>
      </c>
      <c r="D16" s="53" t="s">
        <v>287</v>
      </c>
      <c r="E16" s="20"/>
      <c r="F16" s="1" t="s">
        <v>472</v>
      </c>
      <c r="G16" s="1" t="s">
        <v>11</v>
      </c>
      <c r="H16" s="65">
        <v>18</v>
      </c>
      <c r="I16" s="58" t="s">
        <v>26</v>
      </c>
      <c r="J16" s="65">
        <v>16</v>
      </c>
      <c r="K16" s="1" t="s">
        <v>473</v>
      </c>
      <c r="L16" s="1">
        <v>1</v>
      </c>
      <c r="N16" s="1" t="s">
        <v>573</v>
      </c>
      <c r="S16" s="1" t="str">
        <f t="shared" si="3"/>
        <v/>
      </c>
      <c r="T16" s="1" t="str">
        <f t="shared" si="0"/>
        <v>O</v>
      </c>
      <c r="U16" s="1" t="str">
        <f t="shared" si="1"/>
        <v/>
      </c>
    </row>
    <row r="17" spans="1:21" s="75" customFormat="1" ht="90">
      <c r="A17" s="75">
        <v>6</v>
      </c>
      <c r="B17" s="75">
        <f t="shared" si="2"/>
        <v>13</v>
      </c>
      <c r="C17" s="75">
        <v>57443</v>
      </c>
      <c r="D17" s="76" t="s">
        <v>24</v>
      </c>
      <c r="E17" s="75" t="s">
        <v>714</v>
      </c>
      <c r="F17" s="75" t="s">
        <v>25</v>
      </c>
      <c r="G17" s="75" t="s">
        <v>11</v>
      </c>
      <c r="H17" s="77">
        <v>18</v>
      </c>
      <c r="I17" s="78" t="s">
        <v>26</v>
      </c>
      <c r="J17" s="77"/>
      <c r="K17" s="75" t="s">
        <v>27</v>
      </c>
      <c r="L17" s="75">
        <v>1</v>
      </c>
      <c r="M17" s="75" t="s">
        <v>730</v>
      </c>
      <c r="N17" s="75" t="s">
        <v>576</v>
      </c>
      <c r="S17" s="75" t="str">
        <f t="shared" si="3"/>
        <v/>
      </c>
      <c r="T17" s="75" t="str">
        <f t="shared" si="0"/>
        <v>C</v>
      </c>
      <c r="U17" s="75" t="str">
        <f t="shared" si="1"/>
        <v/>
      </c>
    </row>
    <row r="18" spans="1:21" s="75" customFormat="1" ht="90">
      <c r="A18" s="75">
        <v>20</v>
      </c>
      <c r="B18" s="75">
        <f t="shared" si="2"/>
        <v>14</v>
      </c>
      <c r="C18" s="75">
        <v>14928</v>
      </c>
      <c r="D18" s="76" t="s">
        <v>47</v>
      </c>
      <c r="E18" s="75" t="s">
        <v>714</v>
      </c>
      <c r="F18" s="75" t="s">
        <v>54</v>
      </c>
      <c r="G18" s="75" t="s">
        <v>11</v>
      </c>
      <c r="H18" s="77">
        <v>18</v>
      </c>
      <c r="I18" s="78" t="s">
        <v>26</v>
      </c>
      <c r="J18" s="77"/>
      <c r="K18" s="75" t="s">
        <v>27</v>
      </c>
      <c r="L18" s="75">
        <v>1</v>
      </c>
      <c r="M18" s="75" t="s">
        <v>736</v>
      </c>
      <c r="N18" s="75" t="s">
        <v>576</v>
      </c>
      <c r="S18" s="75" t="str">
        <f t="shared" si="3"/>
        <v/>
      </c>
      <c r="T18" s="75" t="str">
        <f t="shared" si="0"/>
        <v>C</v>
      </c>
      <c r="U18" s="75" t="str">
        <f t="shared" si="1"/>
        <v/>
      </c>
    </row>
    <row r="19" spans="1:21" s="75" customFormat="1" ht="45">
      <c r="B19" s="75">
        <f t="shared" si="2"/>
        <v>15</v>
      </c>
      <c r="D19" s="76" t="s">
        <v>287</v>
      </c>
      <c r="E19" s="79"/>
      <c r="F19" s="75" t="s">
        <v>470</v>
      </c>
      <c r="G19" s="75" t="s">
        <v>11</v>
      </c>
      <c r="H19" s="77">
        <v>19</v>
      </c>
      <c r="I19" s="78" t="s">
        <v>26</v>
      </c>
      <c r="J19" s="77">
        <v>8</v>
      </c>
      <c r="K19" s="75" t="s">
        <v>471</v>
      </c>
      <c r="L19" s="75">
        <v>1</v>
      </c>
      <c r="M19" s="75" t="s">
        <v>731</v>
      </c>
      <c r="N19" s="75" t="s">
        <v>576</v>
      </c>
      <c r="S19" s="75" t="str">
        <f t="shared" si="3"/>
        <v/>
      </c>
      <c r="T19" s="75" t="str">
        <f t="shared" si="0"/>
        <v>C</v>
      </c>
      <c r="U19" s="75" t="str">
        <f t="shared" si="1"/>
        <v/>
      </c>
    </row>
    <row r="20" spans="1:21" s="75" customFormat="1" ht="405">
      <c r="A20" s="75">
        <v>1</v>
      </c>
      <c r="B20" s="75">
        <f t="shared" si="2"/>
        <v>16</v>
      </c>
      <c r="C20" s="75">
        <v>53778</v>
      </c>
      <c r="D20" s="76" t="s">
        <v>9</v>
      </c>
      <c r="E20" s="75" t="s">
        <v>714</v>
      </c>
      <c r="F20" s="75" t="s">
        <v>10</v>
      </c>
      <c r="G20" s="75" t="s">
        <v>11</v>
      </c>
      <c r="H20" s="77">
        <v>19</v>
      </c>
      <c r="I20" s="78" t="s">
        <v>12</v>
      </c>
      <c r="J20" s="77">
        <v>18</v>
      </c>
      <c r="K20" s="75" t="s">
        <v>13</v>
      </c>
      <c r="L20" s="75">
        <v>1</v>
      </c>
      <c r="M20" s="75" t="s">
        <v>732</v>
      </c>
      <c r="N20" s="75" t="s">
        <v>576</v>
      </c>
      <c r="S20" s="75" t="str">
        <f t="shared" si="3"/>
        <v/>
      </c>
      <c r="T20" s="75" t="str">
        <f t="shared" si="0"/>
        <v>C</v>
      </c>
      <c r="U20" s="75" t="str">
        <f t="shared" si="1"/>
        <v/>
      </c>
    </row>
    <row r="21" spans="1:21" s="75" customFormat="1" ht="45">
      <c r="A21" s="75">
        <v>11</v>
      </c>
      <c r="B21" s="75">
        <f t="shared" si="2"/>
        <v>17</v>
      </c>
      <c r="C21" s="75">
        <v>57443</v>
      </c>
      <c r="D21" s="76" t="s">
        <v>24</v>
      </c>
      <c r="E21" s="75" t="s">
        <v>714</v>
      </c>
      <c r="F21" s="75" t="s">
        <v>10</v>
      </c>
      <c r="G21" s="75" t="s">
        <v>11</v>
      </c>
      <c r="H21" s="77">
        <v>19</v>
      </c>
      <c r="I21" s="78" t="s">
        <v>12</v>
      </c>
      <c r="J21" s="77">
        <v>18</v>
      </c>
      <c r="K21" s="75" t="s">
        <v>13</v>
      </c>
      <c r="L21" s="75">
        <v>1</v>
      </c>
      <c r="M21" s="75" t="s">
        <v>733</v>
      </c>
      <c r="N21" s="75" t="s">
        <v>576</v>
      </c>
      <c r="S21" s="75" t="str">
        <f t="shared" si="3"/>
        <v/>
      </c>
      <c r="T21" s="75" t="str">
        <f t="shared" si="0"/>
        <v>C</v>
      </c>
      <c r="U21" s="75" t="str">
        <f t="shared" si="1"/>
        <v/>
      </c>
    </row>
    <row r="22" spans="1:21" s="75" customFormat="1" ht="45">
      <c r="A22" s="75">
        <v>21</v>
      </c>
      <c r="B22" s="75">
        <f t="shared" si="2"/>
        <v>18</v>
      </c>
      <c r="C22" s="75">
        <v>14928</v>
      </c>
      <c r="D22" s="76" t="s">
        <v>47</v>
      </c>
      <c r="E22" s="75" t="s">
        <v>714</v>
      </c>
      <c r="F22" s="75" t="s">
        <v>55</v>
      </c>
      <c r="G22" s="75" t="s">
        <v>11</v>
      </c>
      <c r="H22" s="77">
        <v>19</v>
      </c>
      <c r="I22" s="78" t="s">
        <v>12</v>
      </c>
      <c r="J22" s="77">
        <v>18</v>
      </c>
      <c r="K22" s="75" t="s">
        <v>13</v>
      </c>
      <c r="L22" s="75">
        <v>1</v>
      </c>
      <c r="M22" s="75" t="s">
        <v>733</v>
      </c>
      <c r="N22" s="75" t="s">
        <v>576</v>
      </c>
      <c r="S22" s="75" t="str">
        <f t="shared" si="3"/>
        <v/>
      </c>
      <c r="T22" s="75" t="str">
        <f t="shared" si="0"/>
        <v>C</v>
      </c>
      <c r="U22" s="75" t="str">
        <f t="shared" si="1"/>
        <v/>
      </c>
    </row>
    <row r="23" spans="1:21" s="75" customFormat="1" ht="105">
      <c r="A23" s="75">
        <v>2</v>
      </c>
      <c r="B23" s="75">
        <f t="shared" si="2"/>
        <v>19</v>
      </c>
      <c r="C23" s="75">
        <v>53778</v>
      </c>
      <c r="D23" s="76" t="s">
        <v>9</v>
      </c>
      <c r="E23" s="75" t="s">
        <v>714</v>
      </c>
      <c r="F23" s="75" t="s">
        <v>14</v>
      </c>
      <c r="G23" s="75" t="s">
        <v>11</v>
      </c>
      <c r="H23" s="77">
        <v>20</v>
      </c>
      <c r="I23" s="78" t="s">
        <v>15</v>
      </c>
      <c r="J23" s="77"/>
      <c r="K23" s="75" t="s">
        <v>16</v>
      </c>
      <c r="L23" s="75">
        <v>1</v>
      </c>
      <c r="M23" s="75" t="s">
        <v>734</v>
      </c>
      <c r="N23" s="75" t="s">
        <v>576</v>
      </c>
      <c r="S23" s="75" t="str">
        <f t="shared" si="3"/>
        <v/>
      </c>
      <c r="T23" s="75" t="str">
        <f t="shared" si="0"/>
        <v>C</v>
      </c>
      <c r="U23" s="75" t="str">
        <f t="shared" si="1"/>
        <v/>
      </c>
    </row>
    <row r="24" spans="1:21" s="75" customFormat="1" ht="105">
      <c r="A24" s="75">
        <v>10</v>
      </c>
      <c r="B24" s="75">
        <f t="shared" si="2"/>
        <v>20</v>
      </c>
      <c r="C24" s="75">
        <v>15368</v>
      </c>
      <c r="D24" s="76" t="s">
        <v>33</v>
      </c>
      <c r="E24" s="75" t="s">
        <v>714</v>
      </c>
      <c r="F24" s="75" t="s">
        <v>14</v>
      </c>
      <c r="G24" s="75" t="s">
        <v>11</v>
      </c>
      <c r="H24" s="77">
        <v>20</v>
      </c>
      <c r="I24" s="78" t="s">
        <v>15</v>
      </c>
      <c r="J24" s="77"/>
      <c r="K24" s="75" t="s">
        <v>16</v>
      </c>
      <c r="L24" s="75">
        <v>1</v>
      </c>
      <c r="M24" s="75" t="s">
        <v>735</v>
      </c>
      <c r="N24" s="75" t="s">
        <v>576</v>
      </c>
      <c r="S24" s="75" t="str">
        <f t="shared" si="3"/>
        <v/>
      </c>
      <c r="T24" s="75" t="str">
        <f t="shared" si="0"/>
        <v>C</v>
      </c>
      <c r="U24" s="75" t="str">
        <f t="shared" si="1"/>
        <v/>
      </c>
    </row>
    <row r="25" spans="1:21" s="75" customFormat="1" ht="105">
      <c r="A25" s="75">
        <v>22</v>
      </c>
      <c r="B25" s="75">
        <f t="shared" si="2"/>
        <v>21</v>
      </c>
      <c r="C25" s="75">
        <v>14928</v>
      </c>
      <c r="D25" s="76" t="s">
        <v>47</v>
      </c>
      <c r="E25" s="75" t="s">
        <v>714</v>
      </c>
      <c r="F25" s="75" t="s">
        <v>56</v>
      </c>
      <c r="G25" s="75" t="s">
        <v>11</v>
      </c>
      <c r="H25" s="77">
        <v>20</v>
      </c>
      <c r="I25" s="78" t="s">
        <v>15</v>
      </c>
      <c r="J25" s="77"/>
      <c r="K25" s="75" t="s">
        <v>16</v>
      </c>
      <c r="L25" s="75">
        <v>1</v>
      </c>
      <c r="M25" s="75" t="s">
        <v>735</v>
      </c>
      <c r="N25" s="75" t="s">
        <v>576</v>
      </c>
      <c r="S25" s="75" t="str">
        <f t="shared" si="3"/>
        <v/>
      </c>
      <c r="T25" s="75" t="str">
        <f t="shared" si="0"/>
        <v>C</v>
      </c>
      <c r="U25" s="75" t="str">
        <f t="shared" si="1"/>
        <v/>
      </c>
    </row>
    <row r="26" spans="1:21" s="75" customFormat="1" ht="60">
      <c r="A26" s="75">
        <v>3</v>
      </c>
      <c r="B26" s="75">
        <f t="shared" si="2"/>
        <v>22</v>
      </c>
      <c r="C26" s="75">
        <v>53778</v>
      </c>
      <c r="D26" s="76" t="s">
        <v>9</v>
      </c>
      <c r="E26" s="75" t="s">
        <v>714</v>
      </c>
      <c r="F26" s="75" t="s">
        <v>10</v>
      </c>
      <c r="G26" s="75" t="s">
        <v>11</v>
      </c>
      <c r="H26" s="77">
        <v>20</v>
      </c>
      <c r="I26" s="78" t="s">
        <v>17</v>
      </c>
      <c r="J26" s="77">
        <v>24</v>
      </c>
      <c r="K26" s="75" t="s">
        <v>13</v>
      </c>
      <c r="L26" s="75">
        <v>1</v>
      </c>
      <c r="M26" s="75" t="s">
        <v>737</v>
      </c>
      <c r="N26" s="75" t="s">
        <v>576</v>
      </c>
      <c r="S26" s="75" t="str">
        <f t="shared" si="3"/>
        <v/>
      </c>
      <c r="T26" s="75" t="str">
        <f t="shared" si="0"/>
        <v>C</v>
      </c>
      <c r="U26" s="75" t="str">
        <f t="shared" si="1"/>
        <v/>
      </c>
    </row>
    <row r="27" spans="1:21" s="75" customFormat="1" ht="45">
      <c r="A27" s="75">
        <v>12</v>
      </c>
      <c r="B27" s="75">
        <f t="shared" si="2"/>
        <v>23</v>
      </c>
      <c r="C27" s="75">
        <v>15368</v>
      </c>
      <c r="D27" s="76" t="s">
        <v>33</v>
      </c>
      <c r="E27" s="75" t="s">
        <v>714</v>
      </c>
      <c r="F27" s="75" t="s">
        <v>34</v>
      </c>
      <c r="G27" s="75" t="s">
        <v>11</v>
      </c>
      <c r="H27" s="77">
        <v>20</v>
      </c>
      <c r="I27" s="78" t="s">
        <v>17</v>
      </c>
      <c r="J27" s="77">
        <v>23</v>
      </c>
      <c r="K27" s="75" t="s">
        <v>35</v>
      </c>
      <c r="L27" s="75">
        <v>1</v>
      </c>
      <c r="M27" s="75" t="s">
        <v>738</v>
      </c>
      <c r="N27" s="75" t="s">
        <v>576</v>
      </c>
      <c r="S27" s="75" t="str">
        <f t="shared" si="3"/>
        <v/>
      </c>
      <c r="T27" s="75" t="str">
        <f t="shared" si="0"/>
        <v>C</v>
      </c>
      <c r="U27" s="75" t="str">
        <f t="shared" si="1"/>
        <v/>
      </c>
    </row>
    <row r="28" spans="1:21" s="75" customFormat="1" ht="45">
      <c r="A28" s="75">
        <v>23</v>
      </c>
      <c r="B28" s="75">
        <f t="shared" si="2"/>
        <v>24</v>
      </c>
      <c r="C28" s="75">
        <v>14928</v>
      </c>
      <c r="D28" s="76" t="s">
        <v>47</v>
      </c>
      <c r="E28" s="75" t="s">
        <v>714</v>
      </c>
      <c r="F28" s="75" t="s">
        <v>55</v>
      </c>
      <c r="G28" s="75" t="s">
        <v>11</v>
      </c>
      <c r="H28" s="77">
        <v>20</v>
      </c>
      <c r="I28" s="78" t="s">
        <v>17</v>
      </c>
      <c r="J28" s="77">
        <v>24</v>
      </c>
      <c r="K28" s="75" t="s">
        <v>13</v>
      </c>
      <c r="L28" s="75">
        <v>1</v>
      </c>
      <c r="M28" s="75" t="s">
        <v>738</v>
      </c>
      <c r="N28" s="75" t="s">
        <v>576</v>
      </c>
      <c r="S28" s="75" t="str">
        <f t="shared" si="3"/>
        <v/>
      </c>
      <c r="T28" s="75" t="str">
        <f t="shared" si="0"/>
        <v>C</v>
      </c>
      <c r="U28" s="75" t="str">
        <f t="shared" si="1"/>
        <v/>
      </c>
    </row>
    <row r="29" spans="1:21" ht="75">
      <c r="B29" s="1">
        <f t="shared" si="2"/>
        <v>25</v>
      </c>
      <c r="D29" s="53" t="s">
        <v>287</v>
      </c>
      <c r="E29" s="20"/>
      <c r="F29" s="1" t="s">
        <v>474</v>
      </c>
      <c r="G29" s="1" t="s">
        <v>11</v>
      </c>
      <c r="H29" s="65">
        <v>22</v>
      </c>
      <c r="I29" s="58" t="s">
        <v>475</v>
      </c>
      <c r="J29" s="65">
        <v>4</v>
      </c>
      <c r="K29" s="1" t="s">
        <v>476</v>
      </c>
      <c r="L29" s="1">
        <v>1</v>
      </c>
      <c r="N29" s="1" t="s">
        <v>573</v>
      </c>
      <c r="S29" s="1" t="str">
        <f t="shared" si="3"/>
        <v/>
      </c>
      <c r="T29" s="1" t="str">
        <f t="shared" si="0"/>
        <v>O</v>
      </c>
      <c r="U29" s="1" t="str">
        <f t="shared" si="1"/>
        <v/>
      </c>
    </row>
    <row r="30" spans="1:21" ht="90">
      <c r="A30" s="1">
        <v>4</v>
      </c>
      <c r="B30" s="1">
        <f t="shared" si="2"/>
        <v>26</v>
      </c>
      <c r="C30" s="1">
        <v>53778</v>
      </c>
      <c r="D30" s="53" t="s">
        <v>9</v>
      </c>
      <c r="E30" s="1" t="s">
        <v>714</v>
      </c>
      <c r="F30" s="1" t="s">
        <v>18</v>
      </c>
      <c r="G30" s="1" t="s">
        <v>11</v>
      </c>
      <c r="H30" s="65">
        <v>22</v>
      </c>
      <c r="I30" s="58" t="s">
        <v>19</v>
      </c>
      <c r="J30" s="65"/>
      <c r="K30" s="1" t="s">
        <v>20</v>
      </c>
      <c r="L30" s="1">
        <v>1</v>
      </c>
      <c r="N30" s="1" t="s">
        <v>573</v>
      </c>
      <c r="S30" s="1" t="str">
        <f t="shared" si="3"/>
        <v/>
      </c>
      <c r="T30" s="1" t="str">
        <f t="shared" si="0"/>
        <v>O</v>
      </c>
      <c r="U30" s="1" t="str">
        <f t="shared" si="1"/>
        <v/>
      </c>
    </row>
    <row r="31" spans="1:21" ht="90">
      <c r="A31" s="1">
        <v>24</v>
      </c>
      <c r="B31" s="1">
        <f t="shared" si="2"/>
        <v>27</v>
      </c>
      <c r="C31" s="1">
        <v>14928</v>
      </c>
      <c r="D31" s="53" t="s">
        <v>47</v>
      </c>
      <c r="E31" s="1" t="s">
        <v>714</v>
      </c>
      <c r="F31" s="1" t="s">
        <v>57</v>
      </c>
      <c r="G31" s="1" t="s">
        <v>11</v>
      </c>
      <c r="H31" s="65">
        <v>22</v>
      </c>
      <c r="I31" s="58" t="s">
        <v>19</v>
      </c>
      <c r="J31" s="65"/>
      <c r="K31" s="1" t="s">
        <v>20</v>
      </c>
      <c r="L31" s="1">
        <v>1</v>
      </c>
      <c r="N31" s="1" t="s">
        <v>573</v>
      </c>
      <c r="S31" s="1" t="str">
        <f t="shared" si="3"/>
        <v/>
      </c>
      <c r="T31" s="1" t="str">
        <f t="shared" si="0"/>
        <v>O</v>
      </c>
      <c r="U31" s="1" t="str">
        <f t="shared" si="1"/>
        <v/>
      </c>
    </row>
    <row r="32" spans="1:21" ht="45">
      <c r="B32" s="1">
        <f t="shared" si="2"/>
        <v>28</v>
      </c>
      <c r="D32" s="53" t="s">
        <v>287</v>
      </c>
      <c r="E32" s="20"/>
      <c r="F32" s="1" t="s">
        <v>477</v>
      </c>
      <c r="G32" s="1" t="s">
        <v>11</v>
      </c>
      <c r="H32" s="65">
        <v>22</v>
      </c>
      <c r="I32" s="58" t="s">
        <v>19</v>
      </c>
      <c r="J32" s="65">
        <v>15</v>
      </c>
      <c r="K32" s="1" t="s">
        <v>478</v>
      </c>
      <c r="L32" s="1">
        <v>1</v>
      </c>
      <c r="N32" s="1" t="s">
        <v>573</v>
      </c>
      <c r="S32" s="1" t="str">
        <f t="shared" si="3"/>
        <v/>
      </c>
      <c r="T32" s="1" t="str">
        <f t="shared" si="0"/>
        <v>O</v>
      </c>
      <c r="U32" s="1" t="str">
        <f t="shared" si="1"/>
        <v/>
      </c>
    </row>
    <row r="33" spans="1:21">
      <c r="A33" s="1">
        <v>15</v>
      </c>
      <c r="B33" s="1">
        <f t="shared" si="2"/>
        <v>29</v>
      </c>
      <c r="C33" s="1">
        <v>50904</v>
      </c>
      <c r="D33" s="53" t="s">
        <v>41</v>
      </c>
      <c r="E33" s="1" t="s">
        <v>714</v>
      </c>
      <c r="F33" s="1" t="s">
        <v>42</v>
      </c>
      <c r="G33" s="1" t="s">
        <v>11</v>
      </c>
      <c r="H33" s="65">
        <v>22</v>
      </c>
      <c r="I33" s="58" t="s">
        <v>19</v>
      </c>
      <c r="J33" s="65"/>
      <c r="K33" s="1" t="s">
        <v>43</v>
      </c>
      <c r="L33" s="1">
        <v>1</v>
      </c>
      <c r="N33" s="1" t="s">
        <v>573</v>
      </c>
      <c r="S33" s="1" t="str">
        <f t="shared" si="3"/>
        <v/>
      </c>
      <c r="T33" s="1" t="str">
        <f t="shared" si="0"/>
        <v>O</v>
      </c>
      <c r="U33" s="1" t="str">
        <f t="shared" si="1"/>
        <v/>
      </c>
    </row>
    <row r="34" spans="1:21">
      <c r="A34" s="1">
        <v>26</v>
      </c>
      <c r="B34" s="1">
        <f t="shared" si="2"/>
        <v>30</v>
      </c>
      <c r="C34" s="1">
        <v>14928</v>
      </c>
      <c r="D34" s="53" t="s">
        <v>47</v>
      </c>
      <c r="E34" s="1" t="s">
        <v>714</v>
      </c>
      <c r="F34" s="1" t="s">
        <v>59</v>
      </c>
      <c r="G34" s="1" t="s">
        <v>11</v>
      </c>
      <c r="H34" s="65">
        <v>22</v>
      </c>
      <c r="I34" s="58" t="s">
        <v>19</v>
      </c>
      <c r="J34" s="65"/>
      <c r="K34" s="1" t="s">
        <v>43</v>
      </c>
      <c r="L34" s="1">
        <v>1</v>
      </c>
      <c r="N34" s="1" t="s">
        <v>573</v>
      </c>
      <c r="S34" s="1" t="str">
        <f t="shared" si="3"/>
        <v/>
      </c>
      <c r="T34" s="1" t="str">
        <f t="shared" si="0"/>
        <v>O</v>
      </c>
      <c r="U34" s="1" t="str">
        <f t="shared" si="1"/>
        <v/>
      </c>
    </row>
    <row r="35" spans="1:21">
      <c r="A35" s="1">
        <v>25</v>
      </c>
      <c r="B35" s="1">
        <f t="shared" si="2"/>
        <v>31</v>
      </c>
      <c r="C35" s="1">
        <v>14928</v>
      </c>
      <c r="D35" s="53" t="s">
        <v>47</v>
      </c>
      <c r="F35" s="1" t="s">
        <v>58</v>
      </c>
      <c r="G35" s="1" t="s">
        <v>11</v>
      </c>
      <c r="H35" s="65">
        <v>22</v>
      </c>
      <c r="I35" s="58" t="s">
        <v>19</v>
      </c>
      <c r="J35" s="65"/>
      <c r="K35" s="1" t="s">
        <v>43</v>
      </c>
      <c r="L35" s="1">
        <v>1</v>
      </c>
      <c r="N35" s="1" t="s">
        <v>573</v>
      </c>
      <c r="S35" s="1" t="str">
        <f t="shared" si="3"/>
        <v/>
      </c>
      <c r="T35" s="1" t="str">
        <f t="shared" si="0"/>
        <v>O</v>
      </c>
      <c r="U35" s="1" t="str">
        <f t="shared" si="1"/>
        <v/>
      </c>
    </row>
    <row r="36" spans="1:21" ht="30">
      <c r="B36" s="1">
        <f t="shared" si="2"/>
        <v>32</v>
      </c>
      <c r="D36" s="53" t="s">
        <v>287</v>
      </c>
      <c r="E36" s="20"/>
      <c r="F36" s="1" t="s">
        <v>484</v>
      </c>
      <c r="G36" s="1" t="s">
        <v>11</v>
      </c>
      <c r="H36" s="65">
        <v>23</v>
      </c>
      <c r="I36" s="58" t="s">
        <v>19</v>
      </c>
      <c r="J36" s="65">
        <v>1</v>
      </c>
      <c r="K36" s="1" t="s">
        <v>471</v>
      </c>
      <c r="L36" s="1">
        <v>1</v>
      </c>
      <c r="N36" s="1" t="s">
        <v>573</v>
      </c>
      <c r="S36" s="1" t="str">
        <f t="shared" si="3"/>
        <v/>
      </c>
      <c r="T36" s="1" t="str">
        <f t="shared" si="0"/>
        <v>O</v>
      </c>
      <c r="U36" s="1" t="str">
        <f t="shared" si="1"/>
        <v/>
      </c>
    </row>
    <row r="37" spans="1:21">
      <c r="B37" s="1">
        <f t="shared" si="2"/>
        <v>33</v>
      </c>
      <c r="D37" s="53" t="s">
        <v>287</v>
      </c>
      <c r="E37" s="20"/>
      <c r="F37" s="1" t="s">
        <v>485</v>
      </c>
      <c r="G37" s="1" t="s">
        <v>11</v>
      </c>
      <c r="H37" s="65">
        <v>23</v>
      </c>
      <c r="I37" s="58" t="s">
        <v>19</v>
      </c>
      <c r="J37" s="65">
        <v>1</v>
      </c>
      <c r="K37" s="1" t="s">
        <v>486</v>
      </c>
      <c r="L37" s="1">
        <v>1</v>
      </c>
      <c r="N37" s="1" t="s">
        <v>573</v>
      </c>
      <c r="S37" s="1" t="str">
        <f t="shared" si="3"/>
        <v/>
      </c>
      <c r="T37" s="1" t="str">
        <f t="shared" si="0"/>
        <v>O</v>
      </c>
      <c r="U37" s="1" t="str">
        <f t="shared" si="1"/>
        <v/>
      </c>
    </row>
    <row r="38" spans="1:21" ht="30">
      <c r="B38" s="1">
        <f t="shared" si="2"/>
        <v>34</v>
      </c>
      <c r="D38" s="53" t="s">
        <v>287</v>
      </c>
      <c r="E38" s="20"/>
      <c r="F38" s="1" t="s">
        <v>487</v>
      </c>
      <c r="G38" s="1" t="s">
        <v>11</v>
      </c>
      <c r="H38" s="65" t="s">
        <v>488</v>
      </c>
      <c r="I38" s="58" t="s">
        <v>19</v>
      </c>
      <c r="J38" s="65" t="s">
        <v>489</v>
      </c>
      <c r="K38" s="1" t="s">
        <v>490</v>
      </c>
      <c r="L38" s="1">
        <v>1</v>
      </c>
      <c r="N38" s="1" t="s">
        <v>573</v>
      </c>
      <c r="S38" s="1" t="str">
        <f t="shared" si="3"/>
        <v/>
      </c>
      <c r="T38" s="1" t="str">
        <f t="shared" si="0"/>
        <v>O</v>
      </c>
      <c r="U38" s="1" t="str">
        <f t="shared" si="1"/>
        <v/>
      </c>
    </row>
    <row r="39" spans="1:21" ht="45">
      <c r="B39" s="1">
        <f t="shared" si="2"/>
        <v>35</v>
      </c>
      <c r="D39" s="53" t="s">
        <v>287</v>
      </c>
      <c r="E39" s="20"/>
      <c r="F39" s="1" t="s">
        <v>479</v>
      </c>
      <c r="G39" s="1" t="s">
        <v>11</v>
      </c>
      <c r="H39" s="65">
        <v>22</v>
      </c>
      <c r="I39" s="58" t="s">
        <v>19</v>
      </c>
      <c r="J39" s="65">
        <v>32</v>
      </c>
      <c r="K39" s="1" t="s">
        <v>478</v>
      </c>
      <c r="L39" s="1">
        <v>1</v>
      </c>
      <c r="N39" s="1" t="s">
        <v>573</v>
      </c>
      <c r="S39" s="1" t="str">
        <f t="shared" si="3"/>
        <v/>
      </c>
      <c r="T39" s="1" t="str">
        <f t="shared" si="0"/>
        <v>O</v>
      </c>
      <c r="U39" s="1" t="str">
        <f t="shared" si="1"/>
        <v/>
      </c>
    </row>
    <row r="40" spans="1:21" ht="60">
      <c r="B40" s="1">
        <f t="shared" si="2"/>
        <v>36</v>
      </c>
      <c r="D40" s="53" t="s">
        <v>287</v>
      </c>
      <c r="E40" s="20"/>
      <c r="F40" s="1" t="s">
        <v>480</v>
      </c>
      <c r="G40" s="1" t="s">
        <v>11</v>
      </c>
      <c r="H40" s="65" t="s">
        <v>481</v>
      </c>
      <c r="I40" s="58" t="s">
        <v>19</v>
      </c>
      <c r="J40" s="65" t="s">
        <v>482</v>
      </c>
      <c r="K40" s="1" t="s">
        <v>483</v>
      </c>
      <c r="L40" s="1">
        <v>1</v>
      </c>
      <c r="N40" s="1" t="s">
        <v>573</v>
      </c>
      <c r="S40" s="1" t="str">
        <f t="shared" si="3"/>
        <v/>
      </c>
      <c r="T40" s="1" t="str">
        <f t="shared" si="0"/>
        <v>O</v>
      </c>
      <c r="U40" s="1" t="str">
        <f t="shared" si="1"/>
        <v/>
      </c>
    </row>
    <row r="41" spans="1:21" ht="60">
      <c r="A41" s="1">
        <v>16</v>
      </c>
      <c r="B41" s="1">
        <f t="shared" si="2"/>
        <v>37</v>
      </c>
      <c r="C41" s="1">
        <v>50904</v>
      </c>
      <c r="D41" s="53" t="s">
        <v>41</v>
      </c>
      <c r="E41" s="1" t="s">
        <v>714</v>
      </c>
      <c r="F41" s="1" t="s">
        <v>44</v>
      </c>
      <c r="G41" s="1" t="s">
        <v>11</v>
      </c>
      <c r="H41" s="65">
        <v>23</v>
      </c>
      <c r="I41" s="58" t="s">
        <v>45</v>
      </c>
      <c r="J41" s="65"/>
      <c r="K41" s="1" t="s">
        <v>46</v>
      </c>
      <c r="L41" s="1">
        <v>1</v>
      </c>
      <c r="N41" s="1" t="s">
        <v>573</v>
      </c>
      <c r="S41" s="1" t="str">
        <f t="shared" si="3"/>
        <v/>
      </c>
      <c r="T41" s="1" t="str">
        <f t="shared" si="0"/>
        <v>O</v>
      </c>
      <c r="U41" s="1" t="str">
        <f t="shared" si="1"/>
        <v/>
      </c>
    </row>
    <row r="42" spans="1:21" ht="60">
      <c r="A42" s="1">
        <v>27</v>
      </c>
      <c r="B42" s="1">
        <f t="shared" si="2"/>
        <v>38</v>
      </c>
      <c r="C42" s="1">
        <v>14928</v>
      </c>
      <c r="D42" s="53" t="s">
        <v>47</v>
      </c>
      <c r="E42" s="1" t="s">
        <v>714</v>
      </c>
      <c r="F42" s="1" t="s">
        <v>60</v>
      </c>
      <c r="G42" s="1" t="s">
        <v>11</v>
      </c>
      <c r="H42" s="65">
        <v>23</v>
      </c>
      <c r="I42" s="58" t="s">
        <v>45</v>
      </c>
      <c r="J42" s="65"/>
      <c r="K42" s="1" t="s">
        <v>46</v>
      </c>
      <c r="L42" s="1">
        <v>1</v>
      </c>
      <c r="N42" s="1" t="s">
        <v>573</v>
      </c>
      <c r="S42" s="1" t="str">
        <f t="shared" si="3"/>
        <v/>
      </c>
      <c r="T42" s="1" t="str">
        <f t="shared" si="0"/>
        <v>O</v>
      </c>
      <c r="U42" s="1" t="str">
        <f t="shared" si="1"/>
        <v/>
      </c>
    </row>
    <row r="43" spans="1:21" ht="30">
      <c r="A43" s="1">
        <v>28</v>
      </c>
      <c r="B43" s="1">
        <f t="shared" si="2"/>
        <v>39</v>
      </c>
      <c r="C43" s="1">
        <v>14928</v>
      </c>
      <c r="D43" s="53" t="s">
        <v>47</v>
      </c>
      <c r="E43" s="1" t="s">
        <v>714</v>
      </c>
      <c r="F43" s="1" t="s">
        <v>61</v>
      </c>
      <c r="G43" s="1" t="s">
        <v>11</v>
      </c>
      <c r="H43" s="65">
        <v>23</v>
      </c>
      <c r="I43" s="58" t="s">
        <v>45</v>
      </c>
      <c r="J43" s="65"/>
      <c r="K43" s="1" t="s">
        <v>62</v>
      </c>
      <c r="L43" s="1">
        <v>1</v>
      </c>
      <c r="N43" s="1" t="s">
        <v>573</v>
      </c>
      <c r="S43" s="1" t="str">
        <f t="shared" si="3"/>
        <v/>
      </c>
      <c r="T43" s="1" t="str">
        <f t="shared" si="0"/>
        <v>O</v>
      </c>
      <c r="U43" s="1" t="str">
        <f t="shared" si="1"/>
        <v/>
      </c>
    </row>
    <row r="44" spans="1:21" ht="45">
      <c r="A44" s="1">
        <v>29</v>
      </c>
      <c r="B44" s="1">
        <f t="shared" si="2"/>
        <v>40</v>
      </c>
      <c r="C44" s="1">
        <v>14928</v>
      </c>
      <c r="D44" s="53" t="s">
        <v>47</v>
      </c>
      <c r="E44" s="1" t="s">
        <v>714</v>
      </c>
      <c r="F44" s="1" t="s">
        <v>63</v>
      </c>
      <c r="G44" s="1" t="s">
        <v>11</v>
      </c>
      <c r="H44" s="65">
        <v>25</v>
      </c>
      <c r="I44" s="58" t="s">
        <v>64</v>
      </c>
      <c r="J44" s="65"/>
      <c r="K44" s="1" t="s">
        <v>23</v>
      </c>
      <c r="L44" s="1">
        <v>1</v>
      </c>
      <c r="N44" s="1" t="s">
        <v>573</v>
      </c>
      <c r="S44" s="1" t="str">
        <f t="shared" si="3"/>
        <v/>
      </c>
      <c r="T44" s="1" t="str">
        <f t="shared" si="0"/>
        <v>O</v>
      </c>
      <c r="U44" s="1" t="str">
        <f t="shared" si="1"/>
        <v/>
      </c>
    </row>
    <row r="45" spans="1:21" ht="60">
      <c r="B45" s="1">
        <f t="shared" si="2"/>
        <v>41</v>
      </c>
      <c r="D45" s="53" t="s">
        <v>287</v>
      </c>
      <c r="E45" s="20"/>
      <c r="F45" s="1" t="s">
        <v>491</v>
      </c>
      <c r="G45" s="1" t="s">
        <v>11</v>
      </c>
      <c r="H45" s="65" t="s">
        <v>492</v>
      </c>
      <c r="I45" s="58" t="s">
        <v>493</v>
      </c>
      <c r="J45" s="65" t="s">
        <v>494</v>
      </c>
      <c r="K45" s="1" t="s">
        <v>495</v>
      </c>
      <c r="L45" s="1">
        <v>1</v>
      </c>
      <c r="N45" s="1" t="s">
        <v>573</v>
      </c>
      <c r="S45" s="1" t="str">
        <f t="shared" si="3"/>
        <v/>
      </c>
      <c r="T45" s="1" t="str">
        <f t="shared" si="0"/>
        <v>O</v>
      </c>
      <c r="U45" s="1" t="str">
        <f t="shared" si="1"/>
        <v/>
      </c>
    </row>
    <row r="46" spans="1:21" ht="30">
      <c r="A46" s="1">
        <v>5</v>
      </c>
      <c r="B46" s="1">
        <f t="shared" si="2"/>
        <v>42</v>
      </c>
      <c r="C46" s="1">
        <v>53778</v>
      </c>
      <c r="D46" s="53" t="s">
        <v>9</v>
      </c>
      <c r="E46" s="1" t="s">
        <v>714</v>
      </c>
      <c r="F46" s="1" t="s">
        <v>21</v>
      </c>
      <c r="G46" s="1" t="s">
        <v>11</v>
      </c>
      <c r="H46" s="65">
        <v>29</v>
      </c>
      <c r="I46" s="58" t="s">
        <v>22</v>
      </c>
      <c r="J46" s="65"/>
      <c r="K46" s="1" t="s">
        <v>23</v>
      </c>
      <c r="L46" s="1">
        <v>1</v>
      </c>
      <c r="N46" s="1" t="s">
        <v>573</v>
      </c>
      <c r="S46" s="1" t="str">
        <f t="shared" si="3"/>
        <v/>
      </c>
      <c r="T46" s="1" t="str">
        <f t="shared" si="0"/>
        <v>O</v>
      </c>
      <c r="U46" s="1" t="str">
        <f t="shared" si="1"/>
        <v/>
      </c>
    </row>
    <row r="47" spans="1:21" ht="30">
      <c r="A47" s="1">
        <v>30</v>
      </c>
      <c r="B47" s="1">
        <f t="shared" si="2"/>
        <v>43</v>
      </c>
      <c r="C47" s="1">
        <v>14928</v>
      </c>
      <c r="D47" s="53" t="s">
        <v>47</v>
      </c>
      <c r="E47" s="1" t="s">
        <v>714</v>
      </c>
      <c r="F47" s="1" t="s">
        <v>65</v>
      </c>
      <c r="G47" s="1" t="s">
        <v>11</v>
      </c>
      <c r="H47" s="65">
        <v>29</v>
      </c>
      <c r="I47" s="58" t="s">
        <v>22</v>
      </c>
      <c r="J47" s="65"/>
      <c r="K47" s="1" t="s">
        <v>23</v>
      </c>
      <c r="L47" s="1">
        <v>1</v>
      </c>
      <c r="N47" s="1" t="s">
        <v>573</v>
      </c>
      <c r="S47" s="1" t="str">
        <f t="shared" si="3"/>
        <v/>
      </c>
      <c r="T47" s="1" t="str">
        <f t="shared" si="0"/>
        <v>O</v>
      </c>
      <c r="U47" s="1" t="str">
        <f t="shared" si="1"/>
        <v/>
      </c>
    </row>
    <row r="48" spans="1:21" ht="30">
      <c r="A48" s="1">
        <v>31</v>
      </c>
      <c r="B48" s="1">
        <f t="shared" si="2"/>
        <v>44</v>
      </c>
      <c r="C48" s="1">
        <v>14928</v>
      </c>
      <c r="D48" s="53" t="s">
        <v>47</v>
      </c>
      <c r="E48" s="1" t="s">
        <v>714</v>
      </c>
      <c r="F48" s="1" t="s">
        <v>65</v>
      </c>
      <c r="G48" s="1" t="s">
        <v>11</v>
      </c>
      <c r="H48" s="65">
        <v>30</v>
      </c>
      <c r="I48" s="58" t="s">
        <v>66</v>
      </c>
      <c r="J48" s="65"/>
      <c r="K48" s="1" t="s">
        <v>23</v>
      </c>
      <c r="L48" s="1">
        <v>1</v>
      </c>
      <c r="N48" s="1" t="s">
        <v>573</v>
      </c>
      <c r="S48" s="1" t="str">
        <f t="shared" si="3"/>
        <v/>
      </c>
      <c r="T48" s="1" t="str">
        <f t="shared" si="0"/>
        <v>O</v>
      </c>
      <c r="U48" s="1" t="str">
        <f t="shared" si="1"/>
        <v/>
      </c>
    </row>
    <row r="49" spans="1:21" ht="30">
      <c r="B49" s="1">
        <f t="shared" si="2"/>
        <v>45</v>
      </c>
      <c r="C49" s="1">
        <v>24144</v>
      </c>
      <c r="D49" s="53" t="s">
        <v>282</v>
      </c>
      <c r="E49" s="1" t="s">
        <v>715</v>
      </c>
      <c r="F49" s="1" t="s">
        <v>377</v>
      </c>
      <c r="G49" s="1" t="s">
        <v>11</v>
      </c>
      <c r="H49" s="65">
        <v>31</v>
      </c>
      <c r="I49" s="58" t="s">
        <v>378</v>
      </c>
      <c r="J49" s="65"/>
      <c r="K49" s="1" t="s">
        <v>379</v>
      </c>
      <c r="L49" s="1">
        <v>1</v>
      </c>
      <c r="N49" s="1" t="s">
        <v>573</v>
      </c>
      <c r="S49" s="1" t="str">
        <f t="shared" si="3"/>
        <v/>
      </c>
      <c r="T49" s="1" t="str">
        <f t="shared" si="0"/>
        <v>O</v>
      </c>
      <c r="U49" s="1" t="str">
        <f t="shared" si="1"/>
        <v/>
      </c>
    </row>
    <row r="50" spans="1:21" ht="60">
      <c r="B50" s="1">
        <f t="shared" si="2"/>
        <v>46</v>
      </c>
      <c r="D50" s="53" t="s">
        <v>287</v>
      </c>
      <c r="E50" s="20"/>
      <c r="F50" s="1" t="s">
        <v>496</v>
      </c>
      <c r="G50" s="1" t="s">
        <v>11</v>
      </c>
      <c r="H50" s="65">
        <v>31</v>
      </c>
      <c r="I50" s="58" t="s">
        <v>378</v>
      </c>
      <c r="J50" s="65">
        <v>18</v>
      </c>
      <c r="K50" s="1" t="s">
        <v>497</v>
      </c>
      <c r="L50" s="1">
        <v>1</v>
      </c>
      <c r="N50" s="1" t="s">
        <v>573</v>
      </c>
      <c r="S50" s="1" t="str">
        <f t="shared" si="3"/>
        <v/>
      </c>
      <c r="T50" s="1" t="str">
        <f t="shared" si="0"/>
        <v>O</v>
      </c>
      <c r="U50" s="1" t="str">
        <f t="shared" si="1"/>
        <v/>
      </c>
    </row>
    <row r="51" spans="1:21" ht="30">
      <c r="A51" s="1">
        <v>13</v>
      </c>
      <c r="B51" s="1">
        <f t="shared" si="2"/>
        <v>47</v>
      </c>
      <c r="C51" s="1">
        <v>58785</v>
      </c>
      <c r="D51" s="53" t="s">
        <v>36</v>
      </c>
      <c r="E51" s="1" t="s">
        <v>714</v>
      </c>
      <c r="F51" s="1" t="s">
        <v>37</v>
      </c>
      <c r="G51" s="1" t="s">
        <v>11</v>
      </c>
      <c r="H51" s="65">
        <v>32</v>
      </c>
      <c r="I51" s="58" t="s">
        <v>38</v>
      </c>
      <c r="J51" s="65"/>
      <c r="K51" s="1" t="s">
        <v>39</v>
      </c>
      <c r="L51" s="1">
        <v>1</v>
      </c>
      <c r="N51" s="1" t="s">
        <v>573</v>
      </c>
      <c r="S51" s="1" t="str">
        <f t="shared" si="3"/>
        <v/>
      </c>
      <c r="T51" s="1" t="str">
        <f t="shared" si="0"/>
        <v>O</v>
      </c>
      <c r="U51" s="1" t="str">
        <f t="shared" si="1"/>
        <v/>
      </c>
    </row>
    <row r="52" spans="1:21" ht="30">
      <c r="A52" s="1">
        <v>32</v>
      </c>
      <c r="B52" s="1">
        <f t="shared" si="2"/>
        <v>48</v>
      </c>
      <c r="C52" s="1">
        <v>14928</v>
      </c>
      <c r="D52" s="53" t="s">
        <v>47</v>
      </c>
      <c r="E52" s="1" t="s">
        <v>714</v>
      </c>
      <c r="F52" s="1" t="s">
        <v>67</v>
      </c>
      <c r="G52" s="1" t="s">
        <v>11</v>
      </c>
      <c r="H52" s="65">
        <v>32</v>
      </c>
      <c r="I52" s="58" t="s">
        <v>38</v>
      </c>
      <c r="J52" s="65"/>
      <c r="K52" s="1" t="s">
        <v>39</v>
      </c>
      <c r="L52" s="1">
        <v>1</v>
      </c>
      <c r="N52" s="1" t="s">
        <v>573</v>
      </c>
      <c r="S52" s="1" t="str">
        <f t="shared" si="3"/>
        <v/>
      </c>
      <c r="T52" s="1" t="str">
        <f t="shared" si="0"/>
        <v>O</v>
      </c>
      <c r="U52" s="1" t="str">
        <f t="shared" si="1"/>
        <v/>
      </c>
    </row>
    <row r="53" spans="1:21" ht="30">
      <c r="A53" s="1">
        <v>42</v>
      </c>
      <c r="B53" s="1">
        <f t="shared" si="2"/>
        <v>49</v>
      </c>
      <c r="C53" s="1">
        <v>14928</v>
      </c>
      <c r="D53" s="53" t="s">
        <v>47</v>
      </c>
      <c r="E53" s="1" t="s">
        <v>714</v>
      </c>
      <c r="F53" s="1" t="s">
        <v>83</v>
      </c>
      <c r="G53" s="1" t="s">
        <v>11</v>
      </c>
      <c r="H53" s="65">
        <v>32</v>
      </c>
      <c r="I53" s="58">
        <v>4.3</v>
      </c>
      <c r="J53" s="65">
        <v>24</v>
      </c>
      <c r="K53" s="1" t="s">
        <v>81</v>
      </c>
      <c r="L53" s="1">
        <v>1</v>
      </c>
      <c r="N53" s="1" t="s">
        <v>573</v>
      </c>
      <c r="S53" s="1" t="str">
        <f t="shared" si="3"/>
        <v/>
      </c>
      <c r="T53" s="1" t="str">
        <f t="shared" si="0"/>
        <v>O</v>
      </c>
      <c r="U53" s="1" t="str">
        <f t="shared" si="1"/>
        <v/>
      </c>
    </row>
    <row r="54" spans="1:21" ht="60">
      <c r="B54" s="1">
        <f t="shared" si="2"/>
        <v>50</v>
      </c>
      <c r="D54" s="53" t="s">
        <v>636</v>
      </c>
      <c r="F54" s="42" t="s">
        <v>643</v>
      </c>
      <c r="G54" s="42" t="s">
        <v>664</v>
      </c>
      <c r="H54" s="46"/>
      <c r="I54" s="56" t="s">
        <v>672</v>
      </c>
      <c r="J54" s="56">
        <v>27</v>
      </c>
      <c r="K54" s="42" t="s">
        <v>700</v>
      </c>
      <c r="N54" s="1" t="s">
        <v>573</v>
      </c>
      <c r="S54" s="1" t="str">
        <f t="shared" si="3"/>
        <v/>
      </c>
      <c r="T54" s="1" t="str">
        <f t="shared" si="0"/>
        <v>O</v>
      </c>
      <c r="U54" s="1" t="str">
        <f t="shared" si="1"/>
        <v/>
      </c>
    </row>
    <row r="55" spans="1:21" ht="30">
      <c r="A55" s="1">
        <v>14</v>
      </c>
      <c r="B55" s="1">
        <f t="shared" si="2"/>
        <v>51</v>
      </c>
      <c r="C55" s="1">
        <v>58785</v>
      </c>
      <c r="D55" s="53" t="s">
        <v>36</v>
      </c>
      <c r="E55" s="1" t="s">
        <v>714</v>
      </c>
      <c r="F55" s="1" t="s">
        <v>10</v>
      </c>
      <c r="G55" s="1" t="s">
        <v>11</v>
      </c>
      <c r="H55" s="65">
        <v>33</v>
      </c>
      <c r="I55" s="58" t="s">
        <v>30</v>
      </c>
      <c r="J55" s="65"/>
      <c r="K55" s="1" t="s">
        <v>40</v>
      </c>
      <c r="L55" s="1">
        <v>1</v>
      </c>
      <c r="N55" s="1" t="s">
        <v>573</v>
      </c>
      <c r="S55" s="1" t="str">
        <f t="shared" si="3"/>
        <v/>
      </c>
      <c r="T55" s="1" t="str">
        <f t="shared" si="0"/>
        <v>O</v>
      </c>
      <c r="U55" s="1" t="str">
        <f t="shared" si="1"/>
        <v/>
      </c>
    </row>
    <row r="56" spans="1:21" ht="30">
      <c r="A56" s="1">
        <v>33</v>
      </c>
      <c r="B56" s="1">
        <f t="shared" si="2"/>
        <v>52</v>
      </c>
      <c r="C56" s="1">
        <v>14928</v>
      </c>
      <c r="D56" s="53" t="s">
        <v>47</v>
      </c>
      <c r="E56" s="1" t="s">
        <v>714</v>
      </c>
      <c r="F56" s="1" t="s">
        <v>55</v>
      </c>
      <c r="G56" s="1" t="s">
        <v>11</v>
      </c>
      <c r="H56" s="65">
        <v>33</v>
      </c>
      <c r="I56" s="58" t="s">
        <v>30</v>
      </c>
      <c r="J56" s="65"/>
      <c r="K56" s="1" t="s">
        <v>40</v>
      </c>
      <c r="L56" s="1">
        <v>1</v>
      </c>
      <c r="N56" s="1" t="s">
        <v>573</v>
      </c>
      <c r="S56" s="1" t="str">
        <f t="shared" si="3"/>
        <v/>
      </c>
      <c r="T56" s="1" t="str">
        <f t="shared" si="0"/>
        <v>O</v>
      </c>
      <c r="U56" s="1" t="str">
        <f t="shared" si="1"/>
        <v/>
      </c>
    </row>
    <row r="57" spans="1:21" ht="75">
      <c r="A57" s="1">
        <v>34</v>
      </c>
      <c r="B57" s="1">
        <f t="shared" si="2"/>
        <v>53</v>
      </c>
      <c r="C57" s="1">
        <v>14928</v>
      </c>
      <c r="D57" s="53" t="s">
        <v>47</v>
      </c>
      <c r="E57" s="1" t="s">
        <v>714</v>
      </c>
      <c r="F57" s="1" t="s">
        <v>68</v>
      </c>
      <c r="G57" s="1" t="s">
        <v>11</v>
      </c>
      <c r="H57" s="65">
        <v>33</v>
      </c>
      <c r="I57" s="58" t="s">
        <v>30</v>
      </c>
      <c r="J57" s="65"/>
      <c r="K57" s="1" t="s">
        <v>69</v>
      </c>
      <c r="L57" s="1">
        <v>1</v>
      </c>
      <c r="N57" s="1" t="s">
        <v>573</v>
      </c>
      <c r="S57" s="1" t="str">
        <f t="shared" si="3"/>
        <v/>
      </c>
      <c r="T57" s="1" t="str">
        <f t="shared" si="0"/>
        <v>O</v>
      </c>
      <c r="U57" s="1" t="str">
        <f t="shared" si="1"/>
        <v/>
      </c>
    </row>
    <row r="58" spans="1:21" ht="60">
      <c r="A58" s="1">
        <v>35</v>
      </c>
      <c r="B58" s="1">
        <f t="shared" si="2"/>
        <v>54</v>
      </c>
      <c r="C58" s="1">
        <v>14928</v>
      </c>
      <c r="D58" s="53" t="s">
        <v>47</v>
      </c>
      <c r="E58" s="1" t="s">
        <v>714</v>
      </c>
      <c r="F58" s="1" t="s">
        <v>70</v>
      </c>
      <c r="G58" s="1" t="s">
        <v>11</v>
      </c>
      <c r="H58" s="65">
        <v>33</v>
      </c>
      <c r="I58" s="58" t="s">
        <v>30</v>
      </c>
      <c r="J58" s="65">
        <v>13</v>
      </c>
      <c r="K58" s="1" t="s">
        <v>71</v>
      </c>
      <c r="L58" s="1">
        <v>1</v>
      </c>
      <c r="N58" s="1" t="s">
        <v>573</v>
      </c>
      <c r="S58" s="1" t="str">
        <f t="shared" si="3"/>
        <v/>
      </c>
      <c r="T58" s="1" t="str">
        <f t="shared" si="0"/>
        <v>O</v>
      </c>
      <c r="U58" s="1" t="str">
        <f t="shared" si="1"/>
        <v/>
      </c>
    </row>
    <row r="59" spans="1:21" ht="60">
      <c r="A59" s="1">
        <v>136</v>
      </c>
      <c r="B59" s="1">
        <f t="shared" si="2"/>
        <v>55</v>
      </c>
      <c r="C59" s="1">
        <v>51124</v>
      </c>
      <c r="D59" s="53" t="s">
        <v>266</v>
      </c>
      <c r="E59" s="1" t="s">
        <v>714</v>
      </c>
      <c r="F59" s="1" t="s">
        <v>278</v>
      </c>
      <c r="G59" s="1" t="s">
        <v>165</v>
      </c>
      <c r="H59" s="65">
        <v>33</v>
      </c>
      <c r="I59" s="58">
        <v>4.3</v>
      </c>
      <c r="J59" s="65">
        <v>24</v>
      </c>
      <c r="K59" s="1" t="s">
        <v>279</v>
      </c>
      <c r="L59" s="1">
        <v>1</v>
      </c>
      <c r="N59" s="1" t="s">
        <v>573</v>
      </c>
      <c r="S59" s="1" t="str">
        <f t="shared" si="3"/>
        <v/>
      </c>
      <c r="T59" s="1" t="str">
        <f t="shared" si="0"/>
        <v/>
      </c>
      <c r="U59" s="1" t="str">
        <f t="shared" si="1"/>
        <v>O</v>
      </c>
    </row>
    <row r="60" spans="1:21" ht="30">
      <c r="A60" s="1">
        <v>36</v>
      </c>
      <c r="B60" s="1">
        <f t="shared" si="2"/>
        <v>56</v>
      </c>
      <c r="C60" s="1">
        <v>14928</v>
      </c>
      <c r="D60" s="53" t="s">
        <v>47</v>
      </c>
      <c r="E60" s="1" t="s">
        <v>714</v>
      </c>
      <c r="F60" s="1" t="s">
        <v>72</v>
      </c>
      <c r="G60" s="1" t="s">
        <v>11</v>
      </c>
      <c r="H60" s="65">
        <v>33</v>
      </c>
      <c r="I60" s="58" t="s">
        <v>30</v>
      </c>
      <c r="J60" s="65">
        <v>27</v>
      </c>
      <c r="K60" s="1" t="s">
        <v>73</v>
      </c>
      <c r="L60" s="1">
        <v>1</v>
      </c>
      <c r="N60" s="1" t="s">
        <v>573</v>
      </c>
      <c r="S60" s="1" t="str">
        <f t="shared" si="3"/>
        <v/>
      </c>
      <c r="T60" s="1" t="str">
        <f t="shared" si="0"/>
        <v>O</v>
      </c>
      <c r="U60" s="1" t="str">
        <f t="shared" si="1"/>
        <v/>
      </c>
    </row>
    <row r="61" spans="1:21" ht="30">
      <c r="A61" s="1">
        <v>133</v>
      </c>
      <c r="B61" s="1">
        <f t="shared" si="2"/>
        <v>57</v>
      </c>
      <c r="C61" s="1">
        <v>51124</v>
      </c>
      <c r="D61" s="53" t="s">
        <v>266</v>
      </c>
      <c r="E61" s="1" t="s">
        <v>714</v>
      </c>
      <c r="F61" s="1" t="s">
        <v>272</v>
      </c>
      <c r="G61" s="1" t="s">
        <v>11</v>
      </c>
      <c r="H61" s="65">
        <v>33</v>
      </c>
      <c r="I61" s="58" t="s">
        <v>30</v>
      </c>
      <c r="J61" s="65">
        <v>27</v>
      </c>
      <c r="K61" s="1" t="s">
        <v>273</v>
      </c>
      <c r="L61" s="1">
        <v>1</v>
      </c>
      <c r="N61" s="1" t="s">
        <v>573</v>
      </c>
      <c r="S61" s="1" t="str">
        <f t="shared" si="3"/>
        <v/>
      </c>
      <c r="T61" s="1" t="str">
        <f t="shared" si="0"/>
        <v>O</v>
      </c>
      <c r="U61" s="1" t="str">
        <f t="shared" si="1"/>
        <v/>
      </c>
    </row>
    <row r="62" spans="1:21" ht="105">
      <c r="A62" s="1">
        <v>37</v>
      </c>
      <c r="B62" s="1">
        <f t="shared" si="2"/>
        <v>58</v>
      </c>
      <c r="C62" s="1">
        <v>14928</v>
      </c>
      <c r="D62" s="53" t="s">
        <v>47</v>
      </c>
      <c r="E62" s="1" t="s">
        <v>714</v>
      </c>
      <c r="F62" s="1" t="s">
        <v>74</v>
      </c>
      <c r="G62" s="1" t="s">
        <v>11</v>
      </c>
      <c r="H62" s="65">
        <v>33</v>
      </c>
      <c r="I62" s="58" t="s">
        <v>30</v>
      </c>
      <c r="J62" s="65">
        <v>39</v>
      </c>
      <c r="K62" s="1" t="s">
        <v>75</v>
      </c>
      <c r="L62" s="1">
        <v>1</v>
      </c>
      <c r="N62" s="1" t="s">
        <v>573</v>
      </c>
      <c r="S62" s="1" t="str">
        <f t="shared" si="3"/>
        <v/>
      </c>
      <c r="T62" s="1" t="str">
        <f t="shared" si="0"/>
        <v>O</v>
      </c>
      <c r="U62" s="1" t="str">
        <f t="shared" si="1"/>
        <v/>
      </c>
    </row>
    <row r="63" spans="1:21" ht="45">
      <c r="A63" s="1">
        <v>38</v>
      </c>
      <c r="B63" s="1">
        <f t="shared" si="2"/>
        <v>59</v>
      </c>
      <c r="C63" s="1">
        <v>14928</v>
      </c>
      <c r="D63" s="53" t="s">
        <v>47</v>
      </c>
      <c r="E63" s="1" t="s">
        <v>714</v>
      </c>
      <c r="F63" s="1" t="s">
        <v>76</v>
      </c>
      <c r="G63" s="1" t="s">
        <v>11</v>
      </c>
      <c r="H63" s="65">
        <v>33</v>
      </c>
      <c r="I63" s="58" t="s">
        <v>30</v>
      </c>
      <c r="J63" s="65">
        <v>52</v>
      </c>
      <c r="K63" s="1" t="s">
        <v>77</v>
      </c>
      <c r="L63" s="1">
        <v>1</v>
      </c>
      <c r="N63" s="1" t="s">
        <v>573</v>
      </c>
      <c r="S63" s="1" t="str">
        <f t="shared" si="3"/>
        <v/>
      </c>
      <c r="T63" s="1" t="str">
        <f t="shared" si="0"/>
        <v>O</v>
      </c>
      <c r="U63" s="1" t="str">
        <f t="shared" si="1"/>
        <v/>
      </c>
    </row>
    <row r="64" spans="1:21" ht="30">
      <c r="A64" s="1">
        <v>39</v>
      </c>
      <c r="B64" s="1">
        <f t="shared" si="2"/>
        <v>60</v>
      </c>
      <c r="C64" s="1">
        <v>14928</v>
      </c>
      <c r="D64" s="53" t="s">
        <v>47</v>
      </c>
      <c r="E64" s="1" t="s">
        <v>714</v>
      </c>
      <c r="F64" s="1" t="s">
        <v>78</v>
      </c>
      <c r="G64" s="1" t="s">
        <v>11</v>
      </c>
      <c r="H64" s="65">
        <v>34</v>
      </c>
      <c r="I64" s="58" t="s">
        <v>30</v>
      </c>
      <c r="J64" s="65">
        <v>5</v>
      </c>
      <c r="K64" s="1" t="s">
        <v>79</v>
      </c>
      <c r="L64" s="1">
        <v>1</v>
      </c>
      <c r="N64" s="1" t="s">
        <v>573</v>
      </c>
      <c r="S64" s="1" t="str">
        <f t="shared" si="3"/>
        <v/>
      </c>
      <c r="T64" s="1" t="str">
        <f t="shared" si="0"/>
        <v>O</v>
      </c>
      <c r="U64" s="1" t="str">
        <f t="shared" si="1"/>
        <v/>
      </c>
    </row>
    <row r="65" spans="1:21" ht="135">
      <c r="A65" s="1">
        <v>7</v>
      </c>
      <c r="B65" s="1">
        <f t="shared" si="2"/>
        <v>61</v>
      </c>
      <c r="C65" s="1">
        <v>50454</v>
      </c>
      <c r="D65" s="53" t="s">
        <v>28</v>
      </c>
      <c r="E65" s="1" t="s">
        <v>714</v>
      </c>
      <c r="F65" s="3" t="s">
        <v>29</v>
      </c>
      <c r="G65" s="1" t="s">
        <v>11</v>
      </c>
      <c r="H65" s="70">
        <v>35</v>
      </c>
      <c r="I65" s="69" t="s">
        <v>30</v>
      </c>
      <c r="J65" s="70">
        <v>9</v>
      </c>
      <c r="K65" s="70" t="s">
        <v>724</v>
      </c>
      <c r="L65" s="70">
        <v>1</v>
      </c>
      <c r="N65" s="1" t="s">
        <v>573</v>
      </c>
      <c r="S65" s="1" t="str">
        <f t="shared" si="3"/>
        <v/>
      </c>
      <c r="T65" s="1" t="str">
        <f t="shared" si="0"/>
        <v>O</v>
      </c>
      <c r="U65" s="1" t="str">
        <f t="shared" si="1"/>
        <v/>
      </c>
    </row>
    <row r="66" spans="1:21" ht="150">
      <c r="A66" s="1">
        <v>8</v>
      </c>
      <c r="B66" s="1">
        <f t="shared" si="2"/>
        <v>62</v>
      </c>
      <c r="C66" s="1">
        <v>50454</v>
      </c>
      <c r="D66" s="53" t="s">
        <v>28</v>
      </c>
      <c r="E66" s="1" t="s">
        <v>714</v>
      </c>
      <c r="F66" s="3" t="s">
        <v>31</v>
      </c>
      <c r="G66" s="1" t="s">
        <v>11</v>
      </c>
      <c r="H66" s="70">
        <v>35</v>
      </c>
      <c r="I66" s="69" t="s">
        <v>30</v>
      </c>
      <c r="J66" s="70">
        <v>29</v>
      </c>
      <c r="K66" s="70" t="s">
        <v>724</v>
      </c>
      <c r="L66" s="70">
        <v>1</v>
      </c>
      <c r="N66" s="1" t="s">
        <v>573</v>
      </c>
      <c r="S66" s="1" t="str">
        <f t="shared" si="3"/>
        <v/>
      </c>
      <c r="T66" s="1" t="str">
        <f t="shared" si="0"/>
        <v>O</v>
      </c>
      <c r="U66" s="1" t="str">
        <f t="shared" si="1"/>
        <v/>
      </c>
    </row>
    <row r="67" spans="1:21" ht="135">
      <c r="A67" s="1">
        <v>9</v>
      </c>
      <c r="B67" s="1">
        <f t="shared" si="2"/>
        <v>63</v>
      </c>
      <c r="C67" s="1">
        <v>50454</v>
      </c>
      <c r="D67" s="53" t="s">
        <v>28</v>
      </c>
      <c r="E67" s="1" t="s">
        <v>714</v>
      </c>
      <c r="F67" s="3" t="s">
        <v>32</v>
      </c>
      <c r="G67" s="1" t="s">
        <v>11</v>
      </c>
      <c r="H67" s="70">
        <v>38</v>
      </c>
      <c r="I67" s="69" t="s">
        <v>30</v>
      </c>
      <c r="J67" s="70">
        <v>7</v>
      </c>
      <c r="K67" s="70" t="s">
        <v>725</v>
      </c>
      <c r="L67" s="70">
        <v>1</v>
      </c>
      <c r="N67" s="1" t="s">
        <v>573</v>
      </c>
      <c r="S67" s="1" t="str">
        <f t="shared" si="3"/>
        <v/>
      </c>
      <c r="T67" s="1" t="str">
        <f t="shared" si="0"/>
        <v>O</v>
      </c>
      <c r="U67" s="1" t="str">
        <f t="shared" si="1"/>
        <v/>
      </c>
    </row>
    <row r="68" spans="1:21" ht="30">
      <c r="B68" s="1">
        <f t="shared" si="2"/>
        <v>64</v>
      </c>
      <c r="D68" s="53" t="s">
        <v>287</v>
      </c>
      <c r="E68" s="20"/>
      <c r="F68" s="1" t="s">
        <v>498</v>
      </c>
      <c r="G68" s="1" t="s">
        <v>11</v>
      </c>
      <c r="H68" s="65">
        <v>35</v>
      </c>
      <c r="I68" s="58" t="s">
        <v>30</v>
      </c>
      <c r="J68" s="65">
        <v>1</v>
      </c>
      <c r="K68" s="1" t="s">
        <v>478</v>
      </c>
      <c r="L68" s="1">
        <v>1</v>
      </c>
      <c r="N68" s="1" t="s">
        <v>573</v>
      </c>
      <c r="S68" s="1" t="str">
        <f t="shared" si="3"/>
        <v/>
      </c>
      <c r="T68" s="1" t="str">
        <f t="shared" si="0"/>
        <v>O</v>
      </c>
      <c r="U68" s="1" t="str">
        <f t="shared" si="1"/>
        <v/>
      </c>
    </row>
    <row r="69" spans="1:21" ht="60">
      <c r="B69" s="1">
        <f t="shared" si="2"/>
        <v>65</v>
      </c>
      <c r="D69" s="53" t="s">
        <v>636</v>
      </c>
      <c r="F69" s="42" t="s">
        <v>642</v>
      </c>
      <c r="G69" s="42" t="s">
        <v>662</v>
      </c>
      <c r="H69" s="46"/>
      <c r="I69" s="56" t="s">
        <v>671</v>
      </c>
      <c r="J69" s="56" t="s">
        <v>687</v>
      </c>
      <c r="K69" s="42" t="s">
        <v>699</v>
      </c>
      <c r="N69" s="1" t="s">
        <v>573</v>
      </c>
      <c r="S69" s="1" t="str">
        <f t="shared" si="3"/>
        <v>O</v>
      </c>
      <c r="T69" s="1" t="str">
        <f t="shared" ref="T69:T132" si="4">IF(G69="Technical",N69,"")</f>
        <v/>
      </c>
      <c r="U69" s="1" t="str">
        <f t="shared" ref="U69:U132" si="5">IF(G69="General",N69,"")</f>
        <v/>
      </c>
    </row>
    <row r="70" spans="1:21" ht="60">
      <c r="B70" s="1">
        <f t="shared" ref="B70:B133" si="6">ROW()-4</f>
        <v>66</v>
      </c>
      <c r="D70" s="53" t="s">
        <v>636</v>
      </c>
      <c r="F70" s="42" t="s">
        <v>647</v>
      </c>
      <c r="G70" s="42" t="s">
        <v>664</v>
      </c>
      <c r="H70" s="46"/>
      <c r="I70" s="56" t="s">
        <v>675</v>
      </c>
      <c r="J70" s="56">
        <v>22</v>
      </c>
      <c r="K70" s="42" t="s">
        <v>703</v>
      </c>
      <c r="N70" s="1" t="s">
        <v>573</v>
      </c>
      <c r="S70" s="1" t="str">
        <f t="shared" ref="S70:S133" si="7">IF(G70="Editorial",N70,"")</f>
        <v/>
      </c>
      <c r="T70" s="1" t="str">
        <f t="shared" si="4"/>
        <v>O</v>
      </c>
      <c r="U70" s="1" t="str">
        <f t="shared" si="5"/>
        <v/>
      </c>
    </row>
    <row r="71" spans="1:21" ht="30">
      <c r="B71" s="1">
        <f t="shared" si="6"/>
        <v>67</v>
      </c>
      <c r="D71" s="53" t="s">
        <v>636</v>
      </c>
      <c r="F71" s="42" t="s">
        <v>645</v>
      </c>
      <c r="G71" s="42" t="s">
        <v>664</v>
      </c>
      <c r="H71" s="46"/>
      <c r="I71" s="56" t="s">
        <v>674</v>
      </c>
      <c r="J71" s="56">
        <v>24</v>
      </c>
      <c r="K71" s="42" t="s">
        <v>698</v>
      </c>
      <c r="N71" s="1" t="s">
        <v>573</v>
      </c>
      <c r="S71" s="1" t="str">
        <f t="shared" si="7"/>
        <v/>
      </c>
      <c r="T71" s="1" t="str">
        <f t="shared" si="4"/>
        <v>O</v>
      </c>
      <c r="U71" s="1" t="str">
        <f t="shared" si="5"/>
        <v/>
      </c>
    </row>
    <row r="72" spans="1:21" ht="105">
      <c r="B72" s="1">
        <f t="shared" si="6"/>
        <v>68</v>
      </c>
      <c r="D72" s="53" t="s">
        <v>636</v>
      </c>
      <c r="F72" s="42" t="s">
        <v>648</v>
      </c>
      <c r="G72" s="42" t="s">
        <v>664</v>
      </c>
      <c r="H72" s="46"/>
      <c r="I72" s="56" t="s">
        <v>674</v>
      </c>
      <c r="J72" s="56" t="s">
        <v>688</v>
      </c>
      <c r="K72" s="42" t="s">
        <v>704</v>
      </c>
      <c r="N72" s="1" t="s">
        <v>573</v>
      </c>
      <c r="S72" s="1" t="str">
        <f t="shared" si="7"/>
        <v/>
      </c>
      <c r="T72" s="1" t="str">
        <f t="shared" si="4"/>
        <v>O</v>
      </c>
      <c r="U72" s="1" t="str">
        <f t="shared" si="5"/>
        <v/>
      </c>
    </row>
    <row r="73" spans="1:21" ht="90">
      <c r="B73" s="1">
        <f t="shared" si="6"/>
        <v>69</v>
      </c>
      <c r="D73" s="53" t="s">
        <v>636</v>
      </c>
      <c r="F73" s="42" t="s">
        <v>646</v>
      </c>
      <c r="G73" s="42" t="s">
        <v>664</v>
      </c>
      <c r="H73" s="46"/>
      <c r="I73" s="56" t="s">
        <v>674</v>
      </c>
      <c r="J73" s="56" t="s">
        <v>688</v>
      </c>
      <c r="K73" s="43" t="s">
        <v>702</v>
      </c>
      <c r="N73" s="1" t="s">
        <v>573</v>
      </c>
      <c r="S73" s="1" t="str">
        <f t="shared" si="7"/>
        <v/>
      </c>
      <c r="T73" s="1" t="str">
        <f t="shared" si="4"/>
        <v>O</v>
      </c>
      <c r="U73" s="1" t="str">
        <f t="shared" si="5"/>
        <v/>
      </c>
    </row>
    <row r="74" spans="1:21" ht="30">
      <c r="A74" s="1">
        <v>43</v>
      </c>
      <c r="B74" s="1">
        <f t="shared" si="6"/>
        <v>70</v>
      </c>
      <c r="C74" s="1">
        <v>14928</v>
      </c>
      <c r="D74" s="53" t="s">
        <v>47</v>
      </c>
      <c r="E74" s="1" t="s">
        <v>714</v>
      </c>
      <c r="F74" s="1" t="s">
        <v>84</v>
      </c>
      <c r="G74" s="1" t="s">
        <v>11</v>
      </c>
      <c r="H74" s="65">
        <v>39</v>
      </c>
      <c r="I74" s="58" t="s">
        <v>85</v>
      </c>
      <c r="J74" s="65"/>
      <c r="K74" s="1" t="s">
        <v>86</v>
      </c>
      <c r="L74" s="1">
        <v>1</v>
      </c>
      <c r="N74" s="1" t="s">
        <v>573</v>
      </c>
      <c r="S74" s="1" t="str">
        <f t="shared" si="7"/>
        <v/>
      </c>
      <c r="T74" s="1" t="str">
        <f t="shared" si="4"/>
        <v>O</v>
      </c>
      <c r="U74" s="1" t="str">
        <f t="shared" si="5"/>
        <v/>
      </c>
    </row>
    <row r="75" spans="1:21" ht="45">
      <c r="B75" s="1">
        <f t="shared" si="6"/>
        <v>71</v>
      </c>
      <c r="D75" s="53" t="s">
        <v>287</v>
      </c>
      <c r="E75" s="20"/>
      <c r="F75" s="1" t="s">
        <v>499</v>
      </c>
      <c r="G75" s="1" t="s">
        <v>11</v>
      </c>
      <c r="H75" s="65">
        <v>39</v>
      </c>
      <c r="I75" s="58" t="s">
        <v>85</v>
      </c>
      <c r="J75" s="65">
        <v>25</v>
      </c>
      <c r="K75" s="1" t="s">
        <v>500</v>
      </c>
      <c r="L75" s="1">
        <v>1</v>
      </c>
      <c r="N75" s="1" t="s">
        <v>573</v>
      </c>
      <c r="S75" s="1" t="str">
        <f t="shared" si="7"/>
        <v/>
      </c>
      <c r="T75" s="1" t="str">
        <f t="shared" si="4"/>
        <v>O</v>
      </c>
      <c r="U75" s="1" t="str">
        <f t="shared" si="5"/>
        <v/>
      </c>
    </row>
    <row r="76" spans="1:21" ht="60">
      <c r="B76" s="1">
        <f t="shared" si="6"/>
        <v>72</v>
      </c>
      <c r="D76" s="53" t="s">
        <v>287</v>
      </c>
      <c r="E76" s="20"/>
      <c r="F76" s="1" t="s">
        <v>501</v>
      </c>
      <c r="G76" s="1" t="s">
        <v>11</v>
      </c>
      <c r="H76" s="65">
        <v>39</v>
      </c>
      <c r="I76" s="58" t="s">
        <v>85</v>
      </c>
      <c r="J76" s="65">
        <v>25</v>
      </c>
      <c r="K76" s="1" t="s">
        <v>502</v>
      </c>
      <c r="L76" s="1">
        <v>1</v>
      </c>
      <c r="N76" s="1" t="s">
        <v>573</v>
      </c>
      <c r="S76" s="1" t="str">
        <f t="shared" si="7"/>
        <v/>
      </c>
      <c r="T76" s="1" t="str">
        <f t="shared" si="4"/>
        <v>O</v>
      </c>
      <c r="U76" s="1" t="str">
        <f t="shared" si="5"/>
        <v/>
      </c>
    </row>
    <row r="77" spans="1:21" ht="30">
      <c r="B77" s="1">
        <f t="shared" si="6"/>
        <v>73</v>
      </c>
      <c r="D77" s="53" t="s">
        <v>636</v>
      </c>
      <c r="F77" s="42" t="s">
        <v>649</v>
      </c>
      <c r="G77" s="43" t="s">
        <v>664</v>
      </c>
      <c r="H77" s="47"/>
      <c r="I77" s="57" t="s">
        <v>676</v>
      </c>
      <c r="J77" s="57">
        <v>2</v>
      </c>
      <c r="K77" s="43" t="s">
        <v>705</v>
      </c>
      <c r="N77" s="1" t="s">
        <v>573</v>
      </c>
      <c r="S77" s="1" t="str">
        <f t="shared" si="7"/>
        <v/>
      </c>
      <c r="T77" s="1" t="str">
        <f t="shared" si="4"/>
        <v>O</v>
      </c>
      <c r="U77" s="1" t="str">
        <f t="shared" si="5"/>
        <v/>
      </c>
    </row>
    <row r="78" spans="1:21" ht="105">
      <c r="B78" s="1">
        <f t="shared" si="6"/>
        <v>74</v>
      </c>
      <c r="D78" s="53" t="s">
        <v>636</v>
      </c>
      <c r="F78" s="42" t="s">
        <v>650</v>
      </c>
      <c r="G78" s="43" t="s">
        <v>664</v>
      </c>
      <c r="H78" s="47"/>
      <c r="I78" s="57" t="s">
        <v>676</v>
      </c>
      <c r="J78" s="57" t="s">
        <v>689</v>
      </c>
      <c r="K78" s="43" t="s">
        <v>698</v>
      </c>
      <c r="N78" s="1" t="s">
        <v>573</v>
      </c>
      <c r="S78" s="1" t="str">
        <f t="shared" si="7"/>
        <v/>
      </c>
      <c r="T78" s="1" t="str">
        <f t="shared" si="4"/>
        <v>O</v>
      </c>
      <c r="U78" s="1" t="str">
        <f t="shared" si="5"/>
        <v/>
      </c>
    </row>
    <row r="79" spans="1:21" ht="120">
      <c r="B79" s="1">
        <f t="shared" si="6"/>
        <v>75</v>
      </c>
      <c r="D79" s="53" t="s">
        <v>636</v>
      </c>
      <c r="F79" s="43" t="s">
        <v>651</v>
      </c>
      <c r="G79" s="43" t="s">
        <v>664</v>
      </c>
      <c r="H79" s="47"/>
      <c r="I79" s="57" t="s">
        <v>676</v>
      </c>
      <c r="J79" s="57" t="s">
        <v>689</v>
      </c>
      <c r="K79" s="43" t="s">
        <v>702</v>
      </c>
      <c r="N79" s="1" t="s">
        <v>573</v>
      </c>
      <c r="S79" s="1" t="str">
        <f t="shared" si="7"/>
        <v/>
      </c>
      <c r="T79" s="1" t="str">
        <f t="shared" si="4"/>
        <v>O</v>
      </c>
      <c r="U79" s="1" t="str">
        <f t="shared" si="5"/>
        <v/>
      </c>
    </row>
    <row r="80" spans="1:21" ht="300">
      <c r="B80" s="1">
        <f t="shared" si="6"/>
        <v>76</v>
      </c>
      <c r="D80" s="53" t="s">
        <v>636</v>
      </c>
      <c r="F80" s="43" t="s">
        <v>652</v>
      </c>
      <c r="G80" s="43" t="s">
        <v>664</v>
      </c>
      <c r="H80" s="47"/>
      <c r="I80" s="57" t="s">
        <v>676</v>
      </c>
      <c r="J80" s="57" t="s">
        <v>689</v>
      </c>
      <c r="K80" s="43" t="s">
        <v>706</v>
      </c>
      <c r="N80" s="1" t="s">
        <v>573</v>
      </c>
      <c r="S80" s="1" t="str">
        <f t="shared" si="7"/>
        <v/>
      </c>
      <c r="T80" s="1" t="str">
        <f t="shared" si="4"/>
        <v>O</v>
      </c>
      <c r="U80" s="1" t="str">
        <f t="shared" si="5"/>
        <v/>
      </c>
    </row>
    <row r="81" spans="1:21" ht="60">
      <c r="A81" s="1">
        <v>44</v>
      </c>
      <c r="B81" s="1">
        <f t="shared" si="6"/>
        <v>77</v>
      </c>
      <c r="C81" s="1">
        <v>14928</v>
      </c>
      <c r="D81" s="53" t="s">
        <v>47</v>
      </c>
      <c r="E81" s="1" t="s">
        <v>714</v>
      </c>
      <c r="F81" s="1" t="s">
        <v>87</v>
      </c>
      <c r="G81" s="1" t="s">
        <v>11</v>
      </c>
      <c r="H81" s="65">
        <v>40</v>
      </c>
      <c r="I81" s="58" t="s">
        <v>88</v>
      </c>
      <c r="J81" s="65"/>
      <c r="K81" s="1" t="s">
        <v>89</v>
      </c>
      <c r="L81" s="1">
        <v>1</v>
      </c>
      <c r="N81" s="1" t="s">
        <v>573</v>
      </c>
      <c r="S81" s="1" t="str">
        <f t="shared" si="7"/>
        <v/>
      </c>
      <c r="T81" s="1" t="str">
        <f t="shared" si="4"/>
        <v>O</v>
      </c>
      <c r="U81" s="1" t="str">
        <f t="shared" si="5"/>
        <v/>
      </c>
    </row>
    <row r="82" spans="1:21" ht="30">
      <c r="A82" s="1">
        <v>45</v>
      </c>
      <c r="B82" s="1">
        <f t="shared" si="6"/>
        <v>78</v>
      </c>
      <c r="C82" s="1">
        <v>14928</v>
      </c>
      <c r="D82" s="53" t="s">
        <v>47</v>
      </c>
      <c r="E82" s="1" t="s">
        <v>714</v>
      </c>
      <c r="F82" s="1" t="s">
        <v>90</v>
      </c>
      <c r="G82" s="1" t="s">
        <v>11</v>
      </c>
      <c r="H82" s="65">
        <v>40</v>
      </c>
      <c r="I82" s="58" t="s">
        <v>91</v>
      </c>
      <c r="J82" s="65"/>
      <c r="K82" s="1" t="s">
        <v>86</v>
      </c>
      <c r="L82" s="1">
        <v>1</v>
      </c>
      <c r="N82" s="1" t="s">
        <v>573</v>
      </c>
      <c r="S82" s="1" t="str">
        <f t="shared" si="7"/>
        <v/>
      </c>
      <c r="T82" s="1" t="str">
        <f t="shared" si="4"/>
        <v>O</v>
      </c>
      <c r="U82" s="1" t="str">
        <f t="shared" si="5"/>
        <v/>
      </c>
    </row>
    <row r="83" spans="1:21" ht="30">
      <c r="B83" s="1">
        <f t="shared" si="6"/>
        <v>79</v>
      </c>
      <c r="D83" s="53" t="s">
        <v>636</v>
      </c>
      <c r="F83" s="42" t="s">
        <v>653</v>
      </c>
      <c r="G83" s="43" t="s">
        <v>664</v>
      </c>
      <c r="H83" s="48"/>
      <c r="I83" s="56" t="s">
        <v>677</v>
      </c>
      <c r="J83" s="66">
        <v>6</v>
      </c>
      <c r="K83" s="42" t="s">
        <v>705</v>
      </c>
      <c r="N83" s="1" t="s">
        <v>573</v>
      </c>
      <c r="S83" s="1" t="str">
        <f t="shared" si="7"/>
        <v/>
      </c>
      <c r="T83" s="1" t="str">
        <f t="shared" si="4"/>
        <v>O</v>
      </c>
      <c r="U83" s="1" t="str">
        <f t="shared" si="5"/>
        <v/>
      </c>
    </row>
    <row r="84" spans="1:21" ht="45">
      <c r="B84" s="1">
        <f t="shared" si="6"/>
        <v>80</v>
      </c>
      <c r="D84" s="53" t="s">
        <v>636</v>
      </c>
      <c r="F84" s="42" t="s">
        <v>654</v>
      </c>
      <c r="G84" s="43" t="s">
        <v>664</v>
      </c>
      <c r="H84" s="48"/>
      <c r="I84" s="56" t="s">
        <v>677</v>
      </c>
      <c r="J84" s="56">
        <v>6</v>
      </c>
      <c r="K84" s="42" t="s">
        <v>703</v>
      </c>
      <c r="N84" s="1" t="s">
        <v>573</v>
      </c>
      <c r="S84" s="1" t="str">
        <f t="shared" si="7"/>
        <v/>
      </c>
      <c r="T84" s="1" t="str">
        <f t="shared" si="4"/>
        <v>O</v>
      </c>
      <c r="U84" s="1" t="str">
        <f t="shared" si="5"/>
        <v/>
      </c>
    </row>
    <row r="85" spans="1:21" ht="30">
      <c r="B85" s="1">
        <f t="shared" si="6"/>
        <v>81</v>
      </c>
      <c r="D85" s="53" t="s">
        <v>636</v>
      </c>
      <c r="F85" s="42" t="s">
        <v>649</v>
      </c>
      <c r="G85" s="43" t="s">
        <v>664</v>
      </c>
      <c r="H85" s="48"/>
      <c r="I85" s="56" t="s">
        <v>678</v>
      </c>
      <c r="J85" s="66">
        <v>10</v>
      </c>
      <c r="K85" s="42" t="s">
        <v>705</v>
      </c>
      <c r="N85" s="1" t="s">
        <v>573</v>
      </c>
      <c r="S85" s="1" t="str">
        <f t="shared" si="7"/>
        <v/>
      </c>
      <c r="T85" s="1" t="str">
        <f t="shared" si="4"/>
        <v>O</v>
      </c>
      <c r="U85" s="1" t="str">
        <f t="shared" si="5"/>
        <v/>
      </c>
    </row>
    <row r="86" spans="1:21" ht="60">
      <c r="A86" s="1">
        <v>46</v>
      </c>
      <c r="B86" s="1">
        <f t="shared" si="6"/>
        <v>82</v>
      </c>
      <c r="C86" s="1">
        <v>14928</v>
      </c>
      <c r="D86" s="53" t="s">
        <v>47</v>
      </c>
      <c r="E86" s="1" t="s">
        <v>714</v>
      </c>
      <c r="F86" s="1" t="s">
        <v>92</v>
      </c>
      <c r="G86" s="1" t="s">
        <v>11</v>
      </c>
      <c r="H86" s="65">
        <v>40</v>
      </c>
      <c r="I86" s="58" t="s">
        <v>93</v>
      </c>
      <c r="J86" s="65"/>
      <c r="K86" s="1" t="s">
        <v>86</v>
      </c>
      <c r="L86" s="1">
        <v>1</v>
      </c>
      <c r="N86" s="1" t="s">
        <v>573</v>
      </c>
      <c r="S86" s="1" t="str">
        <f t="shared" si="7"/>
        <v/>
      </c>
      <c r="T86" s="1" t="str">
        <f t="shared" si="4"/>
        <v>O</v>
      </c>
      <c r="U86" s="1" t="str">
        <f t="shared" si="5"/>
        <v/>
      </c>
    </row>
    <row r="87" spans="1:21" ht="135">
      <c r="B87" s="1">
        <f t="shared" si="6"/>
        <v>83</v>
      </c>
      <c r="D87" s="53" t="s">
        <v>636</v>
      </c>
      <c r="F87" s="43" t="s">
        <v>655</v>
      </c>
      <c r="G87" s="43" t="s">
        <v>664</v>
      </c>
      <c r="H87" s="49"/>
      <c r="I87" s="57" t="s">
        <v>678</v>
      </c>
      <c r="J87" s="57"/>
      <c r="K87" s="43" t="s">
        <v>707</v>
      </c>
      <c r="N87" s="1" t="s">
        <v>573</v>
      </c>
      <c r="S87" s="1" t="str">
        <f t="shared" si="7"/>
        <v/>
      </c>
      <c r="T87" s="1" t="str">
        <f t="shared" si="4"/>
        <v>O</v>
      </c>
      <c r="U87" s="1" t="str">
        <f t="shared" si="5"/>
        <v/>
      </c>
    </row>
    <row r="88" spans="1:21" ht="210">
      <c r="B88" s="1">
        <f t="shared" si="6"/>
        <v>84</v>
      </c>
      <c r="D88" s="53" t="s">
        <v>636</v>
      </c>
      <c r="F88" s="43" t="s">
        <v>657</v>
      </c>
      <c r="G88" s="43" t="s">
        <v>664</v>
      </c>
      <c r="H88" s="47"/>
      <c r="I88" s="57" t="s">
        <v>680</v>
      </c>
      <c r="J88" s="57" t="s">
        <v>690</v>
      </c>
      <c r="K88" s="43" t="s">
        <v>708</v>
      </c>
      <c r="N88" s="1" t="s">
        <v>573</v>
      </c>
      <c r="S88" s="1" t="str">
        <f t="shared" si="7"/>
        <v/>
      </c>
      <c r="T88" s="1" t="str">
        <f t="shared" si="4"/>
        <v>O</v>
      </c>
      <c r="U88" s="1" t="str">
        <f t="shared" si="5"/>
        <v/>
      </c>
    </row>
    <row r="89" spans="1:21" ht="60">
      <c r="B89" s="1">
        <f t="shared" si="6"/>
        <v>85</v>
      </c>
      <c r="C89" s="1">
        <v>24144</v>
      </c>
      <c r="D89" s="53" t="s">
        <v>282</v>
      </c>
      <c r="E89" s="1" t="s">
        <v>715</v>
      </c>
      <c r="F89" s="1" t="s">
        <v>380</v>
      </c>
      <c r="G89" s="1" t="s">
        <v>11</v>
      </c>
      <c r="H89" s="65">
        <v>41</v>
      </c>
      <c r="I89" s="58" t="s">
        <v>381</v>
      </c>
      <c r="J89" s="65" t="s">
        <v>382</v>
      </c>
      <c r="K89" s="1" t="s">
        <v>383</v>
      </c>
      <c r="L89" s="1">
        <v>1</v>
      </c>
      <c r="N89" s="1" t="s">
        <v>573</v>
      </c>
      <c r="S89" s="1" t="str">
        <f t="shared" si="7"/>
        <v/>
      </c>
      <c r="T89" s="1" t="str">
        <f t="shared" si="4"/>
        <v>O</v>
      </c>
      <c r="U89" s="1" t="str">
        <f t="shared" si="5"/>
        <v/>
      </c>
    </row>
    <row r="90" spans="1:21" ht="90">
      <c r="B90" s="1">
        <f t="shared" si="6"/>
        <v>86</v>
      </c>
      <c r="D90" s="53" t="s">
        <v>636</v>
      </c>
      <c r="F90" s="43" t="s">
        <v>658</v>
      </c>
      <c r="G90" s="43" t="s">
        <v>664</v>
      </c>
      <c r="H90" s="47"/>
      <c r="I90" s="57" t="s">
        <v>681</v>
      </c>
      <c r="J90" s="57" t="s">
        <v>691</v>
      </c>
      <c r="K90" s="43" t="s">
        <v>702</v>
      </c>
      <c r="N90" s="1" t="s">
        <v>573</v>
      </c>
      <c r="S90" s="1" t="str">
        <f t="shared" si="7"/>
        <v/>
      </c>
      <c r="T90" s="1" t="str">
        <f t="shared" si="4"/>
        <v>O</v>
      </c>
      <c r="U90" s="1" t="str">
        <f t="shared" si="5"/>
        <v/>
      </c>
    </row>
    <row r="91" spans="1:21" ht="45">
      <c r="A91" s="1">
        <v>47</v>
      </c>
      <c r="B91" s="1">
        <f t="shared" si="6"/>
        <v>87</v>
      </c>
      <c r="C91" s="1">
        <v>14928</v>
      </c>
      <c r="D91" s="53" t="s">
        <v>47</v>
      </c>
      <c r="E91" s="1" t="s">
        <v>714</v>
      </c>
      <c r="F91" s="1" t="s">
        <v>94</v>
      </c>
      <c r="G91" s="1" t="s">
        <v>11</v>
      </c>
      <c r="H91" s="65">
        <v>41</v>
      </c>
      <c r="I91" s="58" t="s">
        <v>95</v>
      </c>
      <c r="J91" s="65"/>
      <c r="K91" s="1" t="s">
        <v>89</v>
      </c>
      <c r="L91" s="1">
        <v>1</v>
      </c>
      <c r="N91" s="1" t="s">
        <v>573</v>
      </c>
      <c r="S91" s="1" t="str">
        <f t="shared" si="7"/>
        <v/>
      </c>
      <c r="T91" s="1" t="str">
        <f t="shared" si="4"/>
        <v>O</v>
      </c>
      <c r="U91" s="1" t="str">
        <f t="shared" si="5"/>
        <v/>
      </c>
    </row>
    <row r="92" spans="1:21" ht="30">
      <c r="A92" s="1">
        <v>48</v>
      </c>
      <c r="B92" s="1">
        <f t="shared" si="6"/>
        <v>88</v>
      </c>
      <c r="C92" s="1">
        <v>14928</v>
      </c>
      <c r="D92" s="53" t="s">
        <v>47</v>
      </c>
      <c r="E92" s="1" t="s">
        <v>714</v>
      </c>
      <c r="F92" s="1" t="s">
        <v>96</v>
      </c>
      <c r="G92" s="1" t="s">
        <v>11</v>
      </c>
      <c r="H92" s="65">
        <v>41</v>
      </c>
      <c r="I92" s="58" t="s">
        <v>97</v>
      </c>
      <c r="J92" s="65"/>
      <c r="K92" s="1" t="s">
        <v>86</v>
      </c>
      <c r="L92" s="1">
        <v>1</v>
      </c>
      <c r="N92" s="1" t="s">
        <v>573</v>
      </c>
      <c r="S92" s="1" t="str">
        <f t="shared" si="7"/>
        <v/>
      </c>
      <c r="T92" s="1" t="str">
        <f t="shared" si="4"/>
        <v>O</v>
      </c>
      <c r="U92" s="1" t="str">
        <f t="shared" si="5"/>
        <v/>
      </c>
    </row>
    <row r="93" spans="1:21" ht="90">
      <c r="B93" s="1">
        <f t="shared" si="6"/>
        <v>89</v>
      </c>
      <c r="D93" s="53" t="s">
        <v>636</v>
      </c>
      <c r="F93" s="43" t="s">
        <v>661</v>
      </c>
      <c r="G93" s="43" t="s">
        <v>664</v>
      </c>
      <c r="H93" s="47"/>
      <c r="I93" s="57" t="s">
        <v>684</v>
      </c>
      <c r="J93" s="57" t="s">
        <v>693</v>
      </c>
      <c r="K93" s="43" t="s">
        <v>702</v>
      </c>
      <c r="N93" s="1" t="s">
        <v>573</v>
      </c>
      <c r="S93" s="1" t="str">
        <f t="shared" si="7"/>
        <v/>
      </c>
      <c r="T93" s="1" t="str">
        <f t="shared" si="4"/>
        <v>O</v>
      </c>
      <c r="U93" s="1" t="str">
        <f t="shared" si="5"/>
        <v/>
      </c>
    </row>
    <row r="94" spans="1:21" ht="60">
      <c r="B94" s="1">
        <f t="shared" si="6"/>
        <v>90</v>
      </c>
      <c r="C94" s="1">
        <v>24144</v>
      </c>
      <c r="D94" s="53" t="s">
        <v>282</v>
      </c>
      <c r="E94" s="1" t="s">
        <v>715</v>
      </c>
      <c r="F94" s="1" t="s">
        <v>384</v>
      </c>
      <c r="G94" s="1" t="s">
        <v>11</v>
      </c>
      <c r="H94" s="65">
        <v>42</v>
      </c>
      <c r="I94" s="58" t="s">
        <v>99</v>
      </c>
      <c r="J94" s="65">
        <v>5</v>
      </c>
      <c r="K94" s="1" t="s">
        <v>385</v>
      </c>
      <c r="L94" s="1">
        <v>1</v>
      </c>
      <c r="N94" s="1" t="s">
        <v>573</v>
      </c>
      <c r="S94" s="1" t="str">
        <f t="shared" si="7"/>
        <v/>
      </c>
      <c r="T94" s="1" t="str">
        <f t="shared" si="4"/>
        <v>O</v>
      </c>
      <c r="U94" s="1" t="str">
        <f t="shared" si="5"/>
        <v/>
      </c>
    </row>
    <row r="95" spans="1:21" ht="30">
      <c r="A95" s="1">
        <v>49</v>
      </c>
      <c r="B95" s="1">
        <f t="shared" si="6"/>
        <v>91</v>
      </c>
      <c r="C95" s="1">
        <v>14928</v>
      </c>
      <c r="D95" s="53" t="s">
        <v>47</v>
      </c>
      <c r="E95" s="1" t="s">
        <v>714</v>
      </c>
      <c r="F95" s="1" t="s">
        <v>98</v>
      </c>
      <c r="G95" s="1" t="s">
        <v>11</v>
      </c>
      <c r="H95" s="65">
        <v>42</v>
      </c>
      <c r="I95" s="58" t="s">
        <v>99</v>
      </c>
      <c r="J95" s="65"/>
      <c r="K95" s="1" t="s">
        <v>86</v>
      </c>
      <c r="L95" s="1">
        <v>1</v>
      </c>
      <c r="N95" s="1" t="s">
        <v>573</v>
      </c>
      <c r="S95" s="1" t="str">
        <f t="shared" si="7"/>
        <v/>
      </c>
      <c r="T95" s="1" t="str">
        <f t="shared" si="4"/>
        <v>O</v>
      </c>
      <c r="U95" s="1" t="str">
        <f t="shared" si="5"/>
        <v/>
      </c>
    </row>
    <row r="96" spans="1:21" ht="30">
      <c r="A96" s="1">
        <v>50</v>
      </c>
      <c r="B96" s="1">
        <f t="shared" si="6"/>
        <v>92</v>
      </c>
      <c r="C96" s="1">
        <v>14928</v>
      </c>
      <c r="D96" s="53" t="s">
        <v>47</v>
      </c>
      <c r="E96" s="1" t="s">
        <v>714</v>
      </c>
      <c r="F96" s="1" t="s">
        <v>100</v>
      </c>
      <c r="G96" s="1" t="s">
        <v>11</v>
      </c>
      <c r="H96" s="65">
        <v>42</v>
      </c>
      <c r="I96" s="58" t="s">
        <v>101</v>
      </c>
      <c r="J96" s="65"/>
      <c r="K96" s="1" t="s">
        <v>86</v>
      </c>
      <c r="L96" s="1">
        <v>1</v>
      </c>
      <c r="N96" s="1" t="s">
        <v>573</v>
      </c>
      <c r="S96" s="1" t="str">
        <f t="shared" si="7"/>
        <v/>
      </c>
      <c r="T96" s="1" t="str">
        <f t="shared" si="4"/>
        <v>O</v>
      </c>
      <c r="U96" s="1" t="str">
        <f t="shared" si="5"/>
        <v/>
      </c>
    </row>
    <row r="97" spans="1:21" ht="75">
      <c r="B97" s="1">
        <f t="shared" si="6"/>
        <v>93</v>
      </c>
      <c r="C97" s="1">
        <v>24144</v>
      </c>
      <c r="D97" s="53" t="s">
        <v>282</v>
      </c>
      <c r="E97" s="1" t="s">
        <v>715</v>
      </c>
      <c r="F97" s="1" t="s">
        <v>386</v>
      </c>
      <c r="G97" s="1" t="s">
        <v>11</v>
      </c>
      <c r="H97" s="65">
        <v>43</v>
      </c>
      <c r="I97" s="58" t="s">
        <v>103</v>
      </c>
      <c r="J97" s="65"/>
      <c r="K97" s="1" t="s">
        <v>387</v>
      </c>
      <c r="L97" s="1">
        <v>1</v>
      </c>
      <c r="N97" s="1" t="s">
        <v>573</v>
      </c>
      <c r="S97" s="1" t="str">
        <f t="shared" si="7"/>
        <v/>
      </c>
      <c r="T97" s="1" t="str">
        <f t="shared" si="4"/>
        <v>O</v>
      </c>
      <c r="U97" s="1" t="str">
        <f t="shared" si="5"/>
        <v/>
      </c>
    </row>
    <row r="98" spans="1:21" ht="60">
      <c r="A98" s="1">
        <v>51</v>
      </c>
      <c r="B98" s="1">
        <f t="shared" si="6"/>
        <v>94</v>
      </c>
      <c r="C98" s="1">
        <v>14928</v>
      </c>
      <c r="D98" s="53" t="s">
        <v>47</v>
      </c>
      <c r="E98" s="1" t="s">
        <v>714</v>
      </c>
      <c r="F98" s="1" t="s">
        <v>102</v>
      </c>
      <c r="G98" s="1" t="s">
        <v>11</v>
      </c>
      <c r="H98" s="65">
        <v>43</v>
      </c>
      <c r="I98" s="58" t="s">
        <v>103</v>
      </c>
      <c r="J98" s="65"/>
      <c r="K98" s="1" t="s">
        <v>89</v>
      </c>
      <c r="L98" s="1">
        <v>1</v>
      </c>
      <c r="N98" s="1" t="s">
        <v>573</v>
      </c>
      <c r="S98" s="1" t="str">
        <f t="shared" si="7"/>
        <v/>
      </c>
      <c r="T98" s="1" t="str">
        <f t="shared" si="4"/>
        <v>O</v>
      </c>
      <c r="U98" s="1" t="str">
        <f t="shared" si="5"/>
        <v/>
      </c>
    </row>
    <row r="99" spans="1:21" ht="60">
      <c r="A99" s="1">
        <v>52</v>
      </c>
      <c r="B99" s="1">
        <f t="shared" si="6"/>
        <v>95</v>
      </c>
      <c r="C99" s="1">
        <v>14928</v>
      </c>
      <c r="D99" s="53" t="s">
        <v>47</v>
      </c>
      <c r="E99" s="1" t="s">
        <v>714</v>
      </c>
      <c r="F99" s="1" t="s">
        <v>104</v>
      </c>
      <c r="G99" s="1" t="s">
        <v>11</v>
      </c>
      <c r="H99" s="65">
        <v>43</v>
      </c>
      <c r="I99" s="58" t="s">
        <v>105</v>
      </c>
      <c r="J99" s="65"/>
      <c r="K99" s="1" t="s">
        <v>89</v>
      </c>
      <c r="L99" s="1">
        <v>1</v>
      </c>
      <c r="N99" s="1" t="s">
        <v>573</v>
      </c>
      <c r="S99" s="1" t="str">
        <f t="shared" si="7"/>
        <v/>
      </c>
      <c r="T99" s="1" t="str">
        <f t="shared" si="4"/>
        <v>O</v>
      </c>
      <c r="U99" s="1" t="str">
        <f t="shared" si="5"/>
        <v/>
      </c>
    </row>
    <row r="100" spans="1:21" ht="30">
      <c r="A100" s="1">
        <v>53</v>
      </c>
      <c r="B100" s="1">
        <f t="shared" si="6"/>
        <v>96</v>
      </c>
      <c r="C100" s="1">
        <v>14928</v>
      </c>
      <c r="D100" s="53" t="s">
        <v>47</v>
      </c>
      <c r="E100" s="1" t="s">
        <v>714</v>
      </c>
      <c r="F100" s="1" t="s">
        <v>106</v>
      </c>
      <c r="G100" s="1" t="s">
        <v>11</v>
      </c>
      <c r="H100" s="65">
        <v>44</v>
      </c>
      <c r="I100" s="58" t="s">
        <v>107</v>
      </c>
      <c r="J100" s="65"/>
      <c r="K100" s="1" t="s">
        <v>86</v>
      </c>
      <c r="L100" s="1">
        <v>1</v>
      </c>
      <c r="N100" s="1" t="s">
        <v>573</v>
      </c>
      <c r="S100" s="1" t="str">
        <f t="shared" si="7"/>
        <v/>
      </c>
      <c r="T100" s="1" t="str">
        <f t="shared" si="4"/>
        <v>O</v>
      </c>
      <c r="U100" s="1" t="str">
        <f t="shared" si="5"/>
        <v/>
      </c>
    </row>
    <row r="101" spans="1:21" ht="45">
      <c r="A101" s="1">
        <v>54</v>
      </c>
      <c r="B101" s="1">
        <f t="shared" si="6"/>
        <v>97</v>
      </c>
      <c r="C101" s="1">
        <v>14928</v>
      </c>
      <c r="D101" s="53" t="s">
        <v>47</v>
      </c>
      <c r="E101" s="1" t="s">
        <v>714</v>
      </c>
      <c r="F101" s="1" t="s">
        <v>108</v>
      </c>
      <c r="G101" s="1" t="s">
        <v>11</v>
      </c>
      <c r="H101" s="65">
        <v>45</v>
      </c>
      <c r="I101" s="58" t="s">
        <v>109</v>
      </c>
      <c r="J101" s="65"/>
      <c r="K101" s="1" t="s">
        <v>86</v>
      </c>
      <c r="L101" s="1">
        <v>1</v>
      </c>
      <c r="N101" s="1" t="s">
        <v>573</v>
      </c>
      <c r="S101" s="1" t="str">
        <f t="shared" si="7"/>
        <v/>
      </c>
      <c r="T101" s="1" t="str">
        <f t="shared" si="4"/>
        <v>O</v>
      </c>
      <c r="U101" s="1" t="str">
        <f t="shared" si="5"/>
        <v/>
      </c>
    </row>
    <row r="102" spans="1:21" ht="30">
      <c r="A102" s="1">
        <v>55</v>
      </c>
      <c r="B102" s="1">
        <f t="shared" si="6"/>
        <v>98</v>
      </c>
      <c r="C102" s="1">
        <v>14928</v>
      </c>
      <c r="D102" s="53" t="s">
        <v>47</v>
      </c>
      <c r="E102" s="1" t="s">
        <v>714</v>
      </c>
      <c r="F102" s="1" t="s">
        <v>110</v>
      </c>
      <c r="G102" s="1" t="s">
        <v>11</v>
      </c>
      <c r="H102" s="65">
        <v>45</v>
      </c>
      <c r="I102" s="58" t="s">
        <v>111</v>
      </c>
      <c r="J102" s="65"/>
      <c r="K102" s="1" t="s">
        <v>86</v>
      </c>
      <c r="L102" s="1">
        <v>1</v>
      </c>
      <c r="N102" s="1" t="s">
        <v>573</v>
      </c>
      <c r="S102" s="1" t="str">
        <f t="shared" si="7"/>
        <v/>
      </c>
      <c r="T102" s="1" t="str">
        <f t="shared" si="4"/>
        <v>O</v>
      </c>
      <c r="U102" s="1" t="str">
        <f t="shared" si="5"/>
        <v/>
      </c>
    </row>
    <row r="103" spans="1:21" ht="45">
      <c r="A103" s="1">
        <v>56</v>
      </c>
      <c r="B103" s="1">
        <f t="shared" si="6"/>
        <v>99</v>
      </c>
      <c r="C103" s="1">
        <v>14928</v>
      </c>
      <c r="D103" s="53" t="s">
        <v>47</v>
      </c>
      <c r="E103" s="1" t="s">
        <v>714</v>
      </c>
      <c r="F103" s="1" t="s">
        <v>112</v>
      </c>
      <c r="G103" s="1" t="s">
        <v>11</v>
      </c>
      <c r="H103" s="65">
        <v>46</v>
      </c>
      <c r="I103" s="58" t="s">
        <v>113</v>
      </c>
      <c r="J103" s="65"/>
      <c r="K103" s="1" t="s">
        <v>86</v>
      </c>
      <c r="L103" s="1">
        <v>1</v>
      </c>
      <c r="N103" s="1" t="s">
        <v>573</v>
      </c>
      <c r="S103" s="1" t="str">
        <f t="shared" si="7"/>
        <v/>
      </c>
      <c r="T103" s="1" t="str">
        <f t="shared" si="4"/>
        <v>O</v>
      </c>
      <c r="U103" s="1" t="str">
        <f t="shared" si="5"/>
        <v/>
      </c>
    </row>
    <row r="104" spans="1:21" ht="45">
      <c r="A104" s="1">
        <v>57</v>
      </c>
      <c r="B104" s="1">
        <f t="shared" si="6"/>
        <v>100</v>
      </c>
      <c r="C104" s="1">
        <v>14928</v>
      </c>
      <c r="D104" s="53" t="s">
        <v>47</v>
      </c>
      <c r="E104" s="1" t="s">
        <v>714</v>
      </c>
      <c r="F104" s="1" t="s">
        <v>114</v>
      </c>
      <c r="G104" s="1" t="s">
        <v>11</v>
      </c>
      <c r="H104" s="65">
        <v>46</v>
      </c>
      <c r="I104" s="58" t="s">
        <v>115</v>
      </c>
      <c r="J104" s="65"/>
      <c r="K104" s="1" t="s">
        <v>86</v>
      </c>
      <c r="L104" s="1">
        <v>1</v>
      </c>
      <c r="N104" s="1" t="s">
        <v>573</v>
      </c>
      <c r="S104" s="1" t="str">
        <f t="shared" si="7"/>
        <v/>
      </c>
      <c r="T104" s="1" t="str">
        <f t="shared" si="4"/>
        <v>O</v>
      </c>
      <c r="U104" s="1" t="str">
        <f t="shared" si="5"/>
        <v/>
      </c>
    </row>
    <row r="105" spans="1:21" ht="45">
      <c r="B105" s="1">
        <f t="shared" si="6"/>
        <v>101</v>
      </c>
      <c r="C105" s="1">
        <v>24144</v>
      </c>
      <c r="D105" s="53" t="s">
        <v>282</v>
      </c>
      <c r="E105" s="1" t="s">
        <v>715</v>
      </c>
      <c r="F105" s="1" t="s">
        <v>388</v>
      </c>
      <c r="G105" s="1" t="s">
        <v>11</v>
      </c>
      <c r="H105" s="65">
        <v>47</v>
      </c>
      <c r="I105" s="58" t="s">
        <v>389</v>
      </c>
      <c r="J105" s="65">
        <v>5</v>
      </c>
      <c r="K105" s="1" t="s">
        <v>390</v>
      </c>
      <c r="L105" s="1">
        <v>1</v>
      </c>
      <c r="N105" s="1" t="s">
        <v>573</v>
      </c>
      <c r="S105" s="1" t="str">
        <f t="shared" si="7"/>
        <v/>
      </c>
      <c r="T105" s="1" t="str">
        <f t="shared" si="4"/>
        <v>O</v>
      </c>
      <c r="U105" s="1" t="str">
        <f t="shared" si="5"/>
        <v/>
      </c>
    </row>
    <row r="106" spans="1:21" ht="90">
      <c r="B106" s="1">
        <f t="shared" si="6"/>
        <v>102</v>
      </c>
      <c r="C106" s="1">
        <v>24144</v>
      </c>
      <c r="D106" s="53" t="s">
        <v>282</v>
      </c>
      <c r="E106" s="1" t="s">
        <v>715</v>
      </c>
      <c r="F106" s="1" t="s">
        <v>391</v>
      </c>
      <c r="G106" s="1" t="s">
        <v>11</v>
      </c>
      <c r="H106" s="65">
        <v>47</v>
      </c>
      <c r="I106" s="58" t="s">
        <v>392</v>
      </c>
      <c r="J106" s="65" t="s">
        <v>393</v>
      </c>
      <c r="K106" s="1" t="s">
        <v>394</v>
      </c>
      <c r="L106" s="1">
        <v>1</v>
      </c>
      <c r="N106" s="1" t="s">
        <v>573</v>
      </c>
      <c r="S106" s="1" t="str">
        <f t="shared" si="7"/>
        <v/>
      </c>
      <c r="T106" s="1" t="str">
        <f t="shared" si="4"/>
        <v>O</v>
      </c>
      <c r="U106" s="1" t="str">
        <f t="shared" si="5"/>
        <v/>
      </c>
    </row>
    <row r="107" spans="1:21" ht="180">
      <c r="B107" s="1">
        <f t="shared" si="6"/>
        <v>103</v>
      </c>
      <c r="C107" s="1">
        <v>24144</v>
      </c>
      <c r="D107" s="53" t="s">
        <v>282</v>
      </c>
      <c r="E107" s="1" t="s">
        <v>715</v>
      </c>
      <c r="F107" s="3" t="s">
        <v>395</v>
      </c>
      <c r="G107" s="1" t="s">
        <v>11</v>
      </c>
      <c r="H107" s="65">
        <v>49</v>
      </c>
      <c r="I107" s="58" t="s">
        <v>117</v>
      </c>
      <c r="J107" s="65" t="s">
        <v>333</v>
      </c>
      <c r="K107" s="1" t="s">
        <v>396</v>
      </c>
      <c r="L107" s="1">
        <v>1</v>
      </c>
      <c r="N107" s="1" t="s">
        <v>573</v>
      </c>
      <c r="S107" s="1" t="str">
        <f t="shared" si="7"/>
        <v/>
      </c>
      <c r="T107" s="1" t="str">
        <f t="shared" si="4"/>
        <v>O</v>
      </c>
      <c r="U107" s="1" t="str">
        <f t="shared" si="5"/>
        <v/>
      </c>
    </row>
    <row r="108" spans="1:21" ht="45">
      <c r="B108" s="1">
        <f t="shared" si="6"/>
        <v>104</v>
      </c>
      <c r="C108" s="1">
        <v>24144</v>
      </c>
      <c r="D108" s="53" t="s">
        <v>282</v>
      </c>
      <c r="E108" s="1" t="s">
        <v>715</v>
      </c>
      <c r="F108" s="1" t="s">
        <v>397</v>
      </c>
      <c r="G108" s="1" t="s">
        <v>11</v>
      </c>
      <c r="H108" s="65">
        <v>49</v>
      </c>
      <c r="I108" s="58" t="s">
        <v>117</v>
      </c>
      <c r="J108" s="65" t="s">
        <v>345</v>
      </c>
      <c r="K108" s="1" t="s">
        <v>398</v>
      </c>
      <c r="L108" s="1">
        <v>1</v>
      </c>
      <c r="N108" s="1" t="s">
        <v>573</v>
      </c>
      <c r="S108" s="1" t="str">
        <f t="shared" si="7"/>
        <v/>
      </c>
      <c r="T108" s="1" t="str">
        <f t="shared" si="4"/>
        <v>O</v>
      </c>
      <c r="U108" s="1" t="str">
        <f t="shared" si="5"/>
        <v/>
      </c>
    </row>
    <row r="109" spans="1:21" ht="30">
      <c r="A109" s="1">
        <v>58</v>
      </c>
      <c r="B109" s="1">
        <f t="shared" si="6"/>
        <v>105</v>
      </c>
      <c r="C109" s="1">
        <v>14928</v>
      </c>
      <c r="D109" s="53" t="s">
        <v>47</v>
      </c>
      <c r="E109" s="1" t="s">
        <v>714</v>
      </c>
      <c r="F109" s="1" t="s">
        <v>116</v>
      </c>
      <c r="G109" s="1" t="s">
        <v>11</v>
      </c>
      <c r="H109" s="65">
        <v>49</v>
      </c>
      <c r="I109" s="58" t="s">
        <v>117</v>
      </c>
      <c r="J109" s="65"/>
      <c r="K109" s="1" t="s">
        <v>86</v>
      </c>
      <c r="L109" s="1">
        <v>1</v>
      </c>
      <c r="N109" s="1" t="s">
        <v>573</v>
      </c>
      <c r="S109" s="1" t="str">
        <f t="shared" si="7"/>
        <v/>
      </c>
      <c r="T109" s="1" t="str">
        <f t="shared" si="4"/>
        <v>O</v>
      </c>
      <c r="U109" s="1" t="str">
        <f t="shared" si="5"/>
        <v/>
      </c>
    </row>
    <row r="110" spans="1:21" ht="60">
      <c r="B110" s="1">
        <f t="shared" si="6"/>
        <v>106</v>
      </c>
      <c r="C110" s="1">
        <v>24144</v>
      </c>
      <c r="D110" s="53" t="s">
        <v>282</v>
      </c>
      <c r="E110" s="1" t="s">
        <v>715</v>
      </c>
      <c r="F110" s="1" t="s">
        <v>399</v>
      </c>
      <c r="G110" s="1" t="s">
        <v>11</v>
      </c>
      <c r="H110" s="65">
        <v>51</v>
      </c>
      <c r="I110" s="58" t="s">
        <v>400</v>
      </c>
      <c r="J110" s="65" t="s">
        <v>401</v>
      </c>
      <c r="K110" s="1" t="s">
        <v>402</v>
      </c>
      <c r="L110" s="1">
        <v>1</v>
      </c>
      <c r="N110" s="1" t="s">
        <v>573</v>
      </c>
      <c r="S110" s="1" t="str">
        <f t="shared" si="7"/>
        <v/>
      </c>
      <c r="T110" s="1" t="str">
        <f t="shared" si="4"/>
        <v>O</v>
      </c>
      <c r="U110" s="1" t="str">
        <f t="shared" si="5"/>
        <v/>
      </c>
    </row>
    <row r="111" spans="1:21" ht="45">
      <c r="A111" s="1">
        <v>59</v>
      </c>
      <c r="B111" s="1">
        <f t="shared" si="6"/>
        <v>107</v>
      </c>
      <c r="C111" s="1">
        <v>14928</v>
      </c>
      <c r="D111" s="53" t="s">
        <v>47</v>
      </c>
      <c r="E111" s="1" t="s">
        <v>714</v>
      </c>
      <c r="F111" s="1" t="s">
        <v>118</v>
      </c>
      <c r="G111" s="1" t="s">
        <v>11</v>
      </c>
      <c r="H111" s="65">
        <v>53</v>
      </c>
      <c r="I111" s="58" t="s">
        <v>119</v>
      </c>
      <c r="J111" s="65"/>
      <c r="K111" s="1" t="s">
        <v>86</v>
      </c>
      <c r="L111" s="1">
        <v>1</v>
      </c>
      <c r="N111" s="1" t="s">
        <v>573</v>
      </c>
      <c r="S111" s="1" t="str">
        <f t="shared" si="7"/>
        <v/>
      </c>
      <c r="T111" s="1" t="str">
        <f t="shared" si="4"/>
        <v>O</v>
      </c>
      <c r="U111" s="1" t="str">
        <f t="shared" si="5"/>
        <v/>
      </c>
    </row>
    <row r="112" spans="1:21" ht="45">
      <c r="A112" s="1">
        <v>60</v>
      </c>
      <c r="B112" s="1">
        <f t="shared" si="6"/>
        <v>108</v>
      </c>
      <c r="C112" s="1">
        <v>14928</v>
      </c>
      <c r="D112" s="53" t="s">
        <v>47</v>
      </c>
      <c r="E112" s="1" t="s">
        <v>714</v>
      </c>
      <c r="F112" s="1" t="s">
        <v>120</v>
      </c>
      <c r="G112" s="1" t="s">
        <v>11</v>
      </c>
      <c r="H112" s="65">
        <v>54</v>
      </c>
      <c r="I112" s="58" t="s">
        <v>121</v>
      </c>
      <c r="J112" s="65"/>
      <c r="K112" s="1" t="s">
        <v>86</v>
      </c>
      <c r="L112" s="1">
        <v>1</v>
      </c>
      <c r="N112" s="1" t="s">
        <v>573</v>
      </c>
      <c r="S112" s="1" t="str">
        <f t="shared" si="7"/>
        <v/>
      </c>
      <c r="T112" s="1" t="str">
        <f t="shared" si="4"/>
        <v>O</v>
      </c>
      <c r="U112" s="1" t="str">
        <f t="shared" si="5"/>
        <v/>
      </c>
    </row>
    <row r="113" spans="1:21" ht="45">
      <c r="A113" s="1">
        <v>61</v>
      </c>
      <c r="B113" s="1">
        <f t="shared" si="6"/>
        <v>109</v>
      </c>
      <c r="C113" s="1">
        <v>14928</v>
      </c>
      <c r="D113" s="53" t="s">
        <v>47</v>
      </c>
      <c r="E113" s="1" t="s">
        <v>714</v>
      </c>
      <c r="F113" s="1" t="s">
        <v>122</v>
      </c>
      <c r="G113" s="1" t="s">
        <v>11</v>
      </c>
      <c r="H113" s="65">
        <v>55</v>
      </c>
      <c r="I113" s="58" t="s">
        <v>123</v>
      </c>
      <c r="J113" s="65"/>
      <c r="K113" s="1" t="s">
        <v>86</v>
      </c>
      <c r="L113" s="1">
        <v>1</v>
      </c>
      <c r="N113" s="1" t="s">
        <v>573</v>
      </c>
      <c r="S113" s="1" t="str">
        <f t="shared" si="7"/>
        <v/>
      </c>
      <c r="T113" s="1" t="str">
        <f t="shared" si="4"/>
        <v>O</v>
      </c>
      <c r="U113" s="1" t="str">
        <f t="shared" si="5"/>
        <v/>
      </c>
    </row>
    <row r="114" spans="1:21" ht="60">
      <c r="A114" s="1">
        <v>102</v>
      </c>
      <c r="B114" s="1">
        <f t="shared" si="6"/>
        <v>110</v>
      </c>
      <c r="C114" s="1">
        <v>56768</v>
      </c>
      <c r="D114" s="53" t="s">
        <v>216</v>
      </c>
      <c r="E114" s="1" t="s">
        <v>714</v>
      </c>
      <c r="F114" s="3" t="s">
        <v>226</v>
      </c>
      <c r="G114" s="1" t="s">
        <v>11</v>
      </c>
      <c r="H114" s="65">
        <v>55</v>
      </c>
      <c r="I114" s="58" t="s">
        <v>123</v>
      </c>
      <c r="J114" s="65">
        <v>9</v>
      </c>
      <c r="K114" s="1" t="s">
        <v>227</v>
      </c>
      <c r="L114" s="1">
        <v>1</v>
      </c>
      <c r="N114" s="1" t="s">
        <v>573</v>
      </c>
      <c r="S114" s="1" t="str">
        <f t="shared" si="7"/>
        <v/>
      </c>
      <c r="T114" s="1" t="str">
        <f t="shared" si="4"/>
        <v>O</v>
      </c>
      <c r="U114" s="1" t="str">
        <f t="shared" si="5"/>
        <v/>
      </c>
    </row>
    <row r="115" spans="1:21" ht="60">
      <c r="A115" s="1">
        <v>114</v>
      </c>
      <c r="B115" s="1">
        <f t="shared" si="6"/>
        <v>111</v>
      </c>
      <c r="C115" s="1">
        <v>56768</v>
      </c>
      <c r="D115" s="53" t="s">
        <v>216</v>
      </c>
      <c r="E115" s="1" t="s">
        <v>714</v>
      </c>
      <c r="F115" s="1" t="s">
        <v>226</v>
      </c>
      <c r="G115" s="1" t="s">
        <v>11</v>
      </c>
      <c r="H115" s="65">
        <v>55</v>
      </c>
      <c r="I115" s="58" t="s">
        <v>123</v>
      </c>
      <c r="J115" s="65">
        <v>9</v>
      </c>
      <c r="K115" s="1" t="s">
        <v>227</v>
      </c>
      <c r="L115" s="1">
        <v>1</v>
      </c>
      <c r="M115" s="1" t="s">
        <v>610</v>
      </c>
      <c r="N115" s="1" t="s">
        <v>573</v>
      </c>
      <c r="S115" s="1" t="str">
        <f t="shared" si="7"/>
        <v/>
      </c>
      <c r="T115" s="1" t="str">
        <f t="shared" si="4"/>
        <v>O</v>
      </c>
      <c r="U115" s="1" t="str">
        <f t="shared" si="5"/>
        <v/>
      </c>
    </row>
    <row r="116" spans="1:21" ht="30">
      <c r="A116" s="1">
        <v>40</v>
      </c>
      <c r="B116" s="1">
        <f t="shared" si="6"/>
        <v>112</v>
      </c>
      <c r="C116" s="1">
        <v>14928</v>
      </c>
      <c r="D116" s="53" t="s">
        <v>47</v>
      </c>
      <c r="E116" s="1" t="s">
        <v>714</v>
      </c>
      <c r="F116" s="1" t="s">
        <v>80</v>
      </c>
      <c r="G116" s="1" t="s">
        <v>11</v>
      </c>
      <c r="H116" s="65">
        <v>56</v>
      </c>
      <c r="I116" s="58">
        <v>5.3</v>
      </c>
      <c r="J116" s="65">
        <v>2</v>
      </c>
      <c r="K116" s="1" t="s">
        <v>81</v>
      </c>
      <c r="L116" s="1">
        <v>1</v>
      </c>
      <c r="N116" s="1" t="s">
        <v>573</v>
      </c>
      <c r="S116" s="1" t="str">
        <f t="shared" si="7"/>
        <v/>
      </c>
      <c r="T116" s="1" t="str">
        <f t="shared" si="4"/>
        <v>O</v>
      </c>
      <c r="U116" s="1" t="str">
        <f t="shared" si="5"/>
        <v/>
      </c>
    </row>
    <row r="117" spans="1:21" ht="60">
      <c r="B117" s="1">
        <f t="shared" si="6"/>
        <v>113</v>
      </c>
      <c r="C117" s="1">
        <v>24144</v>
      </c>
      <c r="D117" s="53" t="s">
        <v>282</v>
      </c>
      <c r="E117" s="1" t="s">
        <v>715</v>
      </c>
      <c r="F117" s="1" t="s">
        <v>403</v>
      </c>
      <c r="G117" s="1" t="s">
        <v>11</v>
      </c>
      <c r="H117" s="65" t="s">
        <v>404</v>
      </c>
      <c r="I117" s="58">
        <v>5.3</v>
      </c>
      <c r="J117" s="65"/>
      <c r="K117" s="1" t="s">
        <v>405</v>
      </c>
      <c r="L117" s="1">
        <v>1</v>
      </c>
      <c r="N117" s="1" t="s">
        <v>573</v>
      </c>
      <c r="S117" s="1" t="str">
        <f t="shared" si="7"/>
        <v/>
      </c>
      <c r="T117" s="1" t="str">
        <f t="shared" si="4"/>
        <v>O</v>
      </c>
      <c r="U117" s="1" t="str">
        <f t="shared" si="5"/>
        <v/>
      </c>
    </row>
    <row r="118" spans="1:21" ht="30">
      <c r="A118" s="1">
        <v>80</v>
      </c>
      <c r="B118" s="1">
        <f t="shared" si="6"/>
        <v>114</v>
      </c>
      <c r="C118" s="1">
        <v>62099</v>
      </c>
      <c r="D118" s="53" t="s">
        <v>167</v>
      </c>
      <c r="E118" s="1" t="s">
        <v>714</v>
      </c>
      <c r="F118" s="1" t="s">
        <v>172</v>
      </c>
      <c r="G118" s="1" t="s">
        <v>11</v>
      </c>
      <c r="H118" s="65">
        <v>56</v>
      </c>
      <c r="I118" s="58">
        <v>5.3</v>
      </c>
      <c r="J118" s="65">
        <v>99</v>
      </c>
      <c r="K118" s="1" t="s">
        <v>173</v>
      </c>
      <c r="L118" s="1">
        <v>1</v>
      </c>
      <c r="N118" s="1" t="s">
        <v>573</v>
      </c>
      <c r="S118" s="1" t="str">
        <f t="shared" si="7"/>
        <v/>
      </c>
      <c r="T118" s="1" t="str">
        <f t="shared" si="4"/>
        <v>O</v>
      </c>
      <c r="U118" s="1" t="str">
        <f t="shared" si="5"/>
        <v/>
      </c>
    </row>
    <row r="119" spans="1:21" ht="30">
      <c r="A119" s="1">
        <v>134</v>
      </c>
      <c r="B119" s="1">
        <f t="shared" si="6"/>
        <v>115</v>
      </c>
      <c r="C119" s="1">
        <v>51124</v>
      </c>
      <c r="D119" s="53" t="s">
        <v>266</v>
      </c>
      <c r="E119" s="1" t="s">
        <v>714</v>
      </c>
      <c r="F119" s="1" t="s">
        <v>274</v>
      </c>
      <c r="G119" s="1" t="s">
        <v>11</v>
      </c>
      <c r="H119" s="65">
        <v>57</v>
      </c>
      <c r="I119" s="58">
        <v>5.3</v>
      </c>
      <c r="J119" s="65">
        <v>19</v>
      </c>
      <c r="K119" s="1" t="s">
        <v>275</v>
      </c>
      <c r="L119" s="1">
        <v>1</v>
      </c>
      <c r="N119" s="1" t="s">
        <v>573</v>
      </c>
      <c r="S119" s="1" t="str">
        <f t="shared" si="7"/>
        <v/>
      </c>
      <c r="T119" s="1" t="str">
        <f t="shared" si="4"/>
        <v>O</v>
      </c>
      <c r="U119" s="1" t="str">
        <f t="shared" si="5"/>
        <v/>
      </c>
    </row>
    <row r="120" spans="1:21" ht="60">
      <c r="B120" s="1">
        <f t="shared" si="6"/>
        <v>116</v>
      </c>
      <c r="D120" s="53" t="s">
        <v>287</v>
      </c>
      <c r="E120" s="20"/>
      <c r="F120" s="1" t="s">
        <v>480</v>
      </c>
      <c r="G120" s="1" t="s">
        <v>11</v>
      </c>
      <c r="H120" s="65">
        <v>59</v>
      </c>
      <c r="I120" s="58">
        <v>5.3</v>
      </c>
      <c r="J120" s="65">
        <v>53</v>
      </c>
      <c r="K120" s="1" t="s">
        <v>483</v>
      </c>
      <c r="L120" s="1">
        <v>1</v>
      </c>
      <c r="N120" s="1" t="s">
        <v>573</v>
      </c>
      <c r="S120" s="1" t="str">
        <f t="shared" si="7"/>
        <v/>
      </c>
      <c r="T120" s="1" t="str">
        <f t="shared" si="4"/>
        <v>O</v>
      </c>
      <c r="U120" s="1" t="str">
        <f t="shared" si="5"/>
        <v/>
      </c>
    </row>
    <row r="121" spans="1:21" ht="45">
      <c r="B121" s="1">
        <f t="shared" si="6"/>
        <v>117</v>
      </c>
      <c r="D121" s="53" t="s">
        <v>287</v>
      </c>
      <c r="E121" s="20"/>
      <c r="F121" s="1" t="s">
        <v>477</v>
      </c>
      <c r="G121" s="1" t="s">
        <v>11</v>
      </c>
      <c r="H121" s="65">
        <v>62</v>
      </c>
      <c r="I121" s="58">
        <v>5.3</v>
      </c>
      <c r="J121" s="65" t="s">
        <v>503</v>
      </c>
      <c r="K121" s="1" t="s">
        <v>478</v>
      </c>
      <c r="L121" s="1">
        <v>1</v>
      </c>
      <c r="N121" s="1" t="s">
        <v>573</v>
      </c>
      <c r="S121" s="1" t="str">
        <f t="shared" si="7"/>
        <v/>
      </c>
      <c r="T121" s="1" t="str">
        <f t="shared" si="4"/>
        <v>O</v>
      </c>
      <c r="U121" s="1" t="str">
        <f t="shared" si="5"/>
        <v/>
      </c>
    </row>
    <row r="122" spans="1:21" ht="30">
      <c r="B122" s="1">
        <f t="shared" si="6"/>
        <v>118</v>
      </c>
      <c r="D122" s="53" t="s">
        <v>287</v>
      </c>
      <c r="E122" s="20"/>
      <c r="F122" s="1" t="s">
        <v>504</v>
      </c>
      <c r="G122" s="1" t="s">
        <v>11</v>
      </c>
      <c r="H122" s="65">
        <v>62</v>
      </c>
      <c r="I122" s="58">
        <v>5.3</v>
      </c>
      <c r="J122" s="65" t="s">
        <v>505</v>
      </c>
      <c r="K122" s="1" t="s">
        <v>478</v>
      </c>
      <c r="L122" s="1">
        <v>1</v>
      </c>
      <c r="N122" s="1" t="s">
        <v>573</v>
      </c>
      <c r="S122" s="1" t="str">
        <f t="shared" si="7"/>
        <v/>
      </c>
      <c r="T122" s="1" t="str">
        <f t="shared" si="4"/>
        <v>O</v>
      </c>
      <c r="U122" s="1" t="str">
        <f t="shared" si="5"/>
        <v/>
      </c>
    </row>
    <row r="123" spans="1:21" ht="45">
      <c r="B123" s="1">
        <f t="shared" si="6"/>
        <v>119</v>
      </c>
      <c r="D123" s="53" t="s">
        <v>287</v>
      </c>
      <c r="E123" s="20"/>
      <c r="F123" s="1" t="s">
        <v>506</v>
      </c>
      <c r="G123" s="1" t="s">
        <v>11</v>
      </c>
      <c r="H123" s="65">
        <v>62</v>
      </c>
      <c r="I123" s="58">
        <v>5.3</v>
      </c>
      <c r="J123" s="65" t="s">
        <v>507</v>
      </c>
      <c r="K123" s="1" t="s">
        <v>478</v>
      </c>
      <c r="L123" s="1">
        <v>1</v>
      </c>
      <c r="N123" s="1" t="s">
        <v>573</v>
      </c>
      <c r="S123" s="1" t="str">
        <f t="shared" si="7"/>
        <v/>
      </c>
      <c r="T123" s="1" t="str">
        <f t="shared" si="4"/>
        <v>O</v>
      </c>
      <c r="U123" s="1" t="str">
        <f t="shared" si="5"/>
        <v/>
      </c>
    </row>
    <row r="124" spans="1:21" ht="60">
      <c r="A124" s="1">
        <v>135</v>
      </c>
      <c r="B124" s="1">
        <f t="shared" si="6"/>
        <v>120</v>
      </c>
      <c r="C124" s="1">
        <v>51124</v>
      </c>
      <c r="D124" s="53" t="s">
        <v>266</v>
      </c>
      <c r="E124" s="1" t="s">
        <v>714</v>
      </c>
      <c r="F124" s="1" t="s">
        <v>276</v>
      </c>
      <c r="G124" s="1" t="s">
        <v>11</v>
      </c>
      <c r="H124" s="65">
        <v>63</v>
      </c>
      <c r="I124" s="58">
        <v>5.3</v>
      </c>
      <c r="J124" s="65">
        <v>6</v>
      </c>
      <c r="K124" s="1" t="s">
        <v>277</v>
      </c>
      <c r="L124" s="1">
        <v>1</v>
      </c>
      <c r="N124" s="1" t="s">
        <v>573</v>
      </c>
      <c r="S124" s="1" t="str">
        <f t="shared" si="7"/>
        <v/>
      </c>
      <c r="T124" s="1" t="str">
        <f t="shared" si="4"/>
        <v>O</v>
      </c>
      <c r="U124" s="1" t="str">
        <f t="shared" si="5"/>
        <v/>
      </c>
    </row>
    <row r="125" spans="1:21" ht="60">
      <c r="B125" s="1">
        <f t="shared" si="6"/>
        <v>121</v>
      </c>
      <c r="D125" s="53" t="s">
        <v>287</v>
      </c>
      <c r="E125" s="20"/>
      <c r="F125" s="1" t="s">
        <v>491</v>
      </c>
      <c r="G125" s="1" t="s">
        <v>11</v>
      </c>
      <c r="H125" s="65">
        <v>63</v>
      </c>
      <c r="I125" s="58">
        <v>5.3</v>
      </c>
      <c r="J125" s="65" t="s">
        <v>508</v>
      </c>
      <c r="K125" s="1" t="s">
        <v>495</v>
      </c>
      <c r="L125" s="1">
        <v>1</v>
      </c>
      <c r="N125" s="1" t="s">
        <v>573</v>
      </c>
      <c r="S125" s="1" t="str">
        <f t="shared" si="7"/>
        <v/>
      </c>
      <c r="T125" s="1" t="str">
        <f t="shared" si="4"/>
        <v>O</v>
      </c>
      <c r="U125" s="1" t="str">
        <f t="shared" si="5"/>
        <v/>
      </c>
    </row>
    <row r="126" spans="1:21" ht="75">
      <c r="B126" s="1">
        <f t="shared" si="6"/>
        <v>122</v>
      </c>
      <c r="D126" s="53" t="s">
        <v>287</v>
      </c>
      <c r="E126" s="20"/>
      <c r="F126" s="1" t="s">
        <v>509</v>
      </c>
      <c r="G126" s="1" t="s">
        <v>11</v>
      </c>
      <c r="H126" s="65">
        <v>63</v>
      </c>
      <c r="I126" s="58">
        <v>5.3</v>
      </c>
      <c r="J126" s="65" t="s">
        <v>510</v>
      </c>
      <c r="K126" s="1" t="s">
        <v>511</v>
      </c>
      <c r="L126" s="1">
        <v>1</v>
      </c>
      <c r="N126" s="1" t="s">
        <v>573</v>
      </c>
      <c r="S126" s="1" t="str">
        <f t="shared" si="7"/>
        <v/>
      </c>
      <c r="T126" s="1" t="str">
        <f t="shared" si="4"/>
        <v>O</v>
      </c>
      <c r="U126" s="1" t="str">
        <f t="shared" si="5"/>
        <v/>
      </c>
    </row>
    <row r="127" spans="1:21" ht="60">
      <c r="B127" s="1">
        <f t="shared" si="6"/>
        <v>123</v>
      </c>
      <c r="D127" s="53" t="s">
        <v>287</v>
      </c>
      <c r="E127" s="20"/>
      <c r="F127" s="1" t="s">
        <v>512</v>
      </c>
      <c r="G127" s="1" t="s">
        <v>11</v>
      </c>
      <c r="H127" s="65">
        <v>64</v>
      </c>
      <c r="I127" s="58">
        <v>5.3</v>
      </c>
      <c r="J127" s="65">
        <v>53</v>
      </c>
      <c r="K127" s="1" t="s">
        <v>513</v>
      </c>
      <c r="L127" s="1">
        <v>1</v>
      </c>
      <c r="N127" s="1" t="s">
        <v>573</v>
      </c>
      <c r="S127" s="1" t="str">
        <f t="shared" si="7"/>
        <v/>
      </c>
      <c r="T127" s="1" t="str">
        <f t="shared" si="4"/>
        <v>O</v>
      </c>
      <c r="U127" s="1" t="str">
        <f t="shared" si="5"/>
        <v/>
      </c>
    </row>
    <row r="128" spans="1:21" ht="45">
      <c r="B128" s="1">
        <f t="shared" si="6"/>
        <v>124</v>
      </c>
      <c r="D128" s="53" t="s">
        <v>287</v>
      </c>
      <c r="E128" s="20"/>
      <c r="F128" s="1" t="s">
        <v>514</v>
      </c>
      <c r="G128" s="1" t="s">
        <v>11</v>
      </c>
      <c r="H128" s="65" t="s">
        <v>515</v>
      </c>
      <c r="I128" s="58">
        <v>5.3</v>
      </c>
      <c r="J128" s="65" t="s">
        <v>516</v>
      </c>
      <c r="K128" s="1" t="s">
        <v>517</v>
      </c>
      <c r="L128" s="1">
        <v>1</v>
      </c>
      <c r="N128" s="1" t="s">
        <v>573</v>
      </c>
      <c r="S128" s="1" t="str">
        <f t="shared" si="7"/>
        <v/>
      </c>
      <c r="T128" s="1" t="str">
        <f t="shared" si="4"/>
        <v>O</v>
      </c>
      <c r="U128" s="1" t="str">
        <f t="shared" si="5"/>
        <v/>
      </c>
    </row>
    <row r="129" spans="1:21" ht="30">
      <c r="A129" s="1">
        <v>41</v>
      </c>
      <c r="B129" s="1">
        <f t="shared" si="6"/>
        <v>125</v>
      </c>
      <c r="C129" s="1">
        <v>14928</v>
      </c>
      <c r="D129" s="53" t="s">
        <v>47</v>
      </c>
      <c r="E129" s="1" t="s">
        <v>714</v>
      </c>
      <c r="F129" s="1" t="s">
        <v>82</v>
      </c>
      <c r="G129" s="1" t="s">
        <v>11</v>
      </c>
      <c r="H129" s="65">
        <v>68</v>
      </c>
      <c r="I129" s="58">
        <v>5.4</v>
      </c>
      <c r="J129" s="65">
        <v>45</v>
      </c>
      <c r="K129" s="1" t="s">
        <v>81</v>
      </c>
      <c r="L129" s="1">
        <v>1</v>
      </c>
      <c r="N129" s="1" t="s">
        <v>573</v>
      </c>
      <c r="S129" s="1" t="str">
        <f t="shared" si="7"/>
        <v/>
      </c>
      <c r="T129" s="1" t="str">
        <f t="shared" si="4"/>
        <v>O</v>
      </c>
      <c r="U129" s="1" t="str">
        <f t="shared" si="5"/>
        <v/>
      </c>
    </row>
    <row r="130" spans="1:21" ht="30">
      <c r="A130" s="1">
        <v>81</v>
      </c>
      <c r="B130" s="1">
        <f t="shared" si="6"/>
        <v>126</v>
      </c>
      <c r="C130" s="1">
        <v>62099</v>
      </c>
      <c r="D130" s="53" t="s">
        <v>167</v>
      </c>
      <c r="E130" s="1" t="s">
        <v>714</v>
      </c>
      <c r="F130" s="1" t="s">
        <v>174</v>
      </c>
      <c r="G130" s="1" t="s">
        <v>11</v>
      </c>
      <c r="H130" s="65">
        <v>68</v>
      </c>
      <c r="I130" s="58">
        <v>5.4</v>
      </c>
      <c r="J130" s="65">
        <v>99</v>
      </c>
      <c r="K130" s="1" t="s">
        <v>173</v>
      </c>
      <c r="L130" s="1">
        <v>1</v>
      </c>
      <c r="N130" s="1" t="s">
        <v>573</v>
      </c>
      <c r="S130" s="1" t="str">
        <f t="shared" si="7"/>
        <v/>
      </c>
      <c r="T130" s="1" t="str">
        <f t="shared" si="4"/>
        <v>O</v>
      </c>
      <c r="U130" s="1" t="str">
        <f t="shared" si="5"/>
        <v/>
      </c>
    </row>
    <row r="131" spans="1:21" ht="60">
      <c r="A131" s="1">
        <v>88</v>
      </c>
      <c r="B131" s="1">
        <f t="shared" si="6"/>
        <v>127</v>
      </c>
      <c r="C131" s="1">
        <v>6111</v>
      </c>
      <c r="D131" s="53" t="s">
        <v>158</v>
      </c>
      <c r="E131" s="1" t="s">
        <v>714</v>
      </c>
      <c r="F131" s="1" t="s">
        <v>191</v>
      </c>
      <c r="G131" s="1" t="s">
        <v>11</v>
      </c>
      <c r="H131" s="65"/>
      <c r="I131" s="58" t="s">
        <v>192</v>
      </c>
      <c r="J131" s="65"/>
      <c r="K131" s="1" t="s">
        <v>193</v>
      </c>
      <c r="L131" s="1">
        <v>1</v>
      </c>
      <c r="N131" s="1" t="s">
        <v>573</v>
      </c>
      <c r="S131" s="1" t="str">
        <f t="shared" si="7"/>
        <v/>
      </c>
      <c r="T131" s="1" t="str">
        <f t="shared" si="4"/>
        <v>O</v>
      </c>
      <c r="U131" s="1" t="str">
        <f t="shared" si="5"/>
        <v/>
      </c>
    </row>
    <row r="132" spans="1:21" ht="30">
      <c r="B132" s="1">
        <f t="shared" si="6"/>
        <v>128</v>
      </c>
      <c r="D132" s="53" t="s">
        <v>287</v>
      </c>
      <c r="E132" s="20"/>
      <c r="F132" s="1" t="s">
        <v>518</v>
      </c>
      <c r="G132" s="1" t="s">
        <v>11</v>
      </c>
      <c r="H132" s="65">
        <v>74</v>
      </c>
      <c r="I132" s="58">
        <v>5.4</v>
      </c>
      <c r="J132" s="65">
        <v>6</v>
      </c>
      <c r="K132" s="1" t="s">
        <v>519</v>
      </c>
      <c r="L132" s="1">
        <v>1</v>
      </c>
      <c r="N132" s="1" t="s">
        <v>573</v>
      </c>
      <c r="S132" s="1" t="str">
        <f t="shared" si="7"/>
        <v/>
      </c>
      <c r="T132" s="1" t="str">
        <f t="shared" si="4"/>
        <v>O</v>
      </c>
      <c r="U132" s="1" t="str">
        <f t="shared" si="5"/>
        <v/>
      </c>
    </row>
    <row r="133" spans="1:21" ht="45">
      <c r="A133" s="1">
        <v>17</v>
      </c>
      <c r="B133" s="1">
        <f t="shared" si="6"/>
        <v>129</v>
      </c>
      <c r="C133" s="1">
        <v>14928</v>
      </c>
      <c r="D133" s="53" t="s">
        <v>47</v>
      </c>
      <c r="E133" s="1" t="s">
        <v>714</v>
      </c>
      <c r="F133" s="1" t="s">
        <v>48</v>
      </c>
      <c r="G133" s="1" t="s">
        <v>11</v>
      </c>
      <c r="H133" s="65">
        <v>75</v>
      </c>
      <c r="I133" s="58">
        <v>6</v>
      </c>
      <c r="J133" s="65"/>
      <c r="K133" s="1" t="s">
        <v>49</v>
      </c>
      <c r="L133" s="1">
        <v>1</v>
      </c>
      <c r="N133" s="1" t="s">
        <v>573</v>
      </c>
      <c r="S133" s="1" t="str">
        <f t="shared" si="7"/>
        <v/>
      </c>
      <c r="T133" s="1" t="str">
        <f t="shared" ref="T133:T193" si="8">IF(G133="Technical",N133,"")</f>
        <v>O</v>
      </c>
      <c r="U133" s="1" t="str">
        <f t="shared" ref="U133:U193" si="9">IF(G133="General",N133,"")</f>
        <v/>
      </c>
    </row>
    <row r="134" spans="1:21" ht="30">
      <c r="A134" s="1">
        <v>18</v>
      </c>
      <c r="B134" s="1">
        <f t="shared" ref="B134:B195" si="10">ROW()-4</f>
        <v>130</v>
      </c>
      <c r="C134" s="1">
        <v>14928</v>
      </c>
      <c r="D134" s="53" t="s">
        <v>47</v>
      </c>
      <c r="E134" s="1" t="s">
        <v>714</v>
      </c>
      <c r="F134" s="1" t="s">
        <v>50</v>
      </c>
      <c r="G134" s="1" t="s">
        <v>11</v>
      </c>
      <c r="H134" s="65">
        <v>98</v>
      </c>
      <c r="I134" s="58">
        <v>7</v>
      </c>
      <c r="J134" s="65"/>
      <c r="K134" s="1" t="s">
        <v>51</v>
      </c>
      <c r="L134" s="1">
        <v>1</v>
      </c>
      <c r="N134" s="1" t="s">
        <v>573</v>
      </c>
      <c r="S134" s="1" t="str">
        <f t="shared" ref="S134:S197" si="11">IF(G134="Editorial",N134,"")</f>
        <v/>
      </c>
      <c r="T134" s="1" t="str">
        <f t="shared" si="8"/>
        <v>O</v>
      </c>
      <c r="U134" s="1" t="str">
        <f t="shared" si="9"/>
        <v/>
      </c>
    </row>
    <row r="135" spans="1:21" ht="135">
      <c r="B135" s="1">
        <f t="shared" si="10"/>
        <v>131</v>
      </c>
      <c r="C135" s="1">
        <v>24144</v>
      </c>
      <c r="D135" s="53" t="s">
        <v>282</v>
      </c>
      <c r="E135" s="1" t="s">
        <v>715</v>
      </c>
      <c r="F135" s="3" t="s">
        <v>406</v>
      </c>
      <c r="G135" s="1" t="s">
        <v>11</v>
      </c>
      <c r="H135" s="65">
        <v>106</v>
      </c>
      <c r="I135" s="58" t="s">
        <v>407</v>
      </c>
      <c r="J135" s="65" t="s">
        <v>408</v>
      </c>
      <c r="K135" s="1" t="s">
        <v>409</v>
      </c>
      <c r="L135" s="1">
        <v>1</v>
      </c>
      <c r="N135" s="1" t="s">
        <v>573</v>
      </c>
      <c r="S135" s="1" t="str">
        <f t="shared" si="11"/>
        <v/>
      </c>
      <c r="T135" s="1" t="str">
        <f t="shared" si="8"/>
        <v>O</v>
      </c>
      <c r="U135" s="1" t="str">
        <f t="shared" si="9"/>
        <v/>
      </c>
    </row>
    <row r="136" spans="1:21" ht="30">
      <c r="B136" s="1">
        <f t="shared" si="10"/>
        <v>132</v>
      </c>
      <c r="C136" s="1">
        <v>24144</v>
      </c>
      <c r="D136" s="53" t="s">
        <v>282</v>
      </c>
      <c r="E136" s="1" t="s">
        <v>715</v>
      </c>
      <c r="F136" s="1" t="s">
        <v>410</v>
      </c>
      <c r="G136" s="1" t="s">
        <v>11</v>
      </c>
      <c r="H136" s="65">
        <v>126</v>
      </c>
      <c r="I136" s="58" t="s">
        <v>411</v>
      </c>
      <c r="J136" s="65"/>
      <c r="K136" s="1" t="s">
        <v>412</v>
      </c>
      <c r="L136" s="1">
        <v>1</v>
      </c>
      <c r="N136" s="1" t="s">
        <v>573</v>
      </c>
      <c r="S136" s="1" t="str">
        <f t="shared" si="11"/>
        <v/>
      </c>
      <c r="T136" s="1" t="str">
        <f t="shared" si="8"/>
        <v>O</v>
      </c>
      <c r="U136" s="1" t="str">
        <f t="shared" si="9"/>
        <v/>
      </c>
    </row>
    <row r="137" spans="1:21" ht="30">
      <c r="A137" s="1">
        <v>19</v>
      </c>
      <c r="B137" s="1">
        <f t="shared" si="10"/>
        <v>133</v>
      </c>
      <c r="C137" s="1">
        <v>14928</v>
      </c>
      <c r="D137" s="53" t="s">
        <v>47</v>
      </c>
      <c r="E137" s="1" t="s">
        <v>714</v>
      </c>
      <c r="F137" s="1" t="s">
        <v>52</v>
      </c>
      <c r="G137" s="1" t="s">
        <v>11</v>
      </c>
      <c r="H137" s="65">
        <v>140</v>
      </c>
      <c r="I137" s="58">
        <v>8</v>
      </c>
      <c r="J137" s="65"/>
      <c r="K137" s="1" t="s">
        <v>53</v>
      </c>
      <c r="L137" s="1">
        <v>1</v>
      </c>
      <c r="N137" s="1" t="s">
        <v>573</v>
      </c>
      <c r="S137" s="1" t="str">
        <f t="shared" si="11"/>
        <v/>
      </c>
      <c r="T137" s="1" t="str">
        <f t="shared" si="8"/>
        <v>O</v>
      </c>
      <c r="U137" s="1" t="str">
        <f t="shared" si="9"/>
        <v/>
      </c>
    </row>
    <row r="138" spans="1:21" ht="60">
      <c r="B138" s="1">
        <f t="shared" si="10"/>
        <v>134</v>
      </c>
      <c r="C138" s="1">
        <v>24144</v>
      </c>
      <c r="D138" s="53" t="s">
        <v>282</v>
      </c>
      <c r="E138" s="1" t="s">
        <v>715</v>
      </c>
      <c r="F138" s="1" t="s">
        <v>413</v>
      </c>
      <c r="G138" s="1" t="s">
        <v>11</v>
      </c>
      <c r="H138" s="65">
        <v>146</v>
      </c>
      <c r="I138" s="58">
        <v>8.1999999999999993</v>
      </c>
      <c r="J138" s="65"/>
      <c r="K138" s="1" t="s">
        <v>414</v>
      </c>
      <c r="L138" s="1">
        <v>1</v>
      </c>
      <c r="N138" s="1" t="s">
        <v>573</v>
      </c>
      <c r="S138" s="1" t="str">
        <f t="shared" si="11"/>
        <v/>
      </c>
      <c r="T138" s="1" t="str">
        <f t="shared" si="8"/>
        <v>O</v>
      </c>
      <c r="U138" s="1" t="str">
        <f t="shared" si="9"/>
        <v/>
      </c>
    </row>
    <row r="139" spans="1:21" ht="75">
      <c r="A139" s="1">
        <v>72</v>
      </c>
      <c r="B139" s="1">
        <f t="shared" si="10"/>
        <v>135</v>
      </c>
      <c r="C139" s="1">
        <v>56759</v>
      </c>
      <c r="D139" s="53" t="s">
        <v>124</v>
      </c>
      <c r="E139" s="1" t="s">
        <v>714</v>
      </c>
      <c r="F139" s="1" t="s">
        <v>151</v>
      </c>
      <c r="G139" s="1" t="s">
        <v>11</v>
      </c>
      <c r="H139" s="65">
        <v>147</v>
      </c>
      <c r="I139" s="58">
        <v>9.3000000000000007</v>
      </c>
      <c r="J139" s="65">
        <v>33</v>
      </c>
      <c r="K139" s="1" t="s">
        <v>152</v>
      </c>
      <c r="L139" s="1">
        <v>1</v>
      </c>
      <c r="N139" s="1" t="s">
        <v>573</v>
      </c>
      <c r="S139" s="1" t="str">
        <f t="shared" si="11"/>
        <v/>
      </c>
      <c r="T139" s="1" t="str">
        <f t="shared" si="8"/>
        <v>O</v>
      </c>
      <c r="U139" s="1" t="str">
        <f t="shared" si="9"/>
        <v/>
      </c>
    </row>
    <row r="140" spans="1:21" ht="75">
      <c r="A140" s="1">
        <v>73</v>
      </c>
      <c r="B140" s="1">
        <f t="shared" si="10"/>
        <v>136</v>
      </c>
      <c r="C140" s="1">
        <v>56759</v>
      </c>
      <c r="D140" s="53" t="s">
        <v>124</v>
      </c>
      <c r="E140" s="1" t="s">
        <v>714</v>
      </c>
      <c r="F140" s="1" t="s">
        <v>153</v>
      </c>
      <c r="G140" s="1" t="s">
        <v>11</v>
      </c>
      <c r="H140" s="65">
        <v>148</v>
      </c>
      <c r="I140" s="58" t="s">
        <v>154</v>
      </c>
      <c r="J140" s="65">
        <v>24</v>
      </c>
      <c r="K140" s="1" t="s">
        <v>155</v>
      </c>
      <c r="L140" s="1">
        <v>1</v>
      </c>
      <c r="N140" s="1" t="s">
        <v>573</v>
      </c>
      <c r="S140" s="1" t="str">
        <f t="shared" si="11"/>
        <v/>
      </c>
      <c r="T140" s="1" t="str">
        <f t="shared" si="8"/>
        <v>O</v>
      </c>
      <c r="U140" s="1" t="str">
        <f t="shared" si="9"/>
        <v/>
      </c>
    </row>
    <row r="141" spans="1:21" ht="120">
      <c r="A141" s="1">
        <v>104</v>
      </c>
      <c r="B141" s="1">
        <f t="shared" si="10"/>
        <v>137</v>
      </c>
      <c r="C141" s="1">
        <v>56768</v>
      </c>
      <c r="D141" s="53" t="s">
        <v>216</v>
      </c>
      <c r="E141" s="1" t="s">
        <v>714</v>
      </c>
      <c r="F141" s="3" t="s">
        <v>231</v>
      </c>
      <c r="G141" s="1" t="s">
        <v>11</v>
      </c>
      <c r="H141" s="65">
        <v>149</v>
      </c>
      <c r="I141" s="58" t="s">
        <v>232</v>
      </c>
      <c r="J141" s="65">
        <v>1</v>
      </c>
      <c r="K141" s="1" t="s">
        <v>233</v>
      </c>
      <c r="L141" s="1">
        <v>1</v>
      </c>
      <c r="N141" s="1" t="s">
        <v>573</v>
      </c>
      <c r="S141" s="1" t="str">
        <f t="shared" si="11"/>
        <v/>
      </c>
      <c r="T141" s="1" t="str">
        <f t="shared" si="8"/>
        <v>O</v>
      </c>
      <c r="U141" s="1" t="str">
        <f t="shared" si="9"/>
        <v/>
      </c>
    </row>
    <row r="142" spans="1:21" ht="120">
      <c r="A142" s="1">
        <v>116</v>
      </c>
      <c r="B142" s="1">
        <f t="shared" si="10"/>
        <v>138</v>
      </c>
      <c r="C142" s="1">
        <v>56768</v>
      </c>
      <c r="D142" s="53" t="s">
        <v>216</v>
      </c>
      <c r="E142" s="1" t="s">
        <v>714</v>
      </c>
      <c r="F142" s="3" t="s">
        <v>231</v>
      </c>
      <c r="G142" s="1" t="s">
        <v>11</v>
      </c>
      <c r="H142" s="65">
        <v>149</v>
      </c>
      <c r="I142" s="58" t="s">
        <v>232</v>
      </c>
      <c r="J142" s="65"/>
      <c r="K142" s="1" t="s">
        <v>233</v>
      </c>
      <c r="L142" s="1">
        <v>1</v>
      </c>
      <c r="M142" s="1" t="s">
        <v>611</v>
      </c>
      <c r="N142" s="1" t="s">
        <v>573</v>
      </c>
      <c r="S142" s="1" t="str">
        <f t="shared" si="11"/>
        <v/>
      </c>
      <c r="T142" s="1" t="str">
        <f t="shared" si="8"/>
        <v>O</v>
      </c>
      <c r="U142" s="1" t="str">
        <f t="shared" si="9"/>
        <v/>
      </c>
    </row>
    <row r="143" spans="1:21" ht="90">
      <c r="A143" s="1">
        <v>74</v>
      </c>
      <c r="B143" s="1">
        <f t="shared" si="10"/>
        <v>139</v>
      </c>
      <c r="C143" s="1">
        <v>56759</v>
      </c>
      <c r="D143" s="53" t="s">
        <v>124</v>
      </c>
      <c r="E143" s="1" t="s">
        <v>714</v>
      </c>
      <c r="F143" s="1" t="s">
        <v>156</v>
      </c>
      <c r="G143" s="1" t="s">
        <v>11</v>
      </c>
      <c r="H143" s="65">
        <v>149</v>
      </c>
      <c r="I143" s="58">
        <v>9.4</v>
      </c>
      <c r="J143" s="65">
        <v>9</v>
      </c>
      <c r="K143" s="1" t="s">
        <v>157</v>
      </c>
      <c r="L143" s="1">
        <v>1</v>
      </c>
      <c r="N143" s="1" t="s">
        <v>573</v>
      </c>
      <c r="S143" s="1" t="str">
        <f t="shared" si="11"/>
        <v/>
      </c>
      <c r="T143" s="1" t="str">
        <f t="shared" si="8"/>
        <v>O</v>
      </c>
      <c r="U143" s="1" t="str">
        <f t="shared" si="9"/>
        <v/>
      </c>
    </row>
    <row r="144" spans="1:21" ht="45">
      <c r="B144" s="1">
        <f t="shared" si="10"/>
        <v>140</v>
      </c>
      <c r="C144" s="1">
        <v>24144</v>
      </c>
      <c r="D144" s="53" t="s">
        <v>282</v>
      </c>
      <c r="E144" s="1" t="s">
        <v>715</v>
      </c>
      <c r="F144" s="1" t="s">
        <v>415</v>
      </c>
      <c r="G144" s="1" t="s">
        <v>11</v>
      </c>
      <c r="H144" s="65">
        <v>150</v>
      </c>
      <c r="I144" s="58" t="s">
        <v>416</v>
      </c>
      <c r="J144" s="65"/>
      <c r="K144" s="1" t="s">
        <v>417</v>
      </c>
      <c r="L144" s="1">
        <v>1</v>
      </c>
      <c r="N144" s="1" t="s">
        <v>573</v>
      </c>
      <c r="S144" s="1" t="str">
        <f t="shared" si="11"/>
        <v/>
      </c>
      <c r="T144" s="1" t="str">
        <f t="shared" si="8"/>
        <v>O</v>
      </c>
      <c r="U144" s="1" t="str">
        <f t="shared" si="9"/>
        <v/>
      </c>
    </row>
    <row r="145" spans="1:21" ht="30">
      <c r="B145" s="1">
        <f t="shared" si="10"/>
        <v>141</v>
      </c>
      <c r="D145" s="53" t="s">
        <v>287</v>
      </c>
      <c r="E145" s="20"/>
      <c r="F145" s="1" t="s">
        <v>523</v>
      </c>
      <c r="G145" s="1" t="s">
        <v>11</v>
      </c>
      <c r="H145" s="65">
        <v>150</v>
      </c>
      <c r="I145" s="58" t="s">
        <v>416</v>
      </c>
      <c r="J145" s="65">
        <v>1</v>
      </c>
      <c r="K145" s="1" t="s">
        <v>524</v>
      </c>
      <c r="L145" s="1">
        <v>1</v>
      </c>
      <c r="N145" s="1" t="s">
        <v>573</v>
      </c>
      <c r="S145" s="1" t="str">
        <f t="shared" si="11"/>
        <v/>
      </c>
      <c r="T145" s="1" t="str">
        <f t="shared" si="8"/>
        <v>O</v>
      </c>
      <c r="U145" s="1" t="str">
        <f t="shared" si="9"/>
        <v/>
      </c>
    </row>
    <row r="146" spans="1:21" ht="135">
      <c r="B146" s="1">
        <f t="shared" si="10"/>
        <v>142</v>
      </c>
      <c r="D146" s="53" t="s">
        <v>287</v>
      </c>
      <c r="E146" s="20"/>
      <c r="F146" s="3" t="s">
        <v>525</v>
      </c>
      <c r="G146" s="1" t="s">
        <v>11</v>
      </c>
      <c r="H146" s="65">
        <v>152</v>
      </c>
      <c r="I146" s="58" t="s">
        <v>526</v>
      </c>
      <c r="J146" s="65" t="s">
        <v>527</v>
      </c>
      <c r="K146" s="1" t="s">
        <v>528</v>
      </c>
      <c r="L146" s="1">
        <v>1</v>
      </c>
      <c r="N146" s="1" t="s">
        <v>573</v>
      </c>
      <c r="S146" s="1" t="str">
        <f t="shared" si="11"/>
        <v/>
      </c>
      <c r="T146" s="1" t="str">
        <f t="shared" si="8"/>
        <v>O</v>
      </c>
      <c r="U146" s="1" t="str">
        <f t="shared" si="9"/>
        <v/>
      </c>
    </row>
    <row r="147" spans="1:21" ht="30">
      <c r="B147" s="1">
        <f t="shared" si="10"/>
        <v>143</v>
      </c>
      <c r="D147" s="53" t="s">
        <v>287</v>
      </c>
      <c r="E147" s="20"/>
      <c r="F147" s="1" t="s">
        <v>529</v>
      </c>
      <c r="G147" s="1" t="s">
        <v>11</v>
      </c>
      <c r="H147" s="65">
        <v>153</v>
      </c>
      <c r="I147" s="58" t="s">
        <v>526</v>
      </c>
      <c r="J147" s="65">
        <v>3</v>
      </c>
      <c r="K147" s="1" t="s">
        <v>530</v>
      </c>
      <c r="L147" s="1">
        <v>1</v>
      </c>
      <c r="N147" s="1" t="s">
        <v>573</v>
      </c>
      <c r="S147" s="1" t="str">
        <f t="shared" si="11"/>
        <v/>
      </c>
      <c r="T147" s="1" t="str">
        <f t="shared" si="8"/>
        <v>O</v>
      </c>
      <c r="U147" s="1" t="str">
        <f t="shared" si="9"/>
        <v/>
      </c>
    </row>
    <row r="148" spans="1:21" ht="75">
      <c r="B148" s="1">
        <f t="shared" si="10"/>
        <v>144</v>
      </c>
      <c r="D148" s="53" t="s">
        <v>287</v>
      </c>
      <c r="E148" s="20"/>
      <c r="F148" s="1" t="s">
        <v>531</v>
      </c>
      <c r="G148" s="1" t="s">
        <v>11</v>
      </c>
      <c r="H148" s="67">
        <v>152153</v>
      </c>
      <c r="I148" s="58" t="s">
        <v>526</v>
      </c>
      <c r="J148" s="65"/>
      <c r="K148" s="1" t="s">
        <v>532</v>
      </c>
      <c r="L148" s="1">
        <v>1</v>
      </c>
      <c r="N148" s="1" t="s">
        <v>573</v>
      </c>
      <c r="S148" s="1" t="str">
        <f t="shared" si="11"/>
        <v/>
      </c>
      <c r="T148" s="1" t="str">
        <f t="shared" si="8"/>
        <v>O</v>
      </c>
      <c r="U148" s="1" t="str">
        <f t="shared" si="9"/>
        <v/>
      </c>
    </row>
    <row r="149" spans="1:21" ht="75">
      <c r="B149" s="1">
        <f t="shared" si="10"/>
        <v>145</v>
      </c>
      <c r="D149" s="53" t="s">
        <v>287</v>
      </c>
      <c r="E149" s="20"/>
      <c r="F149" s="1" t="s">
        <v>533</v>
      </c>
      <c r="G149" s="1" t="s">
        <v>11</v>
      </c>
      <c r="H149" s="67">
        <v>152153</v>
      </c>
      <c r="I149" s="58" t="s">
        <v>526</v>
      </c>
      <c r="J149" s="65"/>
      <c r="K149" s="1" t="s">
        <v>534</v>
      </c>
      <c r="L149" s="1">
        <v>1</v>
      </c>
      <c r="N149" s="1" t="s">
        <v>573</v>
      </c>
      <c r="S149" s="1" t="str">
        <f t="shared" si="11"/>
        <v/>
      </c>
      <c r="T149" s="1" t="str">
        <f t="shared" si="8"/>
        <v>O</v>
      </c>
      <c r="U149" s="1" t="str">
        <f t="shared" si="9"/>
        <v/>
      </c>
    </row>
    <row r="150" spans="1:21" ht="90">
      <c r="A150" s="1">
        <v>94</v>
      </c>
      <c r="B150" s="1">
        <f t="shared" si="10"/>
        <v>146</v>
      </c>
      <c r="C150" s="1">
        <v>6111</v>
      </c>
      <c r="D150" s="53" t="s">
        <v>158</v>
      </c>
      <c r="E150" s="1" t="s">
        <v>714</v>
      </c>
      <c r="F150" s="3" t="s">
        <v>204</v>
      </c>
      <c r="G150" s="1" t="s">
        <v>11</v>
      </c>
      <c r="H150" s="65"/>
      <c r="I150" s="58" t="s">
        <v>205</v>
      </c>
      <c r="J150" s="65"/>
      <c r="K150" s="1" t="s">
        <v>206</v>
      </c>
      <c r="L150" s="1">
        <v>1</v>
      </c>
      <c r="N150" s="1" t="s">
        <v>573</v>
      </c>
      <c r="S150" s="1" t="str">
        <f t="shared" si="11"/>
        <v/>
      </c>
      <c r="T150" s="1" t="str">
        <f t="shared" si="8"/>
        <v>O</v>
      </c>
      <c r="U150" s="1" t="str">
        <f t="shared" si="9"/>
        <v/>
      </c>
    </row>
    <row r="151" spans="1:21" ht="135">
      <c r="A151" s="1">
        <v>96</v>
      </c>
      <c r="B151" s="1">
        <f t="shared" si="10"/>
        <v>147</v>
      </c>
      <c r="C151" s="1">
        <v>6111</v>
      </c>
      <c r="D151" s="53" t="s">
        <v>158</v>
      </c>
      <c r="E151" s="1" t="s">
        <v>714</v>
      </c>
      <c r="F151" s="3" t="s">
        <v>210</v>
      </c>
      <c r="G151" s="1" t="s">
        <v>11</v>
      </c>
      <c r="H151" s="65">
        <v>168</v>
      </c>
      <c r="I151" s="58" t="s">
        <v>211</v>
      </c>
      <c r="J151" s="65"/>
      <c r="K151" s="1" t="s">
        <v>212</v>
      </c>
      <c r="L151" s="1">
        <v>1</v>
      </c>
      <c r="N151" s="1" t="s">
        <v>573</v>
      </c>
      <c r="S151" s="1" t="str">
        <f t="shared" si="11"/>
        <v/>
      </c>
      <c r="T151" s="1" t="str">
        <f t="shared" si="8"/>
        <v>O</v>
      </c>
      <c r="U151" s="1" t="str">
        <f t="shared" si="9"/>
        <v/>
      </c>
    </row>
    <row r="152" spans="1:21" ht="60">
      <c r="A152" s="1">
        <v>127</v>
      </c>
      <c r="B152" s="1">
        <f t="shared" si="10"/>
        <v>148</v>
      </c>
      <c r="C152" s="1">
        <v>12282</v>
      </c>
      <c r="D152" s="53" t="s">
        <v>245</v>
      </c>
      <c r="E152" s="1" t="s">
        <v>714</v>
      </c>
      <c r="F152" s="1" t="s">
        <v>259</v>
      </c>
      <c r="G152" s="1" t="s">
        <v>11</v>
      </c>
      <c r="H152" s="65">
        <v>181</v>
      </c>
      <c r="I152" s="58" t="s">
        <v>176</v>
      </c>
      <c r="J152" s="65"/>
      <c r="K152" s="1" t="s">
        <v>260</v>
      </c>
      <c r="L152" s="1">
        <v>1</v>
      </c>
      <c r="N152" s="1" t="s">
        <v>573</v>
      </c>
      <c r="S152" s="1" t="str">
        <f t="shared" si="11"/>
        <v/>
      </c>
      <c r="T152" s="1" t="str">
        <f t="shared" si="8"/>
        <v>O</v>
      </c>
      <c r="U152" s="1" t="str">
        <f t="shared" si="9"/>
        <v/>
      </c>
    </row>
    <row r="153" spans="1:21" ht="90">
      <c r="B153" s="1">
        <f t="shared" si="10"/>
        <v>149</v>
      </c>
      <c r="C153" s="1">
        <v>24144</v>
      </c>
      <c r="D153" s="53" t="s">
        <v>282</v>
      </c>
      <c r="E153" s="1" t="s">
        <v>715</v>
      </c>
      <c r="F153" s="1" t="s">
        <v>418</v>
      </c>
      <c r="G153" s="1" t="s">
        <v>11</v>
      </c>
      <c r="H153" s="65">
        <v>182</v>
      </c>
      <c r="I153" s="58" t="s">
        <v>419</v>
      </c>
      <c r="J153" s="65" t="s">
        <v>420</v>
      </c>
      <c r="K153" s="1" t="s">
        <v>421</v>
      </c>
      <c r="L153" s="1">
        <v>1</v>
      </c>
      <c r="N153" s="1" t="s">
        <v>573</v>
      </c>
      <c r="S153" s="1" t="str">
        <f t="shared" si="11"/>
        <v/>
      </c>
      <c r="T153" s="1" t="str">
        <f t="shared" si="8"/>
        <v>O</v>
      </c>
      <c r="U153" s="1" t="str">
        <f t="shared" si="9"/>
        <v/>
      </c>
    </row>
    <row r="154" spans="1:21" ht="30">
      <c r="B154" s="1">
        <f t="shared" si="10"/>
        <v>150</v>
      </c>
      <c r="C154" s="1">
        <v>24144</v>
      </c>
      <c r="D154" s="53" t="s">
        <v>282</v>
      </c>
      <c r="E154" s="1" t="s">
        <v>715</v>
      </c>
      <c r="F154" s="1" t="s">
        <v>422</v>
      </c>
      <c r="G154" s="1" t="s">
        <v>11</v>
      </c>
      <c r="H154" s="65">
        <v>182</v>
      </c>
      <c r="I154" s="58" t="s">
        <v>419</v>
      </c>
      <c r="J154" s="65" t="s">
        <v>423</v>
      </c>
      <c r="K154" s="1" t="s">
        <v>424</v>
      </c>
      <c r="L154" s="1">
        <v>1</v>
      </c>
      <c r="N154" s="1" t="s">
        <v>573</v>
      </c>
      <c r="S154" s="1" t="str">
        <f t="shared" si="11"/>
        <v/>
      </c>
      <c r="T154" s="1" t="str">
        <f t="shared" si="8"/>
        <v>O</v>
      </c>
      <c r="U154" s="1" t="str">
        <f t="shared" si="9"/>
        <v/>
      </c>
    </row>
    <row r="155" spans="1:21" ht="30">
      <c r="B155" s="1">
        <f t="shared" si="10"/>
        <v>151</v>
      </c>
      <c r="C155" s="1">
        <v>24144</v>
      </c>
      <c r="D155" s="53" t="s">
        <v>282</v>
      </c>
      <c r="E155" s="1" t="s">
        <v>715</v>
      </c>
      <c r="F155" s="1" t="s">
        <v>425</v>
      </c>
      <c r="G155" s="1" t="s">
        <v>11</v>
      </c>
      <c r="H155" s="65">
        <v>182</v>
      </c>
      <c r="I155" s="58" t="s">
        <v>419</v>
      </c>
      <c r="J155" s="65" t="s">
        <v>423</v>
      </c>
      <c r="K155" s="1" t="s">
        <v>426</v>
      </c>
      <c r="L155" s="1">
        <v>1</v>
      </c>
      <c r="N155" s="1" t="s">
        <v>573</v>
      </c>
      <c r="S155" s="1" t="str">
        <f t="shared" si="11"/>
        <v/>
      </c>
      <c r="T155" s="1" t="str">
        <f t="shared" si="8"/>
        <v>O</v>
      </c>
      <c r="U155" s="1" t="str">
        <f t="shared" si="9"/>
        <v/>
      </c>
    </row>
    <row r="156" spans="1:21" ht="45">
      <c r="B156" s="1">
        <f t="shared" si="10"/>
        <v>152</v>
      </c>
      <c r="C156" s="1">
        <v>24144</v>
      </c>
      <c r="D156" s="53" t="s">
        <v>282</v>
      </c>
      <c r="E156" s="1" t="s">
        <v>715</v>
      </c>
      <c r="F156" s="1" t="s">
        <v>427</v>
      </c>
      <c r="G156" s="1" t="s">
        <v>11</v>
      </c>
      <c r="H156" s="65">
        <v>183</v>
      </c>
      <c r="I156" s="58" t="s">
        <v>419</v>
      </c>
      <c r="J156" s="65">
        <v>4</v>
      </c>
      <c r="K156" s="1" t="s">
        <v>428</v>
      </c>
      <c r="L156" s="1">
        <v>1</v>
      </c>
      <c r="N156" s="1" t="s">
        <v>573</v>
      </c>
      <c r="S156" s="1" t="str">
        <f t="shared" si="11"/>
        <v/>
      </c>
      <c r="T156" s="1" t="str">
        <f t="shared" si="8"/>
        <v>O</v>
      </c>
      <c r="U156" s="1" t="str">
        <f t="shared" si="9"/>
        <v/>
      </c>
    </row>
    <row r="157" spans="1:21" ht="45">
      <c r="B157" s="1">
        <f t="shared" si="10"/>
        <v>153</v>
      </c>
      <c r="C157" s="1">
        <v>24144</v>
      </c>
      <c r="D157" s="53" t="s">
        <v>282</v>
      </c>
      <c r="E157" s="1" t="s">
        <v>715</v>
      </c>
      <c r="F157" s="1" t="s">
        <v>429</v>
      </c>
      <c r="G157" s="1" t="s">
        <v>11</v>
      </c>
      <c r="H157" s="65">
        <v>183</v>
      </c>
      <c r="I157" s="58" t="s">
        <v>419</v>
      </c>
      <c r="J157" s="65">
        <v>10</v>
      </c>
      <c r="K157" s="1" t="s">
        <v>430</v>
      </c>
      <c r="L157" s="1">
        <v>1</v>
      </c>
      <c r="N157" s="1" t="s">
        <v>573</v>
      </c>
      <c r="S157" s="1" t="str">
        <f t="shared" si="11"/>
        <v/>
      </c>
      <c r="T157" s="1" t="str">
        <f t="shared" si="8"/>
        <v>O</v>
      </c>
      <c r="U157" s="1" t="str">
        <f t="shared" si="9"/>
        <v/>
      </c>
    </row>
    <row r="158" spans="1:21" ht="45">
      <c r="B158" s="1">
        <f t="shared" si="10"/>
        <v>154</v>
      </c>
      <c r="D158" s="53" t="s">
        <v>287</v>
      </c>
      <c r="E158" s="20"/>
      <c r="F158" s="1" t="s">
        <v>542</v>
      </c>
      <c r="G158" s="1" t="s">
        <v>11</v>
      </c>
      <c r="H158" s="65">
        <v>183</v>
      </c>
      <c r="I158" s="58" t="s">
        <v>419</v>
      </c>
      <c r="J158" s="65" t="s">
        <v>543</v>
      </c>
      <c r="K158" s="1" t="s">
        <v>544</v>
      </c>
      <c r="L158" s="1">
        <v>1</v>
      </c>
      <c r="N158" s="1" t="s">
        <v>573</v>
      </c>
      <c r="S158" s="1" t="str">
        <f t="shared" si="11"/>
        <v/>
      </c>
      <c r="T158" s="1" t="str">
        <f t="shared" si="8"/>
        <v>O</v>
      </c>
      <c r="U158" s="1" t="str">
        <f t="shared" si="9"/>
        <v/>
      </c>
    </row>
    <row r="159" spans="1:21" ht="75">
      <c r="B159" s="1">
        <f t="shared" si="10"/>
        <v>155</v>
      </c>
      <c r="D159" s="53" t="s">
        <v>287</v>
      </c>
      <c r="E159" s="20"/>
      <c r="F159" s="1" t="s">
        <v>535</v>
      </c>
      <c r="G159" s="1" t="s">
        <v>11</v>
      </c>
      <c r="H159" s="65">
        <v>183</v>
      </c>
      <c r="I159" s="58" t="s">
        <v>419</v>
      </c>
      <c r="J159" s="65">
        <v>1</v>
      </c>
      <c r="K159" s="1" t="s">
        <v>536</v>
      </c>
      <c r="L159" s="1">
        <v>1</v>
      </c>
      <c r="N159" s="1" t="s">
        <v>573</v>
      </c>
      <c r="S159" s="1" t="str">
        <f t="shared" si="11"/>
        <v/>
      </c>
      <c r="T159" s="1" t="str">
        <f t="shared" si="8"/>
        <v>O</v>
      </c>
      <c r="U159" s="1" t="str">
        <f t="shared" si="9"/>
        <v/>
      </c>
    </row>
    <row r="160" spans="1:21" ht="75">
      <c r="B160" s="1">
        <f t="shared" si="10"/>
        <v>156</v>
      </c>
      <c r="D160" s="53" t="s">
        <v>287</v>
      </c>
      <c r="E160" s="20"/>
      <c r="F160" s="1" t="s">
        <v>537</v>
      </c>
      <c r="G160" s="1" t="s">
        <v>11</v>
      </c>
      <c r="H160" s="65">
        <v>183</v>
      </c>
      <c r="I160" s="58" t="s">
        <v>419</v>
      </c>
      <c r="J160" s="65">
        <v>1</v>
      </c>
      <c r="K160" s="1" t="s">
        <v>538</v>
      </c>
      <c r="L160" s="1">
        <v>1</v>
      </c>
      <c r="N160" s="1" t="s">
        <v>573</v>
      </c>
      <c r="S160" s="1" t="str">
        <f t="shared" si="11"/>
        <v/>
      </c>
      <c r="T160" s="1" t="str">
        <f t="shared" si="8"/>
        <v>O</v>
      </c>
      <c r="U160" s="1" t="str">
        <f t="shared" si="9"/>
        <v/>
      </c>
    </row>
    <row r="161" spans="1:21" ht="60">
      <c r="B161" s="1">
        <f t="shared" si="10"/>
        <v>157</v>
      </c>
      <c r="D161" s="53" t="s">
        <v>287</v>
      </c>
      <c r="E161" s="20"/>
      <c r="F161" s="1" t="s">
        <v>539</v>
      </c>
      <c r="G161" s="1" t="s">
        <v>11</v>
      </c>
      <c r="H161" s="65">
        <v>183</v>
      </c>
      <c r="I161" s="58" t="s">
        <v>419</v>
      </c>
      <c r="J161" s="65" t="s">
        <v>540</v>
      </c>
      <c r="K161" s="1" t="s">
        <v>541</v>
      </c>
      <c r="L161" s="1">
        <v>1</v>
      </c>
      <c r="N161" s="1" t="s">
        <v>573</v>
      </c>
      <c r="S161" s="1" t="str">
        <f t="shared" si="11"/>
        <v/>
      </c>
      <c r="T161" s="1" t="str">
        <f t="shared" si="8"/>
        <v>O</v>
      </c>
      <c r="U161" s="1" t="str">
        <f t="shared" si="9"/>
        <v/>
      </c>
    </row>
    <row r="162" spans="1:21" ht="60">
      <c r="B162" s="1">
        <f t="shared" si="10"/>
        <v>158</v>
      </c>
      <c r="D162" s="53" t="s">
        <v>287</v>
      </c>
      <c r="E162" s="20"/>
      <c r="F162" s="1" t="s">
        <v>545</v>
      </c>
      <c r="G162" s="1" t="s">
        <v>11</v>
      </c>
      <c r="H162" s="65">
        <v>185</v>
      </c>
      <c r="I162" s="58" t="s">
        <v>366</v>
      </c>
      <c r="J162" s="65">
        <v>1</v>
      </c>
      <c r="K162" s="1" t="s">
        <v>546</v>
      </c>
      <c r="L162" s="1">
        <v>1</v>
      </c>
      <c r="N162" s="1" t="s">
        <v>573</v>
      </c>
      <c r="S162" s="1" t="str">
        <f t="shared" si="11"/>
        <v/>
      </c>
      <c r="T162" s="1" t="str">
        <f t="shared" si="8"/>
        <v>O</v>
      </c>
      <c r="U162" s="1" t="str">
        <f t="shared" si="9"/>
        <v/>
      </c>
    </row>
    <row r="163" spans="1:21" ht="45">
      <c r="B163" s="1">
        <f t="shared" si="10"/>
        <v>159</v>
      </c>
      <c r="D163" s="53" t="s">
        <v>287</v>
      </c>
      <c r="E163" s="20"/>
      <c r="F163" s="1" t="s">
        <v>547</v>
      </c>
      <c r="G163" s="1" t="s">
        <v>11</v>
      </c>
      <c r="H163" s="65">
        <v>185</v>
      </c>
      <c r="I163" s="58" t="s">
        <v>366</v>
      </c>
      <c r="J163" s="65">
        <v>4</v>
      </c>
      <c r="K163" s="1" t="s">
        <v>548</v>
      </c>
      <c r="L163" s="1">
        <v>1</v>
      </c>
      <c r="N163" s="1" t="s">
        <v>573</v>
      </c>
      <c r="S163" s="1" t="str">
        <f t="shared" si="11"/>
        <v/>
      </c>
      <c r="T163" s="1" t="str">
        <f t="shared" si="8"/>
        <v>O</v>
      </c>
      <c r="U163" s="1" t="str">
        <f t="shared" si="9"/>
        <v/>
      </c>
    </row>
    <row r="164" spans="1:21" ht="30">
      <c r="B164" s="1">
        <f t="shared" si="10"/>
        <v>160</v>
      </c>
      <c r="C164" s="1">
        <v>24144</v>
      </c>
      <c r="D164" s="53" t="s">
        <v>282</v>
      </c>
      <c r="E164" s="1" t="s">
        <v>715</v>
      </c>
      <c r="F164" s="1" t="s">
        <v>368</v>
      </c>
      <c r="G164" s="1" t="s">
        <v>11</v>
      </c>
      <c r="H164" s="65">
        <v>185</v>
      </c>
      <c r="I164" s="58" t="s">
        <v>366</v>
      </c>
      <c r="J164" s="65">
        <v>4</v>
      </c>
      <c r="K164" s="1" t="s">
        <v>367</v>
      </c>
      <c r="L164" s="1">
        <v>1</v>
      </c>
      <c r="N164" s="1" t="s">
        <v>573</v>
      </c>
      <c r="S164" s="1" t="str">
        <f t="shared" si="11"/>
        <v/>
      </c>
      <c r="T164" s="1" t="str">
        <f t="shared" si="8"/>
        <v>O</v>
      </c>
      <c r="U164" s="1" t="str">
        <f t="shared" si="9"/>
        <v/>
      </c>
    </row>
    <row r="165" spans="1:21" ht="45">
      <c r="B165" s="1">
        <f t="shared" si="10"/>
        <v>161</v>
      </c>
      <c r="C165" s="1">
        <v>24144</v>
      </c>
      <c r="D165" s="53" t="s">
        <v>282</v>
      </c>
      <c r="E165" s="1" t="s">
        <v>715</v>
      </c>
      <c r="F165" s="1" t="s">
        <v>431</v>
      </c>
      <c r="G165" s="1" t="s">
        <v>11</v>
      </c>
      <c r="H165" s="65">
        <v>185</v>
      </c>
      <c r="I165" s="58" t="s">
        <v>366</v>
      </c>
      <c r="J165" s="65">
        <v>6</v>
      </c>
      <c r="K165" s="1" t="s">
        <v>432</v>
      </c>
      <c r="L165" s="1">
        <v>1</v>
      </c>
      <c r="N165" s="1" t="s">
        <v>573</v>
      </c>
      <c r="S165" s="1" t="str">
        <f t="shared" si="11"/>
        <v/>
      </c>
      <c r="T165" s="1" t="str">
        <f t="shared" si="8"/>
        <v>O</v>
      </c>
      <c r="U165" s="1" t="str">
        <f t="shared" si="9"/>
        <v/>
      </c>
    </row>
    <row r="166" spans="1:21" ht="30">
      <c r="B166" s="1">
        <f t="shared" si="10"/>
        <v>162</v>
      </c>
      <c r="C166" s="1">
        <v>24144</v>
      </c>
      <c r="D166" s="53" t="s">
        <v>282</v>
      </c>
      <c r="E166" s="1" t="s">
        <v>715</v>
      </c>
      <c r="F166" s="1" t="s">
        <v>365</v>
      </c>
      <c r="G166" s="1" t="s">
        <v>11</v>
      </c>
      <c r="H166" s="65">
        <v>185</v>
      </c>
      <c r="I166" s="58" t="s">
        <v>366</v>
      </c>
      <c r="J166" s="65">
        <v>9</v>
      </c>
      <c r="K166" s="1" t="s">
        <v>367</v>
      </c>
      <c r="L166" s="1">
        <v>1</v>
      </c>
      <c r="N166" s="1" t="s">
        <v>573</v>
      </c>
      <c r="S166" s="1" t="str">
        <f t="shared" si="11"/>
        <v/>
      </c>
      <c r="T166" s="1" t="str">
        <f t="shared" si="8"/>
        <v>O</v>
      </c>
      <c r="U166" s="1" t="str">
        <f t="shared" si="9"/>
        <v/>
      </c>
    </row>
    <row r="167" spans="1:21" ht="45">
      <c r="B167" s="1">
        <f t="shared" si="10"/>
        <v>163</v>
      </c>
      <c r="D167" s="53" t="s">
        <v>287</v>
      </c>
      <c r="E167" s="20"/>
      <c r="F167" s="1" t="s">
        <v>549</v>
      </c>
      <c r="G167" s="1" t="s">
        <v>11</v>
      </c>
      <c r="H167" s="65">
        <v>185</v>
      </c>
      <c r="I167" s="58" t="s">
        <v>366</v>
      </c>
      <c r="J167" s="65" t="s">
        <v>550</v>
      </c>
      <c r="K167" s="1" t="s">
        <v>551</v>
      </c>
      <c r="L167" s="1">
        <v>1</v>
      </c>
      <c r="N167" s="1" t="s">
        <v>573</v>
      </c>
      <c r="S167" s="1" t="str">
        <f t="shared" si="11"/>
        <v/>
      </c>
      <c r="T167" s="1" t="str">
        <f t="shared" si="8"/>
        <v>O</v>
      </c>
      <c r="U167" s="1" t="str">
        <f t="shared" si="9"/>
        <v/>
      </c>
    </row>
    <row r="168" spans="1:21" ht="45">
      <c r="A168" s="1">
        <v>78</v>
      </c>
      <c r="B168" s="1">
        <f t="shared" si="10"/>
        <v>164</v>
      </c>
      <c r="C168" s="1">
        <v>62099</v>
      </c>
      <c r="D168" s="53" t="s">
        <v>167</v>
      </c>
      <c r="E168" s="1" t="s">
        <v>714</v>
      </c>
      <c r="F168" s="1" t="s">
        <v>168</v>
      </c>
      <c r="G168" s="1" t="s">
        <v>11</v>
      </c>
      <c r="H168" s="65">
        <v>186</v>
      </c>
      <c r="I168" s="58">
        <v>9</v>
      </c>
      <c r="J168" s="65">
        <v>7</v>
      </c>
      <c r="K168" s="1" t="s">
        <v>169</v>
      </c>
      <c r="L168" s="1">
        <v>1</v>
      </c>
      <c r="N168" s="1" t="s">
        <v>573</v>
      </c>
      <c r="S168" s="1" t="str">
        <f t="shared" si="11"/>
        <v/>
      </c>
      <c r="T168" s="1" t="str">
        <f t="shared" si="8"/>
        <v>O</v>
      </c>
      <c r="U168" s="1" t="str">
        <f t="shared" si="9"/>
        <v/>
      </c>
    </row>
    <row r="169" spans="1:21" ht="30">
      <c r="A169" s="1">
        <v>79</v>
      </c>
      <c r="B169" s="1">
        <f t="shared" si="10"/>
        <v>165</v>
      </c>
      <c r="C169" s="1">
        <v>62099</v>
      </c>
      <c r="D169" s="53" t="s">
        <v>167</v>
      </c>
      <c r="E169" s="1" t="s">
        <v>714</v>
      </c>
      <c r="F169" s="1" t="s">
        <v>170</v>
      </c>
      <c r="G169" s="1" t="s">
        <v>11</v>
      </c>
      <c r="H169" s="65">
        <v>186</v>
      </c>
      <c r="I169" s="58">
        <v>9</v>
      </c>
      <c r="J169" s="65">
        <v>7</v>
      </c>
      <c r="K169" s="1" t="s">
        <v>171</v>
      </c>
      <c r="L169" s="1">
        <v>1</v>
      </c>
      <c r="N169" s="1" t="s">
        <v>573</v>
      </c>
      <c r="S169" s="1" t="str">
        <f t="shared" si="11"/>
        <v/>
      </c>
      <c r="T169" s="1" t="str">
        <f t="shared" si="8"/>
        <v>O</v>
      </c>
      <c r="U169" s="1" t="str">
        <f t="shared" si="9"/>
        <v/>
      </c>
    </row>
    <row r="170" spans="1:21" ht="105">
      <c r="B170" s="1">
        <f t="shared" si="10"/>
        <v>166</v>
      </c>
      <c r="C170" s="1">
        <v>24144</v>
      </c>
      <c r="D170" s="53" t="s">
        <v>282</v>
      </c>
      <c r="E170" s="1" t="s">
        <v>715</v>
      </c>
      <c r="F170" s="1" t="s">
        <v>433</v>
      </c>
      <c r="G170" s="1" t="s">
        <v>11</v>
      </c>
      <c r="H170" s="65">
        <v>191</v>
      </c>
      <c r="I170" s="58" t="s">
        <v>434</v>
      </c>
      <c r="J170" s="65"/>
      <c r="K170" s="1" t="s">
        <v>435</v>
      </c>
      <c r="L170" s="1">
        <v>1</v>
      </c>
      <c r="N170" s="1" t="s">
        <v>573</v>
      </c>
      <c r="S170" s="1" t="str">
        <f t="shared" si="11"/>
        <v/>
      </c>
      <c r="T170" s="1" t="str">
        <f t="shared" si="8"/>
        <v>O</v>
      </c>
      <c r="U170" s="1" t="str">
        <f t="shared" si="9"/>
        <v/>
      </c>
    </row>
    <row r="171" spans="1:21" ht="45">
      <c r="B171" s="1">
        <f t="shared" si="10"/>
        <v>167</v>
      </c>
      <c r="C171" s="1">
        <v>24144</v>
      </c>
      <c r="D171" s="53" t="s">
        <v>282</v>
      </c>
      <c r="E171" s="1" t="s">
        <v>715</v>
      </c>
      <c r="F171" s="1" t="s">
        <v>439</v>
      </c>
      <c r="G171" s="1" t="s">
        <v>11</v>
      </c>
      <c r="H171" s="65">
        <v>192</v>
      </c>
      <c r="I171" s="58" t="s">
        <v>440</v>
      </c>
      <c r="J171" s="65"/>
      <c r="K171" s="1" t="s">
        <v>441</v>
      </c>
      <c r="L171" s="1">
        <v>1</v>
      </c>
      <c r="N171" s="1" t="s">
        <v>573</v>
      </c>
      <c r="S171" s="1" t="str">
        <f t="shared" si="11"/>
        <v/>
      </c>
      <c r="T171" s="1" t="str">
        <f t="shared" si="8"/>
        <v>O</v>
      </c>
      <c r="U171" s="1" t="str">
        <f t="shared" si="9"/>
        <v/>
      </c>
    </row>
    <row r="172" spans="1:21" ht="90">
      <c r="B172" s="1">
        <f t="shared" si="10"/>
        <v>168</v>
      </c>
      <c r="C172" s="1">
        <v>24144</v>
      </c>
      <c r="D172" s="53" t="s">
        <v>282</v>
      </c>
      <c r="E172" s="1" t="s">
        <v>715</v>
      </c>
      <c r="F172" s="1" t="s">
        <v>436</v>
      </c>
      <c r="G172" s="1" t="s">
        <v>11</v>
      </c>
      <c r="H172" s="65">
        <v>191</v>
      </c>
      <c r="I172" s="58" t="s">
        <v>434</v>
      </c>
      <c r="J172" s="65" t="s">
        <v>437</v>
      </c>
      <c r="K172" s="1" t="s">
        <v>438</v>
      </c>
      <c r="L172" s="1">
        <v>1</v>
      </c>
      <c r="N172" s="1" t="s">
        <v>573</v>
      </c>
      <c r="S172" s="1" t="str">
        <f t="shared" si="11"/>
        <v/>
      </c>
      <c r="T172" s="1" t="str">
        <f t="shared" si="8"/>
        <v>O</v>
      </c>
      <c r="U172" s="1" t="str">
        <f t="shared" si="9"/>
        <v/>
      </c>
    </row>
    <row r="173" spans="1:21" ht="30">
      <c r="B173" s="1">
        <f t="shared" si="10"/>
        <v>169</v>
      </c>
      <c r="D173" s="53" t="s">
        <v>287</v>
      </c>
      <c r="E173" s="20"/>
      <c r="F173" s="1" t="s">
        <v>552</v>
      </c>
      <c r="G173" s="1" t="s">
        <v>11</v>
      </c>
      <c r="H173" s="65">
        <v>193</v>
      </c>
      <c r="I173" s="58" t="s">
        <v>239</v>
      </c>
      <c r="J173" s="65">
        <v>3</v>
      </c>
      <c r="K173" s="1" t="s">
        <v>553</v>
      </c>
      <c r="L173" s="1">
        <v>1</v>
      </c>
      <c r="N173" s="1" t="s">
        <v>573</v>
      </c>
      <c r="S173" s="1" t="str">
        <f t="shared" si="11"/>
        <v/>
      </c>
      <c r="T173" s="1" t="str">
        <f t="shared" si="8"/>
        <v>O</v>
      </c>
      <c r="U173" s="1" t="str">
        <f t="shared" si="9"/>
        <v/>
      </c>
    </row>
    <row r="174" spans="1:21" ht="150">
      <c r="A174" s="1">
        <v>107</v>
      </c>
      <c r="B174" s="1">
        <f t="shared" si="10"/>
        <v>170</v>
      </c>
      <c r="C174" s="1">
        <v>56768</v>
      </c>
      <c r="D174" s="53" t="s">
        <v>216</v>
      </c>
      <c r="E174" s="1" t="s">
        <v>714</v>
      </c>
      <c r="F174" s="3" t="s">
        <v>603</v>
      </c>
      <c r="G174" s="1" t="s">
        <v>11</v>
      </c>
      <c r="H174" s="65" t="s">
        <v>602</v>
      </c>
      <c r="I174" s="58" t="s">
        <v>239</v>
      </c>
      <c r="J174" s="65"/>
      <c r="K174" s="1" t="s">
        <v>240</v>
      </c>
      <c r="L174" s="1">
        <v>1</v>
      </c>
      <c r="N174" s="1" t="s">
        <v>573</v>
      </c>
      <c r="S174" s="1" t="str">
        <f t="shared" si="11"/>
        <v/>
      </c>
      <c r="T174" s="1" t="str">
        <f t="shared" si="8"/>
        <v>O</v>
      </c>
      <c r="U174" s="1" t="str">
        <f t="shared" si="9"/>
        <v/>
      </c>
    </row>
    <row r="175" spans="1:21" ht="150">
      <c r="A175" s="1">
        <v>119</v>
      </c>
      <c r="B175" s="1">
        <f t="shared" si="10"/>
        <v>171</v>
      </c>
      <c r="C175" s="1">
        <v>56768</v>
      </c>
      <c r="D175" s="53" t="s">
        <v>216</v>
      </c>
      <c r="E175" s="1" t="s">
        <v>714</v>
      </c>
      <c r="F175" s="3" t="s">
        <v>238</v>
      </c>
      <c r="G175" s="1" t="s">
        <v>11</v>
      </c>
      <c r="H175" s="65"/>
      <c r="I175" s="58" t="s">
        <v>239</v>
      </c>
      <c r="J175" s="65"/>
      <c r="K175" s="3" t="s">
        <v>240</v>
      </c>
      <c r="L175" s="1">
        <v>1</v>
      </c>
      <c r="M175" s="1" t="s">
        <v>612</v>
      </c>
      <c r="N175" s="1" t="s">
        <v>573</v>
      </c>
      <c r="S175" s="1" t="str">
        <f t="shared" si="11"/>
        <v/>
      </c>
      <c r="T175" s="1" t="str">
        <f t="shared" si="8"/>
        <v>O</v>
      </c>
      <c r="U175" s="1" t="str">
        <f t="shared" si="9"/>
        <v/>
      </c>
    </row>
    <row r="176" spans="1:21" ht="30">
      <c r="A176" s="1">
        <v>76</v>
      </c>
      <c r="B176" s="1">
        <f t="shared" si="10"/>
        <v>172</v>
      </c>
      <c r="C176" s="1">
        <v>6111</v>
      </c>
      <c r="D176" s="53" t="s">
        <v>158</v>
      </c>
      <c r="E176" s="1" t="s">
        <v>714</v>
      </c>
      <c r="F176" s="1" t="s">
        <v>162</v>
      </c>
      <c r="G176" s="1" t="s">
        <v>11</v>
      </c>
      <c r="H176" s="65">
        <v>196</v>
      </c>
      <c r="I176" s="58">
        <v>9.6</v>
      </c>
      <c r="J176" s="65">
        <v>20</v>
      </c>
      <c r="K176" s="1" t="s">
        <v>163</v>
      </c>
      <c r="L176" s="1">
        <v>1</v>
      </c>
      <c r="N176" s="1" t="s">
        <v>573</v>
      </c>
      <c r="S176" s="1" t="str">
        <f t="shared" si="11"/>
        <v/>
      </c>
      <c r="T176" s="1" t="str">
        <f t="shared" si="8"/>
        <v>O</v>
      </c>
      <c r="U176" s="1" t="str">
        <f t="shared" si="9"/>
        <v/>
      </c>
    </row>
    <row r="177" spans="1:21">
      <c r="A177" s="1">
        <v>83</v>
      </c>
      <c r="B177" s="1">
        <f t="shared" si="10"/>
        <v>173</v>
      </c>
      <c r="C177" s="1">
        <v>62099</v>
      </c>
      <c r="D177" s="53" t="s">
        <v>167</v>
      </c>
      <c r="E177" s="1" t="s">
        <v>714</v>
      </c>
      <c r="F177" s="1" t="s">
        <v>178</v>
      </c>
      <c r="G177" s="1" t="s">
        <v>11</v>
      </c>
      <c r="H177" s="65">
        <v>196</v>
      </c>
      <c r="I177" s="58">
        <v>9.6</v>
      </c>
      <c r="J177" s="65">
        <v>99</v>
      </c>
      <c r="K177" s="1" t="s">
        <v>179</v>
      </c>
      <c r="L177" s="1">
        <v>1</v>
      </c>
      <c r="N177" s="1" t="s">
        <v>573</v>
      </c>
      <c r="S177" s="1" t="str">
        <f t="shared" si="11"/>
        <v/>
      </c>
      <c r="T177" s="1" t="str">
        <f t="shared" si="8"/>
        <v>O</v>
      </c>
      <c r="U177" s="1" t="str">
        <f t="shared" si="9"/>
        <v/>
      </c>
    </row>
    <row r="178" spans="1:21" ht="30">
      <c r="A178" s="1">
        <v>108</v>
      </c>
      <c r="B178" s="1">
        <f t="shared" si="10"/>
        <v>174</v>
      </c>
      <c r="C178" s="1">
        <v>56768</v>
      </c>
      <c r="D178" s="53" t="s">
        <v>216</v>
      </c>
      <c r="E178" s="1" t="s">
        <v>714</v>
      </c>
      <c r="F178" s="1" t="s">
        <v>241</v>
      </c>
      <c r="G178" s="1" t="s">
        <v>11</v>
      </c>
      <c r="H178" s="65" t="s">
        <v>604</v>
      </c>
      <c r="I178" s="58" t="s">
        <v>605</v>
      </c>
      <c r="J178" s="65"/>
      <c r="K178" s="1" t="s">
        <v>242</v>
      </c>
      <c r="L178" s="1">
        <v>1</v>
      </c>
      <c r="N178" s="1" t="s">
        <v>573</v>
      </c>
      <c r="S178" s="1" t="str">
        <f t="shared" si="11"/>
        <v/>
      </c>
      <c r="T178" s="1" t="str">
        <f t="shared" si="8"/>
        <v>O</v>
      </c>
      <c r="U178" s="1" t="str">
        <f t="shared" si="9"/>
        <v/>
      </c>
    </row>
    <row r="179" spans="1:21" ht="30">
      <c r="A179" s="1">
        <v>120</v>
      </c>
      <c r="B179" s="1">
        <f t="shared" si="10"/>
        <v>175</v>
      </c>
      <c r="C179" s="1">
        <v>56768</v>
      </c>
      <c r="D179" s="53" t="s">
        <v>216</v>
      </c>
      <c r="E179" s="1" t="s">
        <v>714</v>
      </c>
      <c r="F179" s="1" t="s">
        <v>241</v>
      </c>
      <c r="G179" s="1" t="s">
        <v>11</v>
      </c>
      <c r="H179" s="65"/>
      <c r="I179" s="58">
        <v>9.6</v>
      </c>
      <c r="J179" s="65"/>
      <c r="K179" s="1" t="s">
        <v>242</v>
      </c>
      <c r="L179" s="1">
        <v>1</v>
      </c>
      <c r="M179" s="1" t="s">
        <v>613</v>
      </c>
      <c r="N179" s="1" t="s">
        <v>573</v>
      </c>
      <c r="S179" s="1" t="str">
        <f t="shared" si="11"/>
        <v/>
      </c>
      <c r="T179" s="1" t="str">
        <f t="shared" si="8"/>
        <v>O</v>
      </c>
      <c r="U179" s="1" t="str">
        <f t="shared" si="9"/>
        <v/>
      </c>
    </row>
    <row r="180" spans="1:21" ht="75">
      <c r="A180" s="1">
        <v>128</v>
      </c>
      <c r="B180" s="1">
        <f t="shared" si="10"/>
        <v>176</v>
      </c>
      <c r="C180" s="1">
        <v>12282</v>
      </c>
      <c r="D180" s="53" t="s">
        <v>245</v>
      </c>
      <c r="E180" s="1" t="s">
        <v>714</v>
      </c>
      <c r="F180" s="1" t="s">
        <v>261</v>
      </c>
      <c r="G180" s="1" t="s">
        <v>11</v>
      </c>
      <c r="H180" s="65">
        <v>196</v>
      </c>
      <c r="I180" s="58">
        <v>9.6</v>
      </c>
      <c r="J180" s="65"/>
      <c r="K180" s="1" t="s">
        <v>262</v>
      </c>
      <c r="L180" s="1">
        <v>1</v>
      </c>
      <c r="N180" s="1" t="s">
        <v>573</v>
      </c>
      <c r="S180" s="1" t="str">
        <f t="shared" si="11"/>
        <v/>
      </c>
      <c r="T180" s="1" t="str">
        <f t="shared" si="8"/>
        <v>O</v>
      </c>
      <c r="U180" s="1" t="str">
        <f t="shared" si="9"/>
        <v/>
      </c>
    </row>
    <row r="181" spans="1:21" ht="30">
      <c r="A181" s="1">
        <v>137</v>
      </c>
      <c r="B181" s="1">
        <f t="shared" si="10"/>
        <v>177</v>
      </c>
      <c r="C181" s="1">
        <v>51124</v>
      </c>
      <c r="D181" s="53" t="s">
        <v>266</v>
      </c>
      <c r="E181" s="1" t="s">
        <v>714</v>
      </c>
      <c r="F181" s="1" t="s">
        <v>280</v>
      </c>
      <c r="G181" s="1" t="s">
        <v>11</v>
      </c>
      <c r="H181" s="65">
        <v>196</v>
      </c>
      <c r="I181" s="58">
        <v>9.6</v>
      </c>
      <c r="J181" s="65">
        <v>20</v>
      </c>
      <c r="K181" s="1" t="s">
        <v>281</v>
      </c>
      <c r="L181" s="1">
        <v>1</v>
      </c>
      <c r="N181" s="1" t="s">
        <v>573</v>
      </c>
      <c r="S181" s="1" t="str">
        <f t="shared" si="11"/>
        <v/>
      </c>
      <c r="T181" s="1" t="str">
        <f t="shared" si="8"/>
        <v>O</v>
      </c>
      <c r="U181" s="1" t="str">
        <f t="shared" si="9"/>
        <v/>
      </c>
    </row>
    <row r="182" spans="1:21" ht="45">
      <c r="A182" s="1">
        <v>97</v>
      </c>
      <c r="B182" s="1">
        <f t="shared" si="10"/>
        <v>178</v>
      </c>
      <c r="C182" s="1">
        <v>15532</v>
      </c>
      <c r="D182" s="53" t="s">
        <v>213</v>
      </c>
      <c r="E182" s="1" t="s">
        <v>714</v>
      </c>
      <c r="F182" s="1" t="s">
        <v>214</v>
      </c>
      <c r="G182" s="1" t="s">
        <v>11</v>
      </c>
      <c r="H182" s="65"/>
      <c r="I182" s="58"/>
      <c r="J182" s="65"/>
      <c r="K182" s="1" t="s">
        <v>215</v>
      </c>
      <c r="L182" s="1">
        <v>1</v>
      </c>
      <c r="N182" s="1" t="s">
        <v>573</v>
      </c>
      <c r="S182" s="1" t="str">
        <f t="shared" si="11"/>
        <v/>
      </c>
      <c r="T182" s="1" t="str">
        <f t="shared" si="8"/>
        <v>O</v>
      </c>
      <c r="U182" s="1" t="str">
        <f t="shared" si="9"/>
        <v/>
      </c>
    </row>
    <row r="183" spans="1:21" ht="45">
      <c r="A183" s="1">
        <v>151</v>
      </c>
      <c r="B183" s="1">
        <f t="shared" si="10"/>
        <v>179</v>
      </c>
      <c r="C183" s="1">
        <v>24144</v>
      </c>
      <c r="D183" s="53" t="s">
        <v>282</v>
      </c>
      <c r="E183" s="1" t="s">
        <v>715</v>
      </c>
      <c r="F183" s="1" t="s">
        <v>311</v>
      </c>
      <c r="G183" s="1" t="s">
        <v>11</v>
      </c>
      <c r="H183" s="65">
        <v>198</v>
      </c>
      <c r="I183" s="58" t="s">
        <v>312</v>
      </c>
      <c r="J183" s="65"/>
      <c r="K183" s="1" t="s">
        <v>313</v>
      </c>
      <c r="L183" s="1">
        <v>0</v>
      </c>
      <c r="N183" s="1" t="s">
        <v>573</v>
      </c>
      <c r="S183" s="1" t="str">
        <f t="shared" si="11"/>
        <v/>
      </c>
      <c r="T183" s="1" t="str">
        <f t="shared" si="8"/>
        <v>O</v>
      </c>
      <c r="U183" s="1" t="str">
        <f t="shared" si="9"/>
        <v/>
      </c>
    </row>
    <row r="184" spans="1:21" ht="30">
      <c r="B184" s="1">
        <f t="shared" si="10"/>
        <v>180</v>
      </c>
      <c r="D184" s="53" t="s">
        <v>287</v>
      </c>
      <c r="E184" s="20"/>
      <c r="F184" s="1" t="s">
        <v>520</v>
      </c>
      <c r="G184" s="1" t="s">
        <v>11</v>
      </c>
      <c r="H184" s="65">
        <v>198</v>
      </c>
      <c r="I184" s="58" t="s">
        <v>521</v>
      </c>
      <c r="J184" s="65">
        <v>9</v>
      </c>
      <c r="K184" s="1" t="s">
        <v>522</v>
      </c>
      <c r="L184" s="1">
        <v>1</v>
      </c>
      <c r="N184" s="1" t="s">
        <v>573</v>
      </c>
      <c r="S184" s="1" t="str">
        <f t="shared" si="11"/>
        <v/>
      </c>
      <c r="T184" s="1" t="str">
        <f t="shared" si="8"/>
        <v>O</v>
      </c>
      <c r="U184" s="1" t="str">
        <f t="shared" si="9"/>
        <v/>
      </c>
    </row>
    <row r="185" spans="1:21">
      <c r="A185" s="1">
        <v>84</v>
      </c>
      <c r="B185" s="1">
        <f t="shared" si="10"/>
        <v>181</v>
      </c>
      <c r="C185" s="1">
        <v>62099</v>
      </c>
      <c r="D185" s="53" t="s">
        <v>167</v>
      </c>
      <c r="E185" s="1" t="s">
        <v>714</v>
      </c>
      <c r="F185" s="1" t="s">
        <v>180</v>
      </c>
      <c r="G185" s="1" t="s">
        <v>11</v>
      </c>
      <c r="H185" s="65">
        <v>200</v>
      </c>
      <c r="I185" s="58" t="s">
        <v>181</v>
      </c>
      <c r="J185" s="65">
        <v>99</v>
      </c>
      <c r="K185" s="1" t="s">
        <v>182</v>
      </c>
      <c r="L185" s="1">
        <v>1</v>
      </c>
      <c r="N185" s="1" t="s">
        <v>573</v>
      </c>
      <c r="S185" s="1" t="str">
        <f t="shared" si="11"/>
        <v/>
      </c>
      <c r="T185" s="1" t="str">
        <f t="shared" si="8"/>
        <v>O</v>
      </c>
      <c r="U185" s="1" t="str">
        <f t="shared" si="9"/>
        <v/>
      </c>
    </row>
    <row r="186" spans="1:21" ht="30">
      <c r="A186" s="1">
        <v>129</v>
      </c>
      <c r="B186" s="1">
        <f t="shared" si="10"/>
        <v>182</v>
      </c>
      <c r="C186" s="1">
        <v>12282</v>
      </c>
      <c r="D186" s="53" t="s">
        <v>245</v>
      </c>
      <c r="E186" s="1" t="s">
        <v>714</v>
      </c>
      <c r="F186" s="1" t="s">
        <v>263</v>
      </c>
      <c r="G186" s="1" t="s">
        <v>11</v>
      </c>
      <c r="H186" s="65">
        <v>200</v>
      </c>
      <c r="I186" s="58" t="s">
        <v>181</v>
      </c>
      <c r="J186" s="65"/>
      <c r="K186" s="1" t="s">
        <v>262</v>
      </c>
      <c r="L186" s="1">
        <v>1</v>
      </c>
      <c r="N186" s="1" t="s">
        <v>573</v>
      </c>
      <c r="S186" s="1" t="str">
        <f t="shared" si="11"/>
        <v/>
      </c>
      <c r="T186" s="1" t="str">
        <f t="shared" si="8"/>
        <v>O</v>
      </c>
      <c r="U186" s="1" t="str">
        <f t="shared" si="9"/>
        <v/>
      </c>
    </row>
    <row r="187" spans="1:21" ht="30">
      <c r="A187" s="1">
        <v>75</v>
      </c>
      <c r="B187" s="1">
        <f t="shared" si="10"/>
        <v>183</v>
      </c>
      <c r="C187" s="1">
        <v>6111</v>
      </c>
      <c r="D187" s="53" t="s">
        <v>158</v>
      </c>
      <c r="E187" s="1" t="s">
        <v>714</v>
      </c>
      <c r="F187" s="1" t="s">
        <v>159</v>
      </c>
      <c r="G187" s="1" t="s">
        <v>11</v>
      </c>
      <c r="H187" s="65">
        <v>201</v>
      </c>
      <c r="I187" s="58" t="s">
        <v>160</v>
      </c>
      <c r="J187" s="65"/>
      <c r="K187" s="1" t="s">
        <v>161</v>
      </c>
      <c r="L187" s="1">
        <v>1</v>
      </c>
      <c r="N187" s="1" t="s">
        <v>573</v>
      </c>
      <c r="S187" s="1" t="str">
        <f t="shared" si="11"/>
        <v/>
      </c>
      <c r="T187" s="1" t="str">
        <f t="shared" si="8"/>
        <v>O</v>
      </c>
      <c r="U187" s="1" t="str">
        <f t="shared" si="9"/>
        <v/>
      </c>
    </row>
    <row r="188" spans="1:21" ht="30">
      <c r="A188" s="1">
        <v>109</v>
      </c>
      <c r="B188" s="1">
        <f t="shared" si="10"/>
        <v>184</v>
      </c>
      <c r="C188" s="1">
        <v>56768</v>
      </c>
      <c r="D188" s="53" t="s">
        <v>216</v>
      </c>
      <c r="E188" s="1" t="s">
        <v>714</v>
      </c>
      <c r="F188" s="1" t="s">
        <v>243</v>
      </c>
      <c r="G188" s="1" t="s">
        <v>11</v>
      </c>
      <c r="H188" s="65" t="s">
        <v>606</v>
      </c>
      <c r="I188" s="58"/>
      <c r="J188" s="65"/>
      <c r="K188" s="1" t="s">
        <v>244</v>
      </c>
      <c r="L188" s="1">
        <v>1</v>
      </c>
      <c r="N188" s="1" t="s">
        <v>573</v>
      </c>
      <c r="S188" s="1" t="str">
        <f t="shared" si="11"/>
        <v/>
      </c>
      <c r="T188" s="1" t="str">
        <f t="shared" si="8"/>
        <v>O</v>
      </c>
      <c r="U188" s="1" t="str">
        <f t="shared" si="9"/>
        <v/>
      </c>
    </row>
    <row r="189" spans="1:21" ht="30">
      <c r="A189" s="1">
        <v>121</v>
      </c>
      <c r="B189" s="1">
        <f t="shared" si="10"/>
        <v>185</v>
      </c>
      <c r="C189" s="1">
        <v>56768</v>
      </c>
      <c r="D189" s="53" t="s">
        <v>216</v>
      </c>
      <c r="E189" s="1" t="s">
        <v>714</v>
      </c>
      <c r="F189" s="1" t="s">
        <v>243</v>
      </c>
      <c r="G189" s="1" t="s">
        <v>11</v>
      </c>
      <c r="H189" s="65">
        <v>200</v>
      </c>
      <c r="I189" s="58"/>
      <c r="J189" s="65"/>
      <c r="K189" s="1" t="s">
        <v>244</v>
      </c>
      <c r="L189" s="1">
        <v>1</v>
      </c>
      <c r="M189" s="1" t="s">
        <v>614</v>
      </c>
      <c r="N189" s="1" t="s">
        <v>573</v>
      </c>
      <c r="S189" s="1" t="str">
        <f t="shared" si="11"/>
        <v/>
      </c>
      <c r="T189" s="1" t="str">
        <f t="shared" si="8"/>
        <v>O</v>
      </c>
      <c r="U189" s="1" t="str">
        <f t="shared" si="9"/>
        <v/>
      </c>
    </row>
    <row r="190" spans="1:21" ht="75">
      <c r="A190" s="1">
        <v>89</v>
      </c>
      <c r="B190" s="1">
        <f t="shared" si="10"/>
        <v>186</v>
      </c>
      <c r="C190" s="1">
        <v>6111</v>
      </c>
      <c r="D190" s="53" t="s">
        <v>158</v>
      </c>
      <c r="E190" s="1" t="s">
        <v>714</v>
      </c>
      <c r="F190" s="1" t="s">
        <v>194</v>
      </c>
      <c r="G190" s="1" t="s">
        <v>11</v>
      </c>
      <c r="H190" s="65"/>
      <c r="I190" s="58"/>
      <c r="J190" s="65"/>
      <c r="K190" s="1" t="s">
        <v>195</v>
      </c>
      <c r="L190" s="1">
        <v>1</v>
      </c>
      <c r="N190" s="1" t="s">
        <v>573</v>
      </c>
      <c r="S190" s="1" t="str">
        <f t="shared" si="11"/>
        <v/>
      </c>
      <c r="T190" s="1" t="str">
        <f t="shared" si="8"/>
        <v>O</v>
      </c>
      <c r="U190" s="1" t="str">
        <f t="shared" si="9"/>
        <v/>
      </c>
    </row>
    <row r="191" spans="1:21" ht="60">
      <c r="A191" s="1">
        <v>90</v>
      </c>
      <c r="B191" s="1">
        <f t="shared" si="10"/>
        <v>187</v>
      </c>
      <c r="C191" s="1">
        <v>6111</v>
      </c>
      <c r="D191" s="53" t="s">
        <v>158</v>
      </c>
      <c r="E191" s="1" t="s">
        <v>714</v>
      </c>
      <c r="F191" s="1" t="s">
        <v>196</v>
      </c>
      <c r="G191" s="1" t="s">
        <v>11</v>
      </c>
      <c r="H191" s="65"/>
      <c r="I191" s="58"/>
      <c r="J191" s="65"/>
      <c r="K191" s="1" t="s">
        <v>197</v>
      </c>
      <c r="L191" s="1">
        <v>1</v>
      </c>
      <c r="N191" s="1" t="s">
        <v>573</v>
      </c>
      <c r="S191" s="1" t="str">
        <f t="shared" si="11"/>
        <v/>
      </c>
      <c r="T191" s="1" t="str">
        <f t="shared" si="8"/>
        <v>O</v>
      </c>
      <c r="U191" s="1" t="str">
        <f t="shared" si="9"/>
        <v/>
      </c>
    </row>
    <row r="192" spans="1:21" ht="75">
      <c r="A192" s="1">
        <v>92</v>
      </c>
      <c r="B192" s="1">
        <f t="shared" si="10"/>
        <v>188</v>
      </c>
      <c r="C192" s="1">
        <v>6111</v>
      </c>
      <c r="D192" s="53" t="s">
        <v>158</v>
      </c>
      <c r="E192" s="1" t="s">
        <v>714</v>
      </c>
      <c r="F192" s="1" t="s">
        <v>200</v>
      </c>
      <c r="G192" s="1" t="s">
        <v>11</v>
      </c>
      <c r="H192" s="65"/>
      <c r="I192" s="58"/>
      <c r="J192" s="65"/>
      <c r="K192" s="1" t="s">
        <v>201</v>
      </c>
      <c r="L192" s="1">
        <v>1</v>
      </c>
      <c r="N192" s="1" t="s">
        <v>573</v>
      </c>
      <c r="S192" s="1" t="str">
        <f t="shared" si="11"/>
        <v/>
      </c>
      <c r="T192" s="1" t="str">
        <f t="shared" si="8"/>
        <v>O</v>
      </c>
      <c r="U192" s="1" t="str">
        <f t="shared" si="9"/>
        <v/>
      </c>
    </row>
    <row r="193" spans="1:22" ht="90">
      <c r="A193" s="1">
        <v>93</v>
      </c>
      <c r="B193" s="1">
        <f t="shared" si="10"/>
        <v>189</v>
      </c>
      <c r="C193" s="1">
        <v>6111</v>
      </c>
      <c r="D193" s="53" t="s">
        <v>158</v>
      </c>
      <c r="E193" s="1" t="s">
        <v>714</v>
      </c>
      <c r="F193" s="1" t="s">
        <v>202</v>
      </c>
      <c r="G193" s="1" t="s">
        <v>11</v>
      </c>
      <c r="H193" s="65"/>
      <c r="I193" s="58"/>
      <c r="J193" s="65"/>
      <c r="K193" s="1" t="s">
        <v>203</v>
      </c>
      <c r="L193" s="1">
        <v>1</v>
      </c>
      <c r="N193" s="1" t="s">
        <v>573</v>
      </c>
      <c r="S193" s="1" t="str">
        <f t="shared" si="11"/>
        <v/>
      </c>
      <c r="T193" s="1" t="str">
        <f t="shared" si="8"/>
        <v>O</v>
      </c>
      <c r="U193" s="1" t="str">
        <f t="shared" si="9"/>
        <v/>
      </c>
    </row>
    <row r="194" spans="1:22" ht="75">
      <c r="A194" s="1">
        <v>77</v>
      </c>
      <c r="B194" s="1">
        <f t="shared" si="10"/>
        <v>190</v>
      </c>
      <c r="C194" s="1">
        <v>6111</v>
      </c>
      <c r="D194" s="53" t="s">
        <v>158</v>
      </c>
      <c r="E194" s="1" t="s">
        <v>714</v>
      </c>
      <c r="F194" s="1" t="s">
        <v>164</v>
      </c>
      <c r="G194" s="1" t="s">
        <v>165</v>
      </c>
      <c r="H194" s="65"/>
      <c r="I194" s="58"/>
      <c r="J194" s="65"/>
      <c r="K194" s="1" t="s">
        <v>166</v>
      </c>
      <c r="L194" s="1">
        <v>1</v>
      </c>
      <c r="N194" s="1" t="s">
        <v>573</v>
      </c>
      <c r="S194" s="1" t="str">
        <f t="shared" si="11"/>
        <v/>
      </c>
      <c r="T194" s="1" t="str">
        <f t="shared" ref="T194:T195" si="12">IF(G194="Technical",N194,"")</f>
        <v/>
      </c>
      <c r="U194" s="1" t="str">
        <f>IF(G194="General",N194,"")</f>
        <v>O</v>
      </c>
    </row>
    <row r="195" spans="1:22" ht="150">
      <c r="A195" s="1">
        <v>87</v>
      </c>
      <c r="B195" s="1">
        <f t="shared" si="10"/>
        <v>191</v>
      </c>
      <c r="C195" s="1">
        <v>6111</v>
      </c>
      <c r="D195" s="53" t="s">
        <v>158</v>
      </c>
      <c r="E195" s="1" t="s">
        <v>714</v>
      </c>
      <c r="F195" s="3" t="s">
        <v>189</v>
      </c>
      <c r="G195" s="1" t="s">
        <v>165</v>
      </c>
      <c r="H195" s="65"/>
      <c r="I195" s="58"/>
      <c r="J195" s="65"/>
      <c r="K195" s="1" t="s">
        <v>190</v>
      </c>
      <c r="L195" s="1">
        <v>1</v>
      </c>
      <c r="N195" s="1" t="s">
        <v>573</v>
      </c>
      <c r="S195" s="1" t="str">
        <f t="shared" si="11"/>
        <v/>
      </c>
      <c r="T195" s="1" t="str">
        <f t="shared" si="12"/>
        <v/>
      </c>
      <c r="U195" s="1" t="str">
        <f>IF(G195="General",N195,"")</f>
        <v>O</v>
      </c>
    </row>
    <row r="196" spans="1:22">
      <c r="D196" s="53"/>
      <c r="H196" s="65"/>
      <c r="I196" s="58"/>
      <c r="J196" s="65"/>
      <c r="S196" s="1" t="str">
        <f t="shared" si="11"/>
        <v/>
      </c>
    </row>
    <row r="197" spans="1:22">
      <c r="D197" s="53"/>
      <c r="H197" s="65"/>
      <c r="I197" s="58"/>
      <c r="J197" s="65"/>
      <c r="S197" s="1" t="str">
        <f t="shared" si="11"/>
        <v/>
      </c>
    </row>
    <row r="198" spans="1:22" s="40" customFormat="1">
      <c r="A198" s="39" t="s">
        <v>608</v>
      </c>
      <c r="B198" s="39"/>
      <c r="D198" s="54"/>
      <c r="H198" s="68"/>
      <c r="I198" s="61"/>
      <c r="J198" s="68"/>
      <c r="N198" s="1"/>
      <c r="S198" s="1" t="str">
        <f t="shared" ref="S198:S261" si="13">IF(G198="Editorial",N198,"")</f>
        <v/>
      </c>
    </row>
    <row r="199" spans="1:22" s="75" customFormat="1" ht="45">
      <c r="A199" s="75">
        <v>124</v>
      </c>
      <c r="B199" s="75">
        <f>ROW()-7</f>
        <v>192</v>
      </c>
      <c r="C199" s="75">
        <v>12282</v>
      </c>
      <c r="D199" s="76" t="s">
        <v>245</v>
      </c>
      <c r="E199" s="75" t="s">
        <v>714</v>
      </c>
      <c r="F199" s="75" t="s">
        <v>252</v>
      </c>
      <c r="G199" s="75" t="s">
        <v>126</v>
      </c>
      <c r="H199" s="77">
        <v>2</v>
      </c>
      <c r="I199" s="78">
        <v>2.2000000000000002</v>
      </c>
      <c r="J199" s="77">
        <v>38</v>
      </c>
      <c r="K199" s="75" t="s">
        <v>253</v>
      </c>
      <c r="L199" s="75">
        <v>0</v>
      </c>
      <c r="M199" s="75" t="s">
        <v>719</v>
      </c>
      <c r="N199" s="75" t="s">
        <v>576</v>
      </c>
      <c r="S199" s="75" t="str">
        <f t="shared" si="13"/>
        <v>C</v>
      </c>
      <c r="T199" s="75" t="str">
        <f t="shared" ref="T199:T231" si="14">IF(G199="Technical",N199,"")</f>
        <v/>
      </c>
      <c r="V199" s="75" t="s">
        <v>720</v>
      </c>
    </row>
    <row r="200" spans="1:22" s="75" customFormat="1" ht="45">
      <c r="A200" s="75">
        <v>138</v>
      </c>
      <c r="B200" s="75">
        <f t="shared" ref="B200:B263" si="15">ROW()-7</f>
        <v>193</v>
      </c>
      <c r="C200" s="75">
        <v>24144</v>
      </c>
      <c r="D200" s="76" t="s">
        <v>282</v>
      </c>
      <c r="E200" s="75" t="s">
        <v>715</v>
      </c>
      <c r="F200" s="75" t="s">
        <v>283</v>
      </c>
      <c r="G200" s="75" t="s">
        <v>126</v>
      </c>
      <c r="H200" s="77">
        <v>3</v>
      </c>
      <c r="I200" s="78">
        <v>3.2</v>
      </c>
      <c r="J200" s="77"/>
      <c r="K200" s="75" t="s">
        <v>284</v>
      </c>
      <c r="L200" s="75">
        <v>0</v>
      </c>
      <c r="M200" s="75" t="s">
        <v>719</v>
      </c>
      <c r="N200" s="75" t="s">
        <v>576</v>
      </c>
      <c r="S200" s="75" t="str">
        <f t="shared" si="13"/>
        <v>C</v>
      </c>
      <c r="T200" s="75" t="str">
        <f t="shared" si="14"/>
        <v/>
      </c>
      <c r="V200" s="75" t="s">
        <v>720</v>
      </c>
    </row>
    <row r="201" spans="1:22" ht="45">
      <c r="A201" s="1">
        <v>62</v>
      </c>
      <c r="B201" s="1">
        <f t="shared" si="15"/>
        <v>194</v>
      </c>
      <c r="C201" s="1">
        <v>56759</v>
      </c>
      <c r="D201" s="53" t="s">
        <v>124</v>
      </c>
      <c r="E201" s="1" t="s">
        <v>714</v>
      </c>
      <c r="F201" s="1" t="s">
        <v>125</v>
      </c>
      <c r="G201" s="1" t="s">
        <v>126</v>
      </c>
      <c r="H201" s="65">
        <v>4</v>
      </c>
      <c r="I201" s="58" t="s">
        <v>127</v>
      </c>
      <c r="J201" s="65">
        <v>14</v>
      </c>
      <c r="K201" s="1" t="s">
        <v>128</v>
      </c>
      <c r="L201" s="1">
        <v>0</v>
      </c>
      <c r="N201" s="1" t="s">
        <v>573</v>
      </c>
      <c r="S201" s="1" t="str">
        <f t="shared" si="13"/>
        <v>O</v>
      </c>
      <c r="T201" s="1" t="str">
        <f t="shared" si="14"/>
        <v/>
      </c>
      <c r="U201" s="1" t="str">
        <f>IF(G201="General",N201,"")</f>
        <v/>
      </c>
    </row>
    <row r="202" spans="1:22" ht="30">
      <c r="A202" s="1">
        <v>63</v>
      </c>
      <c r="B202" s="1">
        <f t="shared" si="15"/>
        <v>195</v>
      </c>
      <c r="C202" s="1">
        <v>56759</v>
      </c>
      <c r="D202" s="53" t="s">
        <v>124</v>
      </c>
      <c r="E202" s="1" t="s">
        <v>714</v>
      </c>
      <c r="F202" s="1" t="s">
        <v>129</v>
      </c>
      <c r="G202" s="1" t="s">
        <v>126</v>
      </c>
      <c r="H202" s="65">
        <v>4</v>
      </c>
      <c r="I202" s="58" t="s">
        <v>127</v>
      </c>
      <c r="J202" s="65">
        <v>20</v>
      </c>
      <c r="K202" s="1" t="s">
        <v>130</v>
      </c>
      <c r="L202" s="1">
        <v>0</v>
      </c>
      <c r="N202" s="1" t="s">
        <v>573</v>
      </c>
      <c r="S202" s="1" t="str">
        <f t="shared" si="13"/>
        <v>O</v>
      </c>
      <c r="T202" s="1" t="str">
        <f t="shared" si="14"/>
        <v/>
      </c>
      <c r="U202" s="1" t="str">
        <f>IF(G202="General",N202,"")</f>
        <v/>
      </c>
    </row>
    <row r="203" spans="1:22" ht="45">
      <c r="A203" s="1">
        <v>64</v>
      </c>
      <c r="B203" s="1">
        <f t="shared" si="15"/>
        <v>196</v>
      </c>
      <c r="C203" s="1">
        <v>56759</v>
      </c>
      <c r="D203" s="53" t="s">
        <v>124</v>
      </c>
      <c r="E203" s="1" t="s">
        <v>714</v>
      </c>
      <c r="F203" s="1" t="s">
        <v>131</v>
      </c>
      <c r="G203" s="1" t="s">
        <v>126</v>
      </c>
      <c r="H203" s="65">
        <v>4</v>
      </c>
      <c r="I203" s="58" t="s">
        <v>127</v>
      </c>
      <c r="J203" s="65">
        <v>28</v>
      </c>
      <c r="K203" s="1" t="s">
        <v>132</v>
      </c>
      <c r="L203" s="1">
        <v>0</v>
      </c>
      <c r="N203" s="1" t="s">
        <v>573</v>
      </c>
      <c r="S203" s="1" t="str">
        <f t="shared" si="13"/>
        <v>O</v>
      </c>
      <c r="T203" s="1" t="str">
        <f t="shared" si="14"/>
        <v/>
      </c>
      <c r="U203" s="1" t="str">
        <f>IF(G203="General",N203,"")</f>
        <v/>
      </c>
    </row>
    <row r="204" spans="1:22" ht="165">
      <c r="A204" s="1">
        <v>65</v>
      </c>
      <c r="B204" s="1">
        <f t="shared" si="15"/>
        <v>197</v>
      </c>
      <c r="C204" s="1">
        <v>56759</v>
      </c>
      <c r="D204" s="53" t="s">
        <v>124</v>
      </c>
      <c r="E204" s="1" t="s">
        <v>714</v>
      </c>
      <c r="F204" s="1" t="s">
        <v>133</v>
      </c>
      <c r="G204" s="1" t="s">
        <v>126</v>
      </c>
      <c r="H204" s="65">
        <v>4</v>
      </c>
      <c r="I204" s="58" t="s">
        <v>127</v>
      </c>
      <c r="J204" s="65">
        <v>26</v>
      </c>
      <c r="K204" s="3" t="s">
        <v>134</v>
      </c>
      <c r="L204" s="1">
        <v>0</v>
      </c>
      <c r="N204" s="1" t="s">
        <v>573</v>
      </c>
      <c r="S204" s="1" t="str">
        <f t="shared" si="13"/>
        <v>O</v>
      </c>
      <c r="T204" s="1" t="str">
        <f t="shared" si="14"/>
        <v/>
      </c>
      <c r="U204" s="1" t="str">
        <f>IF(G204="General",N204,"")</f>
        <v/>
      </c>
    </row>
    <row r="205" spans="1:22" ht="60">
      <c r="A205" s="1">
        <v>100</v>
      </c>
      <c r="B205" s="1">
        <f t="shared" si="15"/>
        <v>198</v>
      </c>
      <c r="C205" s="1">
        <v>56768</v>
      </c>
      <c r="D205" s="53" t="s">
        <v>216</v>
      </c>
      <c r="E205" s="1" t="s">
        <v>714</v>
      </c>
      <c r="F205" s="3" t="s">
        <v>221</v>
      </c>
      <c r="G205" s="1" t="s">
        <v>126</v>
      </c>
      <c r="H205" s="65">
        <v>4</v>
      </c>
      <c r="I205" s="58" t="s">
        <v>127</v>
      </c>
      <c r="J205" s="65">
        <v>21</v>
      </c>
      <c r="K205" s="1" t="s">
        <v>222</v>
      </c>
      <c r="L205" s="1">
        <v>0</v>
      </c>
      <c r="N205" s="1" t="s">
        <v>573</v>
      </c>
      <c r="S205" s="1" t="str">
        <f t="shared" si="13"/>
        <v>O</v>
      </c>
      <c r="T205" s="1" t="str">
        <f t="shared" si="14"/>
        <v/>
      </c>
    </row>
    <row r="206" spans="1:22" ht="60">
      <c r="A206" s="1">
        <v>112</v>
      </c>
      <c r="B206" s="1">
        <f t="shared" si="15"/>
        <v>199</v>
      </c>
      <c r="C206" s="1">
        <v>56768</v>
      </c>
      <c r="D206" s="53" t="s">
        <v>216</v>
      </c>
      <c r="E206" s="1" t="s">
        <v>714</v>
      </c>
      <c r="F206" s="1" t="s">
        <v>221</v>
      </c>
      <c r="G206" s="1" t="s">
        <v>126</v>
      </c>
      <c r="H206" s="65">
        <v>4</v>
      </c>
      <c r="I206" s="58" t="s">
        <v>127</v>
      </c>
      <c r="J206" s="65">
        <v>21</v>
      </c>
      <c r="K206" s="1" t="s">
        <v>222</v>
      </c>
      <c r="L206" s="1">
        <v>0</v>
      </c>
      <c r="M206" s="1" t="s">
        <v>615</v>
      </c>
      <c r="N206" s="1" t="s">
        <v>573</v>
      </c>
      <c r="S206" s="1" t="str">
        <f t="shared" si="13"/>
        <v>O</v>
      </c>
      <c r="T206" s="1" t="str">
        <f t="shared" si="14"/>
        <v/>
      </c>
    </row>
    <row r="207" spans="1:22" ht="45">
      <c r="A207" s="1">
        <v>99</v>
      </c>
      <c r="B207" s="1">
        <f t="shared" si="15"/>
        <v>200</v>
      </c>
      <c r="C207" s="1">
        <v>56768</v>
      </c>
      <c r="D207" s="53" t="s">
        <v>216</v>
      </c>
      <c r="E207" s="1" t="s">
        <v>714</v>
      </c>
      <c r="F207" s="1" t="s">
        <v>596</v>
      </c>
      <c r="G207" s="1" t="s">
        <v>126</v>
      </c>
      <c r="H207" s="65">
        <v>4</v>
      </c>
      <c r="I207" s="58" t="s">
        <v>127</v>
      </c>
      <c r="J207" s="65">
        <v>25</v>
      </c>
      <c r="K207" s="1" t="s">
        <v>595</v>
      </c>
      <c r="L207" s="1">
        <v>0</v>
      </c>
      <c r="N207" s="1" t="s">
        <v>573</v>
      </c>
      <c r="S207" s="1" t="str">
        <f t="shared" si="13"/>
        <v>O</v>
      </c>
      <c r="T207" s="1" t="str">
        <f t="shared" si="14"/>
        <v/>
      </c>
    </row>
    <row r="208" spans="1:22" ht="45">
      <c r="A208" s="1">
        <v>111</v>
      </c>
      <c r="B208" s="1">
        <f t="shared" si="15"/>
        <v>201</v>
      </c>
      <c r="C208" s="1">
        <v>56768</v>
      </c>
      <c r="D208" s="53" t="s">
        <v>216</v>
      </c>
      <c r="E208" s="1" t="s">
        <v>714</v>
      </c>
      <c r="F208" s="1" t="s">
        <v>219</v>
      </c>
      <c r="G208" s="1" t="s">
        <v>126</v>
      </c>
      <c r="H208" s="65">
        <v>4</v>
      </c>
      <c r="I208" s="58" t="s">
        <v>127</v>
      </c>
      <c r="J208" s="65">
        <v>25</v>
      </c>
      <c r="K208" s="1" t="s">
        <v>220</v>
      </c>
      <c r="L208" s="1">
        <v>0</v>
      </c>
      <c r="M208" s="1" t="s">
        <v>616</v>
      </c>
      <c r="N208" s="1" t="s">
        <v>573</v>
      </c>
      <c r="S208" s="1" t="str">
        <f t="shared" si="13"/>
        <v>O</v>
      </c>
      <c r="T208" s="1" t="str">
        <f t="shared" si="14"/>
        <v/>
      </c>
    </row>
    <row r="209" spans="1:22" ht="60">
      <c r="A209" s="1">
        <v>98</v>
      </c>
      <c r="B209" s="1">
        <f t="shared" si="15"/>
        <v>202</v>
      </c>
      <c r="C209" s="1">
        <v>56768</v>
      </c>
      <c r="D209" s="53" t="s">
        <v>216</v>
      </c>
      <c r="E209" s="1" t="s">
        <v>714</v>
      </c>
      <c r="F209" s="3" t="s">
        <v>594</v>
      </c>
      <c r="G209" s="1" t="s">
        <v>126</v>
      </c>
      <c r="H209" s="65">
        <v>4</v>
      </c>
      <c r="I209" s="58" t="s">
        <v>127</v>
      </c>
      <c r="J209" s="65"/>
      <c r="K209" s="1" t="s">
        <v>593</v>
      </c>
      <c r="L209" s="1">
        <v>0</v>
      </c>
      <c r="N209" s="1" t="s">
        <v>573</v>
      </c>
      <c r="S209" s="1" t="str">
        <f t="shared" si="13"/>
        <v>O</v>
      </c>
      <c r="T209" s="1" t="str">
        <f t="shared" si="14"/>
        <v/>
      </c>
    </row>
    <row r="210" spans="1:22" ht="60">
      <c r="A210" s="1">
        <v>110</v>
      </c>
      <c r="B210" s="1">
        <f t="shared" si="15"/>
        <v>203</v>
      </c>
      <c r="C210" s="1">
        <v>56768</v>
      </c>
      <c r="D210" s="53" t="s">
        <v>216</v>
      </c>
      <c r="E210" s="1" t="s">
        <v>714</v>
      </c>
      <c r="F210" s="1" t="s">
        <v>217</v>
      </c>
      <c r="G210" s="1" t="s">
        <v>126</v>
      </c>
      <c r="H210" s="65">
        <v>4</v>
      </c>
      <c r="I210" s="58" t="s">
        <v>127</v>
      </c>
      <c r="J210" s="65">
        <v>28</v>
      </c>
      <c r="K210" s="1" t="s">
        <v>218</v>
      </c>
      <c r="L210" s="1">
        <v>0</v>
      </c>
      <c r="M210" s="1" t="s">
        <v>617</v>
      </c>
      <c r="N210" s="1" t="s">
        <v>573</v>
      </c>
      <c r="S210" s="1" t="str">
        <f t="shared" si="13"/>
        <v>O</v>
      </c>
      <c r="T210" s="1" t="str">
        <f t="shared" si="14"/>
        <v/>
      </c>
    </row>
    <row r="211" spans="1:22" ht="60">
      <c r="A211" s="1">
        <v>66</v>
      </c>
      <c r="B211" s="1">
        <f t="shared" si="15"/>
        <v>204</v>
      </c>
      <c r="C211" s="1">
        <v>56759</v>
      </c>
      <c r="D211" s="53" t="s">
        <v>124</v>
      </c>
      <c r="E211" s="1" t="s">
        <v>714</v>
      </c>
      <c r="F211" s="1" t="s">
        <v>135</v>
      </c>
      <c r="G211" s="1" t="s">
        <v>126</v>
      </c>
      <c r="H211" s="65"/>
      <c r="I211" s="58" t="s">
        <v>136</v>
      </c>
      <c r="J211" s="65"/>
      <c r="K211" s="1" t="s">
        <v>137</v>
      </c>
      <c r="L211" s="1">
        <v>0</v>
      </c>
      <c r="N211" s="1" t="s">
        <v>573</v>
      </c>
      <c r="S211" s="1" t="str">
        <f t="shared" si="13"/>
        <v>O</v>
      </c>
      <c r="T211" s="1" t="str">
        <f t="shared" si="14"/>
        <v/>
      </c>
      <c r="U211" s="1" t="str">
        <f>IF(G211="General",N211,"")</f>
        <v/>
      </c>
    </row>
    <row r="212" spans="1:22" ht="45">
      <c r="A212" s="1">
        <v>67</v>
      </c>
      <c r="B212" s="1">
        <f t="shared" si="15"/>
        <v>205</v>
      </c>
      <c r="C212" s="1">
        <v>56759</v>
      </c>
      <c r="D212" s="53" t="s">
        <v>124</v>
      </c>
      <c r="E212" s="1" t="s">
        <v>714</v>
      </c>
      <c r="F212" s="1" t="s">
        <v>138</v>
      </c>
      <c r="G212" s="1" t="s">
        <v>126</v>
      </c>
      <c r="H212" s="65">
        <v>6</v>
      </c>
      <c r="I212" s="58">
        <v>3.4</v>
      </c>
      <c r="J212" s="65"/>
      <c r="K212" s="1" t="s">
        <v>139</v>
      </c>
      <c r="L212" s="1">
        <v>1</v>
      </c>
      <c r="N212" s="1" t="s">
        <v>573</v>
      </c>
      <c r="S212" s="1" t="str">
        <f t="shared" si="13"/>
        <v>O</v>
      </c>
      <c r="T212" s="1" t="str">
        <f t="shared" si="14"/>
        <v/>
      </c>
      <c r="U212" s="1" t="str">
        <f>IF(G212="General",N212,"")</f>
        <v/>
      </c>
    </row>
    <row r="213" spans="1:22" s="75" customFormat="1" ht="30">
      <c r="A213" s="75">
        <v>85</v>
      </c>
      <c r="B213" s="75">
        <f t="shared" si="15"/>
        <v>206</v>
      </c>
      <c r="C213" s="75">
        <v>62099</v>
      </c>
      <c r="D213" s="76" t="s">
        <v>167</v>
      </c>
      <c r="E213" s="75" t="s">
        <v>714</v>
      </c>
      <c r="F213" s="75" t="s">
        <v>183</v>
      </c>
      <c r="G213" s="75" t="s">
        <v>126</v>
      </c>
      <c r="H213" s="77">
        <v>6</v>
      </c>
      <c r="I213" s="78" t="s">
        <v>184</v>
      </c>
      <c r="J213" s="77">
        <v>25</v>
      </c>
      <c r="K213" s="75" t="s">
        <v>185</v>
      </c>
      <c r="L213" s="75">
        <v>0</v>
      </c>
      <c r="M213" s="75" t="s">
        <v>719</v>
      </c>
      <c r="N213" s="75" t="s">
        <v>576</v>
      </c>
      <c r="S213" s="75" t="str">
        <f t="shared" si="13"/>
        <v>C</v>
      </c>
      <c r="T213" s="75" t="str">
        <f t="shared" si="14"/>
        <v/>
      </c>
      <c r="U213" s="75" t="str">
        <f>IF(G213="General",N213,"")</f>
        <v/>
      </c>
      <c r="V213" s="75" t="s">
        <v>720</v>
      </c>
    </row>
    <row r="214" spans="1:22" s="75" customFormat="1" ht="30">
      <c r="A214" s="75">
        <v>140</v>
      </c>
      <c r="B214" s="75">
        <f t="shared" si="15"/>
        <v>207</v>
      </c>
      <c r="C214" s="75">
        <v>60941</v>
      </c>
      <c r="D214" s="76" t="s">
        <v>287</v>
      </c>
      <c r="E214" s="75" t="s">
        <v>715</v>
      </c>
      <c r="F214" s="75" t="s">
        <v>288</v>
      </c>
      <c r="G214" s="75" t="s">
        <v>126</v>
      </c>
      <c r="H214" s="77">
        <v>6</v>
      </c>
      <c r="I214" s="78" t="s">
        <v>184</v>
      </c>
      <c r="J214" s="77">
        <v>25</v>
      </c>
      <c r="K214" s="75" t="s">
        <v>289</v>
      </c>
      <c r="L214" s="75">
        <v>0</v>
      </c>
      <c r="M214" s="75" t="s">
        <v>719</v>
      </c>
      <c r="N214" s="75" t="s">
        <v>576</v>
      </c>
      <c r="S214" s="75" t="str">
        <f t="shared" si="13"/>
        <v>C</v>
      </c>
      <c r="T214" s="75" t="str">
        <f t="shared" si="14"/>
        <v/>
      </c>
      <c r="V214" s="75" t="s">
        <v>720</v>
      </c>
    </row>
    <row r="215" spans="1:22" s="75" customFormat="1" ht="30">
      <c r="B215" s="75">
        <f t="shared" si="15"/>
        <v>208</v>
      </c>
      <c r="D215" s="76" t="s">
        <v>636</v>
      </c>
      <c r="F215" s="80" t="s">
        <v>637</v>
      </c>
      <c r="G215" s="81" t="s">
        <v>662</v>
      </c>
      <c r="H215" s="82"/>
      <c r="I215" s="83" t="s">
        <v>666</v>
      </c>
      <c r="J215" s="82">
        <v>25</v>
      </c>
      <c r="K215" s="80" t="s">
        <v>694</v>
      </c>
      <c r="M215" s="75" t="s">
        <v>719</v>
      </c>
      <c r="N215" s="75" t="s">
        <v>576</v>
      </c>
      <c r="S215" s="75" t="str">
        <f t="shared" si="13"/>
        <v>C</v>
      </c>
      <c r="V215" s="75" t="s">
        <v>720</v>
      </c>
    </row>
    <row r="216" spans="1:22" s="75" customFormat="1" ht="30">
      <c r="A216" s="75">
        <v>69</v>
      </c>
      <c r="B216" s="75">
        <f t="shared" si="15"/>
        <v>209</v>
      </c>
      <c r="C216" s="75">
        <v>56759</v>
      </c>
      <c r="D216" s="76" t="s">
        <v>124</v>
      </c>
      <c r="E216" s="75" t="s">
        <v>714</v>
      </c>
      <c r="F216" s="75" t="s">
        <v>143</v>
      </c>
      <c r="G216" s="75" t="s">
        <v>126</v>
      </c>
      <c r="H216" s="77">
        <v>7</v>
      </c>
      <c r="I216" s="78" t="s">
        <v>144</v>
      </c>
      <c r="J216" s="77">
        <v>5</v>
      </c>
      <c r="K216" s="75" t="s">
        <v>145</v>
      </c>
      <c r="L216" s="75">
        <v>0</v>
      </c>
      <c r="M216" s="75" t="s">
        <v>719</v>
      </c>
      <c r="N216" s="75" t="s">
        <v>576</v>
      </c>
      <c r="S216" s="75" t="str">
        <f t="shared" si="13"/>
        <v>C</v>
      </c>
      <c r="T216" s="75" t="str">
        <f t="shared" si="14"/>
        <v/>
      </c>
      <c r="U216" s="75" t="str">
        <f>IF(G216="General",N216,"")</f>
        <v/>
      </c>
      <c r="V216" s="75" t="s">
        <v>720</v>
      </c>
    </row>
    <row r="217" spans="1:22" s="75" customFormat="1" ht="30">
      <c r="A217" s="75">
        <v>139</v>
      </c>
      <c r="B217" s="75">
        <f t="shared" si="15"/>
        <v>210</v>
      </c>
      <c r="C217" s="75">
        <v>24144</v>
      </c>
      <c r="D217" s="76" t="s">
        <v>282</v>
      </c>
      <c r="E217" s="75" t="s">
        <v>715</v>
      </c>
      <c r="F217" s="75" t="s">
        <v>285</v>
      </c>
      <c r="G217" s="75" t="s">
        <v>126</v>
      </c>
      <c r="H217" s="77">
        <v>7</v>
      </c>
      <c r="I217" s="78" t="s">
        <v>144</v>
      </c>
      <c r="J217" s="77"/>
      <c r="K217" s="75" t="s">
        <v>286</v>
      </c>
      <c r="L217" s="75">
        <v>0</v>
      </c>
      <c r="M217" s="75" t="s">
        <v>719</v>
      </c>
      <c r="N217" s="75" t="s">
        <v>576</v>
      </c>
      <c r="S217" s="75" t="str">
        <f t="shared" si="13"/>
        <v>C</v>
      </c>
      <c r="T217" s="75" t="str">
        <f t="shared" si="14"/>
        <v/>
      </c>
      <c r="V217" s="75" t="s">
        <v>720</v>
      </c>
    </row>
    <row r="218" spans="1:22" s="75" customFormat="1" ht="30">
      <c r="A218" s="75">
        <v>68</v>
      </c>
      <c r="B218" s="75">
        <f t="shared" si="15"/>
        <v>211</v>
      </c>
      <c r="C218" s="75">
        <v>56759</v>
      </c>
      <c r="D218" s="76" t="s">
        <v>124</v>
      </c>
      <c r="E218" s="75" t="s">
        <v>714</v>
      </c>
      <c r="F218" s="75" t="s">
        <v>140</v>
      </c>
      <c r="G218" s="75" t="s">
        <v>126</v>
      </c>
      <c r="H218" s="77">
        <v>7</v>
      </c>
      <c r="I218" s="78" t="s">
        <v>141</v>
      </c>
      <c r="J218" s="77">
        <v>16</v>
      </c>
      <c r="K218" s="75" t="s">
        <v>142</v>
      </c>
      <c r="L218" s="75">
        <v>0</v>
      </c>
      <c r="M218" s="75" t="s">
        <v>719</v>
      </c>
      <c r="N218" s="75" t="s">
        <v>576</v>
      </c>
      <c r="S218" s="75" t="str">
        <f t="shared" si="13"/>
        <v>C</v>
      </c>
      <c r="T218" s="75" t="str">
        <f t="shared" si="14"/>
        <v/>
      </c>
      <c r="U218" s="75" t="str">
        <f>IF(G218="General",N218,"")</f>
        <v/>
      </c>
      <c r="V218" s="75" t="s">
        <v>720</v>
      </c>
    </row>
    <row r="219" spans="1:22" s="75" customFormat="1" ht="30">
      <c r="A219" s="75">
        <v>143</v>
      </c>
      <c r="B219" s="75">
        <f t="shared" si="15"/>
        <v>212</v>
      </c>
      <c r="C219" s="75">
        <v>60941</v>
      </c>
      <c r="D219" s="76" t="s">
        <v>287</v>
      </c>
      <c r="E219" s="75" t="s">
        <v>715</v>
      </c>
      <c r="F219" s="75" t="s">
        <v>294</v>
      </c>
      <c r="G219" s="75" t="s">
        <v>126</v>
      </c>
      <c r="H219" s="77">
        <v>7</v>
      </c>
      <c r="I219" s="78" t="s">
        <v>141</v>
      </c>
      <c r="J219" s="77">
        <v>16</v>
      </c>
      <c r="K219" s="75" t="s">
        <v>295</v>
      </c>
      <c r="L219" s="75">
        <v>0</v>
      </c>
      <c r="M219" s="75" t="s">
        <v>719</v>
      </c>
      <c r="N219" s="75" t="s">
        <v>576</v>
      </c>
      <c r="S219" s="75" t="str">
        <f t="shared" si="13"/>
        <v>C</v>
      </c>
      <c r="T219" s="75" t="str">
        <f t="shared" si="14"/>
        <v/>
      </c>
      <c r="V219" s="75" t="s">
        <v>720</v>
      </c>
    </row>
    <row r="220" spans="1:22" ht="75">
      <c r="A220" s="1">
        <v>70</v>
      </c>
      <c r="B220" s="1">
        <f t="shared" si="15"/>
        <v>213</v>
      </c>
      <c r="C220" s="1">
        <v>56759</v>
      </c>
      <c r="D220" s="53" t="s">
        <v>124</v>
      </c>
      <c r="E220" s="1" t="s">
        <v>714</v>
      </c>
      <c r="F220" s="1" t="s">
        <v>146</v>
      </c>
      <c r="G220" s="1" t="s">
        <v>126</v>
      </c>
      <c r="H220" s="65"/>
      <c r="I220" s="58" t="s">
        <v>147</v>
      </c>
      <c r="J220" s="65"/>
      <c r="K220" s="1" t="s">
        <v>148</v>
      </c>
      <c r="L220" s="1">
        <v>1</v>
      </c>
      <c r="N220" s="1" t="s">
        <v>573</v>
      </c>
      <c r="S220" s="1" t="str">
        <f t="shared" si="13"/>
        <v>O</v>
      </c>
      <c r="T220" s="1" t="str">
        <f t="shared" si="14"/>
        <v/>
      </c>
      <c r="U220" s="1" t="str">
        <f>IF(G220="General",N220,"")</f>
        <v/>
      </c>
    </row>
    <row r="221" spans="1:22" s="75" customFormat="1" ht="30">
      <c r="A221" s="75">
        <v>86</v>
      </c>
      <c r="B221" s="75">
        <f t="shared" si="15"/>
        <v>214</v>
      </c>
      <c r="C221" s="75">
        <v>62099</v>
      </c>
      <c r="D221" s="76" t="s">
        <v>167</v>
      </c>
      <c r="E221" s="75" t="s">
        <v>714</v>
      </c>
      <c r="F221" s="75" t="s">
        <v>186</v>
      </c>
      <c r="G221" s="75" t="s">
        <v>126</v>
      </c>
      <c r="H221" s="77">
        <v>9</v>
      </c>
      <c r="I221" s="78" t="s">
        <v>187</v>
      </c>
      <c r="J221" s="77">
        <v>3</v>
      </c>
      <c r="K221" s="75" t="s">
        <v>188</v>
      </c>
      <c r="L221" s="75">
        <v>0</v>
      </c>
      <c r="M221" s="75" t="s">
        <v>719</v>
      </c>
      <c r="N221" s="75" t="s">
        <v>576</v>
      </c>
      <c r="S221" s="75" t="str">
        <f t="shared" si="13"/>
        <v>C</v>
      </c>
      <c r="T221" s="75" t="str">
        <f t="shared" si="14"/>
        <v/>
      </c>
      <c r="U221" s="75" t="str">
        <f>IF(G221="General",N221,"")</f>
        <v/>
      </c>
      <c r="V221" s="75" t="s">
        <v>720</v>
      </c>
    </row>
    <row r="222" spans="1:22">
      <c r="B222" s="1">
        <f t="shared" si="15"/>
        <v>215</v>
      </c>
      <c r="D222" s="53" t="s">
        <v>636</v>
      </c>
      <c r="F222" s="41" t="s">
        <v>638</v>
      </c>
      <c r="G222" s="44" t="s">
        <v>662</v>
      </c>
      <c r="H222" s="68"/>
      <c r="I222" s="62" t="s">
        <v>667</v>
      </c>
      <c r="J222" s="68">
        <v>26</v>
      </c>
      <c r="K222" s="41" t="s">
        <v>695</v>
      </c>
      <c r="N222" s="1" t="s">
        <v>573</v>
      </c>
      <c r="S222" s="1" t="str">
        <f t="shared" si="13"/>
        <v>O</v>
      </c>
    </row>
    <row r="223" spans="1:22" s="88" customFormat="1" ht="75">
      <c r="A223" s="88">
        <v>145</v>
      </c>
      <c r="B223" s="88">
        <f t="shared" si="15"/>
        <v>216</v>
      </c>
      <c r="C223" s="88">
        <v>60941</v>
      </c>
      <c r="D223" s="89" t="s">
        <v>287</v>
      </c>
      <c r="E223" s="88" t="s">
        <v>715</v>
      </c>
      <c r="F223" s="88" t="s">
        <v>298</v>
      </c>
      <c r="G223" s="88" t="s">
        <v>126</v>
      </c>
      <c r="H223" s="94">
        <v>9</v>
      </c>
      <c r="I223" s="95" t="s">
        <v>255</v>
      </c>
      <c r="J223" s="94">
        <v>28</v>
      </c>
      <c r="K223" s="88" t="s">
        <v>295</v>
      </c>
      <c r="L223" s="88">
        <v>0</v>
      </c>
      <c r="M223" s="88" t="s">
        <v>739</v>
      </c>
      <c r="N223" s="88" t="s">
        <v>576</v>
      </c>
      <c r="S223" s="88" t="str">
        <f t="shared" si="13"/>
        <v>C</v>
      </c>
      <c r="T223" s="88" t="str">
        <f t="shared" si="14"/>
        <v/>
      </c>
    </row>
    <row r="224" spans="1:22" s="88" customFormat="1" ht="75">
      <c r="A224" s="88">
        <v>141</v>
      </c>
      <c r="B224" s="88">
        <f t="shared" si="15"/>
        <v>217</v>
      </c>
      <c r="C224" s="88">
        <v>24144</v>
      </c>
      <c r="D224" s="89" t="s">
        <v>282</v>
      </c>
      <c r="E224" s="88" t="s">
        <v>715</v>
      </c>
      <c r="F224" s="88" t="s">
        <v>290</v>
      </c>
      <c r="G224" s="88" t="s">
        <v>126</v>
      </c>
      <c r="H224" s="94">
        <v>7</v>
      </c>
      <c r="I224" s="95" t="s">
        <v>255</v>
      </c>
      <c r="J224" s="94">
        <v>28</v>
      </c>
      <c r="K224" s="88" t="s">
        <v>291</v>
      </c>
      <c r="L224" s="88">
        <v>0</v>
      </c>
      <c r="M224" s="88" t="s">
        <v>739</v>
      </c>
      <c r="N224" s="88" t="s">
        <v>576</v>
      </c>
      <c r="S224" s="88" t="str">
        <f t="shared" si="13"/>
        <v>C</v>
      </c>
      <c r="T224" s="88" t="str">
        <f t="shared" si="14"/>
        <v/>
      </c>
    </row>
    <row r="225" spans="1:22" s="75" customFormat="1" ht="30">
      <c r="A225" s="75">
        <v>142</v>
      </c>
      <c r="B225" s="75">
        <f t="shared" si="15"/>
        <v>218</v>
      </c>
      <c r="C225" s="75">
        <v>24144</v>
      </c>
      <c r="D225" s="76" t="s">
        <v>282</v>
      </c>
      <c r="E225" s="75" t="s">
        <v>715</v>
      </c>
      <c r="F225" s="75" t="s">
        <v>292</v>
      </c>
      <c r="G225" s="75" t="s">
        <v>126</v>
      </c>
      <c r="H225" s="77">
        <v>10</v>
      </c>
      <c r="I225" s="78" t="s">
        <v>255</v>
      </c>
      <c r="J225" s="77">
        <v>15</v>
      </c>
      <c r="K225" s="75" t="s">
        <v>293</v>
      </c>
      <c r="L225" s="75">
        <v>0</v>
      </c>
      <c r="M225" s="75" t="s">
        <v>719</v>
      </c>
      <c r="N225" s="75" t="s">
        <v>576</v>
      </c>
      <c r="S225" s="75" t="str">
        <f t="shared" si="13"/>
        <v>C</v>
      </c>
      <c r="T225" s="75" t="str">
        <f t="shared" si="14"/>
        <v/>
      </c>
      <c r="V225" s="75" t="s">
        <v>720</v>
      </c>
    </row>
    <row r="226" spans="1:22" s="75" customFormat="1" ht="30">
      <c r="B226" s="75">
        <f t="shared" si="15"/>
        <v>219</v>
      </c>
      <c r="D226" s="76" t="s">
        <v>636</v>
      </c>
      <c r="F226" s="84" t="s">
        <v>640</v>
      </c>
      <c r="G226" s="85" t="s">
        <v>662</v>
      </c>
      <c r="H226" s="86"/>
      <c r="I226" s="83" t="s">
        <v>669</v>
      </c>
      <c r="J226" s="87" t="s">
        <v>685</v>
      </c>
      <c r="K226" s="84" t="s">
        <v>697</v>
      </c>
      <c r="M226" s="75" t="s">
        <v>719</v>
      </c>
      <c r="N226" s="75" t="s">
        <v>576</v>
      </c>
      <c r="S226" s="75" t="str">
        <f t="shared" si="13"/>
        <v>C</v>
      </c>
      <c r="V226" s="75" t="s">
        <v>720</v>
      </c>
    </row>
    <row r="227" spans="1:22" s="75" customFormat="1" ht="30">
      <c r="A227" s="75">
        <v>147</v>
      </c>
      <c r="B227" s="75">
        <f t="shared" si="15"/>
        <v>220</v>
      </c>
      <c r="C227" s="75">
        <v>60941</v>
      </c>
      <c r="D227" s="76" t="s">
        <v>287</v>
      </c>
      <c r="E227" s="75" t="s">
        <v>715</v>
      </c>
      <c r="F227" s="75" t="s">
        <v>300</v>
      </c>
      <c r="G227" s="75" t="s">
        <v>126</v>
      </c>
      <c r="H227" s="77">
        <v>10</v>
      </c>
      <c r="I227" s="78" t="s">
        <v>301</v>
      </c>
      <c r="J227" s="77">
        <v>16</v>
      </c>
      <c r="K227" s="75" t="s">
        <v>302</v>
      </c>
      <c r="L227" s="75">
        <v>0</v>
      </c>
      <c r="M227" s="75" t="s">
        <v>719</v>
      </c>
      <c r="N227" s="75" t="s">
        <v>576</v>
      </c>
      <c r="S227" s="75" t="str">
        <f t="shared" si="13"/>
        <v>C</v>
      </c>
      <c r="T227" s="75" t="str">
        <f t="shared" si="14"/>
        <v/>
      </c>
      <c r="V227" s="75" t="s">
        <v>720</v>
      </c>
    </row>
    <row r="228" spans="1:22" s="88" customFormat="1" ht="195">
      <c r="B228" s="88">
        <f t="shared" si="15"/>
        <v>221</v>
      </c>
      <c r="D228" s="89" t="s">
        <v>636</v>
      </c>
      <c r="F228" s="90" t="s">
        <v>639</v>
      </c>
      <c r="G228" s="91" t="s">
        <v>662</v>
      </c>
      <c r="H228" s="92"/>
      <c r="I228" s="93" t="s">
        <v>668</v>
      </c>
      <c r="J228" s="92"/>
      <c r="K228" s="90" t="s">
        <v>696</v>
      </c>
      <c r="M228" s="88" t="s">
        <v>740</v>
      </c>
      <c r="N228" s="88" t="s">
        <v>576</v>
      </c>
      <c r="S228" s="88" t="str">
        <f t="shared" si="13"/>
        <v>C</v>
      </c>
      <c r="V228" s="88" t="s">
        <v>721</v>
      </c>
    </row>
    <row r="229" spans="1:22" s="75" customFormat="1" ht="30">
      <c r="A229" s="75">
        <v>144</v>
      </c>
      <c r="B229" s="75">
        <f t="shared" si="15"/>
        <v>222</v>
      </c>
      <c r="C229" s="75">
        <v>24144</v>
      </c>
      <c r="D229" s="76" t="s">
        <v>282</v>
      </c>
      <c r="E229" s="75" t="s">
        <v>715</v>
      </c>
      <c r="F229" s="75" t="s">
        <v>296</v>
      </c>
      <c r="G229" s="75" t="s">
        <v>126</v>
      </c>
      <c r="H229" s="77">
        <v>13</v>
      </c>
      <c r="I229" s="78">
        <v>4.0999999999999996</v>
      </c>
      <c r="J229" s="77">
        <v>8</v>
      </c>
      <c r="K229" s="75" t="s">
        <v>297</v>
      </c>
      <c r="L229" s="75">
        <v>0</v>
      </c>
      <c r="M229" s="75" t="s">
        <v>719</v>
      </c>
      <c r="N229" s="75" t="s">
        <v>576</v>
      </c>
      <c r="S229" s="75" t="str">
        <f t="shared" si="13"/>
        <v>C</v>
      </c>
      <c r="T229" s="75" t="str">
        <f t="shared" si="14"/>
        <v/>
      </c>
      <c r="V229" s="75" t="s">
        <v>720</v>
      </c>
    </row>
    <row r="230" spans="1:22" s="75" customFormat="1" ht="30">
      <c r="A230" s="75">
        <v>146</v>
      </c>
      <c r="B230" s="75">
        <f t="shared" si="15"/>
        <v>223</v>
      </c>
      <c r="C230" s="75">
        <v>24144</v>
      </c>
      <c r="D230" s="76" t="s">
        <v>282</v>
      </c>
      <c r="E230" s="75" t="s">
        <v>715</v>
      </c>
      <c r="F230" s="75" t="s">
        <v>299</v>
      </c>
      <c r="G230" s="75" t="s">
        <v>126</v>
      </c>
      <c r="H230" s="77">
        <v>13</v>
      </c>
      <c r="I230" s="78">
        <v>4.0999999999999996</v>
      </c>
      <c r="J230" s="77">
        <v>18</v>
      </c>
      <c r="K230" s="75" t="s">
        <v>297</v>
      </c>
      <c r="L230" s="75">
        <v>0</v>
      </c>
      <c r="M230" s="75" t="s">
        <v>719</v>
      </c>
      <c r="N230" s="75" t="s">
        <v>576</v>
      </c>
      <c r="S230" s="75" t="str">
        <f t="shared" si="13"/>
        <v>C</v>
      </c>
      <c r="T230" s="75" t="str">
        <f t="shared" si="14"/>
        <v/>
      </c>
      <c r="V230" s="75" t="s">
        <v>720</v>
      </c>
    </row>
    <row r="231" spans="1:22" s="75" customFormat="1" ht="30">
      <c r="A231" s="75">
        <v>149</v>
      </c>
      <c r="B231" s="75">
        <f t="shared" si="15"/>
        <v>224</v>
      </c>
      <c r="C231" s="75">
        <v>60941</v>
      </c>
      <c r="D231" s="76" t="s">
        <v>287</v>
      </c>
      <c r="E231" s="75" t="s">
        <v>715</v>
      </c>
      <c r="F231" s="75" t="s">
        <v>306</v>
      </c>
      <c r="G231" s="75" t="s">
        <v>126</v>
      </c>
      <c r="H231" s="77">
        <v>13</v>
      </c>
      <c r="I231" s="78">
        <v>4.0999999999999996</v>
      </c>
      <c r="J231" s="77">
        <v>6</v>
      </c>
      <c r="K231" s="75" t="s">
        <v>307</v>
      </c>
      <c r="L231" s="75">
        <v>0</v>
      </c>
      <c r="M231" s="75" t="s">
        <v>719</v>
      </c>
      <c r="N231" s="75" t="s">
        <v>576</v>
      </c>
      <c r="S231" s="75" t="str">
        <f t="shared" si="13"/>
        <v>C</v>
      </c>
      <c r="T231" s="75" t="str">
        <f t="shared" si="14"/>
        <v/>
      </c>
      <c r="V231" s="75" t="s">
        <v>720</v>
      </c>
    </row>
    <row r="232" spans="1:22" ht="75">
      <c r="B232" s="1">
        <f t="shared" si="15"/>
        <v>225</v>
      </c>
      <c r="D232" s="53" t="s">
        <v>636</v>
      </c>
      <c r="F232" s="42" t="s">
        <v>656</v>
      </c>
      <c r="G232" s="43" t="s">
        <v>662</v>
      </c>
      <c r="H232" s="46"/>
      <c r="I232" s="56" t="s">
        <v>679</v>
      </c>
      <c r="J232" s="56"/>
      <c r="K232" s="42" t="s">
        <v>698</v>
      </c>
      <c r="N232" s="1" t="s">
        <v>573</v>
      </c>
      <c r="S232" s="1" t="str">
        <f t="shared" si="13"/>
        <v>O</v>
      </c>
    </row>
    <row r="233" spans="1:22" s="75" customFormat="1" ht="30">
      <c r="B233" s="75">
        <f t="shared" si="15"/>
        <v>226</v>
      </c>
      <c r="D233" s="76" t="s">
        <v>287</v>
      </c>
      <c r="E233" s="79"/>
      <c r="F233" s="75" t="s">
        <v>447</v>
      </c>
      <c r="G233" s="75" t="s">
        <v>126</v>
      </c>
      <c r="H233" s="77" t="s">
        <v>448</v>
      </c>
      <c r="I233" s="78" t="s">
        <v>30</v>
      </c>
      <c r="J233" s="77" t="s">
        <v>449</v>
      </c>
      <c r="K233" s="75" t="s">
        <v>307</v>
      </c>
      <c r="L233" s="75">
        <v>1</v>
      </c>
      <c r="M233" s="75" t="s">
        <v>719</v>
      </c>
      <c r="N233" s="75" t="s">
        <v>576</v>
      </c>
      <c r="S233" s="75" t="str">
        <f t="shared" si="13"/>
        <v>C</v>
      </c>
      <c r="V233" s="75" t="s">
        <v>720</v>
      </c>
    </row>
    <row r="234" spans="1:22" ht="60">
      <c r="B234" s="1">
        <f t="shared" si="15"/>
        <v>227</v>
      </c>
      <c r="D234" s="53" t="s">
        <v>636</v>
      </c>
      <c r="F234" s="42" t="s">
        <v>644</v>
      </c>
      <c r="G234" s="42" t="s">
        <v>665</v>
      </c>
      <c r="H234" s="46"/>
      <c r="I234" s="56" t="s">
        <v>673</v>
      </c>
      <c r="J234" s="56">
        <v>15</v>
      </c>
      <c r="K234" s="42" t="s">
        <v>701</v>
      </c>
      <c r="N234" s="1" t="s">
        <v>573</v>
      </c>
      <c r="S234" s="1" t="str">
        <f t="shared" si="13"/>
        <v>O</v>
      </c>
    </row>
    <row r="235" spans="1:22" s="75" customFormat="1" ht="30">
      <c r="B235" s="75">
        <f t="shared" si="15"/>
        <v>228</v>
      </c>
      <c r="D235" s="76" t="s">
        <v>287</v>
      </c>
      <c r="E235" s="79"/>
      <c r="F235" s="75" t="s">
        <v>450</v>
      </c>
      <c r="G235" s="75" t="s">
        <v>126</v>
      </c>
      <c r="H235" s="77" t="s">
        <v>451</v>
      </c>
      <c r="I235" s="78">
        <v>5.2</v>
      </c>
      <c r="J235" s="77" t="s">
        <v>452</v>
      </c>
      <c r="K235" s="75" t="s">
        <v>307</v>
      </c>
      <c r="L235" s="75">
        <v>1</v>
      </c>
      <c r="M235" s="75" t="s">
        <v>719</v>
      </c>
      <c r="N235" s="75" t="s">
        <v>576</v>
      </c>
      <c r="S235" s="75" t="str">
        <f t="shared" si="13"/>
        <v>C</v>
      </c>
      <c r="V235" s="75" t="s">
        <v>720</v>
      </c>
    </row>
    <row r="236" spans="1:22" ht="60">
      <c r="B236" s="1">
        <f t="shared" si="15"/>
        <v>229</v>
      </c>
      <c r="D236" s="53" t="s">
        <v>636</v>
      </c>
      <c r="F236" s="43" t="s">
        <v>659</v>
      </c>
      <c r="G236" s="43" t="s">
        <v>662</v>
      </c>
      <c r="H236" s="47"/>
      <c r="I236" s="57" t="s">
        <v>682</v>
      </c>
      <c r="J236" s="57" t="s">
        <v>692</v>
      </c>
      <c r="K236" s="43" t="s">
        <v>698</v>
      </c>
      <c r="N236" s="1" t="s">
        <v>573</v>
      </c>
      <c r="S236" s="1" t="str">
        <f t="shared" si="13"/>
        <v>O</v>
      </c>
    </row>
    <row r="237" spans="1:22" ht="45">
      <c r="B237" s="1">
        <f t="shared" si="15"/>
        <v>230</v>
      </c>
      <c r="D237" s="53" t="s">
        <v>636</v>
      </c>
      <c r="F237" s="43" t="s">
        <v>660</v>
      </c>
      <c r="G237" s="43" t="s">
        <v>662</v>
      </c>
      <c r="H237" s="47"/>
      <c r="I237" s="57" t="s">
        <v>683</v>
      </c>
      <c r="J237" s="57" t="s">
        <v>693</v>
      </c>
      <c r="K237" s="42" t="s">
        <v>703</v>
      </c>
      <c r="N237" s="1" t="s">
        <v>573</v>
      </c>
      <c r="S237" s="1" t="str">
        <f t="shared" si="13"/>
        <v>O</v>
      </c>
    </row>
    <row r="238" spans="1:22" s="75" customFormat="1" ht="30">
      <c r="B238" s="75">
        <f t="shared" si="15"/>
        <v>231</v>
      </c>
      <c r="D238" s="76" t="s">
        <v>287</v>
      </c>
      <c r="E238" s="79"/>
      <c r="F238" s="75" t="s">
        <v>453</v>
      </c>
      <c r="G238" s="75" t="s">
        <v>126</v>
      </c>
      <c r="H238" s="77">
        <v>53</v>
      </c>
      <c r="I238" s="78" t="s">
        <v>454</v>
      </c>
      <c r="J238" s="77">
        <v>1</v>
      </c>
      <c r="K238" s="75" t="s">
        <v>455</v>
      </c>
      <c r="L238" s="75">
        <v>1</v>
      </c>
      <c r="M238" s="75" t="s">
        <v>719</v>
      </c>
      <c r="N238" s="75" t="s">
        <v>576</v>
      </c>
      <c r="S238" s="75" t="str">
        <f t="shared" si="13"/>
        <v>C</v>
      </c>
      <c r="V238" s="75" t="s">
        <v>720</v>
      </c>
    </row>
    <row r="239" spans="1:22" s="75" customFormat="1" ht="60">
      <c r="B239" s="75">
        <f t="shared" si="15"/>
        <v>232</v>
      </c>
      <c r="D239" s="76" t="s">
        <v>287</v>
      </c>
      <c r="E239" s="79"/>
      <c r="F239" s="75" t="s">
        <v>456</v>
      </c>
      <c r="G239" s="75" t="s">
        <v>126</v>
      </c>
      <c r="H239" s="77" t="s">
        <v>457</v>
      </c>
      <c r="I239" s="78">
        <v>5.3</v>
      </c>
      <c r="J239" s="77" t="s">
        <v>458</v>
      </c>
      <c r="K239" s="75" t="s">
        <v>459</v>
      </c>
      <c r="L239" s="75">
        <v>1</v>
      </c>
      <c r="M239" s="75" t="s">
        <v>719</v>
      </c>
      <c r="N239" s="75" t="s">
        <v>576</v>
      </c>
      <c r="S239" s="75" t="str">
        <f t="shared" si="13"/>
        <v>C</v>
      </c>
      <c r="V239" s="75" t="s">
        <v>720</v>
      </c>
    </row>
    <row r="240" spans="1:22" s="75" customFormat="1" ht="60">
      <c r="B240" s="75">
        <f t="shared" si="15"/>
        <v>233</v>
      </c>
      <c r="D240" s="76" t="s">
        <v>287</v>
      </c>
      <c r="E240" s="79"/>
      <c r="F240" s="75" t="s">
        <v>460</v>
      </c>
      <c r="G240" s="75" t="s">
        <v>126</v>
      </c>
      <c r="H240" s="77">
        <v>64</v>
      </c>
      <c r="I240" s="78">
        <v>5.3</v>
      </c>
      <c r="J240" s="77" t="s">
        <v>461</v>
      </c>
      <c r="K240" s="75" t="s">
        <v>462</v>
      </c>
      <c r="L240" s="75">
        <v>1</v>
      </c>
      <c r="M240" s="75" t="s">
        <v>719</v>
      </c>
      <c r="N240" s="75" t="s">
        <v>576</v>
      </c>
      <c r="S240" s="75" t="str">
        <f t="shared" si="13"/>
        <v>C</v>
      </c>
      <c r="V240" s="75" t="s">
        <v>720</v>
      </c>
    </row>
    <row r="241" spans="1:22" s="75" customFormat="1" ht="30">
      <c r="A241" s="75">
        <v>148</v>
      </c>
      <c r="B241" s="75">
        <f t="shared" si="15"/>
        <v>234</v>
      </c>
      <c r="C241" s="75">
        <v>24144</v>
      </c>
      <c r="D241" s="76" t="s">
        <v>282</v>
      </c>
      <c r="E241" s="75" t="s">
        <v>715</v>
      </c>
      <c r="F241" s="75" t="s">
        <v>303</v>
      </c>
      <c r="G241" s="75" t="s">
        <v>126</v>
      </c>
      <c r="H241" s="77">
        <v>79</v>
      </c>
      <c r="I241" s="78" t="s">
        <v>304</v>
      </c>
      <c r="J241" s="77"/>
      <c r="K241" s="75" t="s">
        <v>305</v>
      </c>
      <c r="L241" s="75">
        <v>0</v>
      </c>
      <c r="M241" s="75" t="s">
        <v>719</v>
      </c>
      <c r="N241" s="75" t="s">
        <v>576</v>
      </c>
      <c r="S241" s="75" t="str">
        <f t="shared" si="13"/>
        <v>C</v>
      </c>
      <c r="T241" s="75" t="str">
        <f>IF(G241="Technical",N241,"")</f>
        <v/>
      </c>
      <c r="V241" s="75" t="s">
        <v>720</v>
      </c>
    </row>
    <row r="242" spans="1:22" s="75" customFormat="1" ht="30">
      <c r="A242" s="75">
        <v>150</v>
      </c>
      <c r="B242" s="75">
        <f t="shared" si="15"/>
        <v>235</v>
      </c>
      <c r="C242" s="75">
        <v>24144</v>
      </c>
      <c r="D242" s="76" t="s">
        <v>282</v>
      </c>
      <c r="E242" s="75" t="s">
        <v>715</v>
      </c>
      <c r="F242" s="75" t="s">
        <v>308</v>
      </c>
      <c r="G242" s="75" t="s">
        <v>126</v>
      </c>
      <c r="H242" s="77">
        <v>87</v>
      </c>
      <c r="I242" s="78" t="s">
        <v>309</v>
      </c>
      <c r="J242" s="77"/>
      <c r="K242" s="75" t="s">
        <v>310</v>
      </c>
      <c r="L242" s="75">
        <v>0</v>
      </c>
      <c r="M242" s="75" t="s">
        <v>719</v>
      </c>
      <c r="N242" s="75" t="s">
        <v>576</v>
      </c>
      <c r="S242" s="75" t="str">
        <f t="shared" si="13"/>
        <v>C</v>
      </c>
      <c r="T242" s="75" t="str">
        <f>IF(G242="Technical",N242,"")</f>
        <v/>
      </c>
      <c r="V242" s="75" t="s">
        <v>720</v>
      </c>
    </row>
    <row r="243" spans="1:22" s="75" customFormat="1" ht="30">
      <c r="B243" s="75">
        <f t="shared" si="15"/>
        <v>236</v>
      </c>
      <c r="C243" s="75">
        <v>24144</v>
      </c>
      <c r="D243" s="76" t="s">
        <v>282</v>
      </c>
      <c r="E243" s="75" t="s">
        <v>715</v>
      </c>
      <c r="F243" s="75" t="s">
        <v>318</v>
      </c>
      <c r="G243" s="75" t="s">
        <v>126</v>
      </c>
      <c r="H243" s="77">
        <v>108</v>
      </c>
      <c r="I243" s="78" t="s">
        <v>319</v>
      </c>
      <c r="J243" s="77"/>
      <c r="K243" s="75" t="s">
        <v>320</v>
      </c>
      <c r="L243" s="75">
        <v>1</v>
      </c>
      <c r="M243" s="75" t="s">
        <v>719</v>
      </c>
      <c r="N243" s="75" t="s">
        <v>576</v>
      </c>
      <c r="S243" s="75" t="str">
        <f t="shared" si="13"/>
        <v>C</v>
      </c>
      <c r="V243" s="75" t="s">
        <v>720</v>
      </c>
    </row>
    <row r="244" spans="1:22" s="75" customFormat="1" ht="75">
      <c r="B244" s="75">
        <f t="shared" si="15"/>
        <v>237</v>
      </c>
      <c r="C244" s="75">
        <v>24144</v>
      </c>
      <c r="D244" s="76" t="s">
        <v>282</v>
      </c>
      <c r="E244" s="75" t="s">
        <v>715</v>
      </c>
      <c r="F244" s="75" t="s">
        <v>321</v>
      </c>
      <c r="G244" s="75" t="s">
        <v>126</v>
      </c>
      <c r="H244" s="77">
        <v>112</v>
      </c>
      <c r="I244" s="78" t="s">
        <v>322</v>
      </c>
      <c r="J244" s="77">
        <v>13</v>
      </c>
      <c r="K244" s="75" t="s">
        <v>323</v>
      </c>
      <c r="L244" s="75">
        <v>1</v>
      </c>
      <c r="M244" s="75" t="s">
        <v>719</v>
      </c>
      <c r="N244" s="75" t="s">
        <v>576</v>
      </c>
      <c r="S244" s="75" t="str">
        <f t="shared" si="13"/>
        <v>C</v>
      </c>
      <c r="V244" s="75" t="s">
        <v>720</v>
      </c>
    </row>
    <row r="245" spans="1:22" s="75" customFormat="1" ht="75">
      <c r="B245" s="75">
        <f t="shared" si="15"/>
        <v>238</v>
      </c>
      <c r="C245" s="75">
        <v>24144</v>
      </c>
      <c r="D245" s="76" t="s">
        <v>282</v>
      </c>
      <c r="E245" s="75" t="s">
        <v>715</v>
      </c>
      <c r="F245" s="75" t="s">
        <v>324</v>
      </c>
      <c r="G245" s="75" t="s">
        <v>126</v>
      </c>
      <c r="H245" s="77">
        <v>116</v>
      </c>
      <c r="I245" s="78" t="s">
        <v>325</v>
      </c>
      <c r="J245" s="77">
        <v>1</v>
      </c>
      <c r="K245" s="75" t="s">
        <v>326</v>
      </c>
      <c r="L245" s="75">
        <v>1</v>
      </c>
      <c r="M245" s="75" t="s">
        <v>719</v>
      </c>
      <c r="N245" s="75" t="s">
        <v>576</v>
      </c>
      <c r="S245" s="75" t="str">
        <f t="shared" si="13"/>
        <v>C</v>
      </c>
      <c r="V245" s="75" t="s">
        <v>720</v>
      </c>
    </row>
    <row r="246" spans="1:22" s="75" customFormat="1" ht="75">
      <c r="B246" s="75">
        <f t="shared" si="15"/>
        <v>239</v>
      </c>
      <c r="C246" s="75">
        <v>24144</v>
      </c>
      <c r="D246" s="76" t="s">
        <v>282</v>
      </c>
      <c r="E246" s="75" t="s">
        <v>715</v>
      </c>
      <c r="F246" s="75" t="s">
        <v>327</v>
      </c>
      <c r="G246" s="75" t="s">
        <v>126</v>
      </c>
      <c r="H246" s="77">
        <v>116</v>
      </c>
      <c r="I246" s="78" t="s">
        <v>325</v>
      </c>
      <c r="J246" s="77" t="s">
        <v>328</v>
      </c>
      <c r="K246" s="75" t="s">
        <v>326</v>
      </c>
      <c r="L246" s="75">
        <v>1</v>
      </c>
      <c r="M246" s="75" t="s">
        <v>719</v>
      </c>
      <c r="N246" s="75" t="s">
        <v>576</v>
      </c>
      <c r="S246" s="75" t="str">
        <f t="shared" si="13"/>
        <v>C</v>
      </c>
      <c r="V246" s="75" t="s">
        <v>720</v>
      </c>
    </row>
    <row r="247" spans="1:22" s="75" customFormat="1" ht="75">
      <c r="B247" s="75">
        <f t="shared" si="15"/>
        <v>240</v>
      </c>
      <c r="C247" s="75">
        <v>24144</v>
      </c>
      <c r="D247" s="76" t="s">
        <v>282</v>
      </c>
      <c r="E247" s="75" t="s">
        <v>715</v>
      </c>
      <c r="F247" s="75" t="s">
        <v>329</v>
      </c>
      <c r="G247" s="75" t="s">
        <v>126</v>
      </c>
      <c r="H247" s="77">
        <v>116</v>
      </c>
      <c r="I247" s="78" t="s">
        <v>325</v>
      </c>
      <c r="J247" s="77"/>
      <c r="K247" s="75" t="s">
        <v>330</v>
      </c>
      <c r="L247" s="75">
        <v>1</v>
      </c>
      <c r="M247" s="75" t="s">
        <v>719</v>
      </c>
      <c r="N247" s="75" t="s">
        <v>576</v>
      </c>
      <c r="S247" s="75" t="str">
        <f t="shared" si="13"/>
        <v>C</v>
      </c>
      <c r="V247" s="75" t="s">
        <v>720</v>
      </c>
    </row>
    <row r="248" spans="1:22" s="75" customFormat="1" ht="60">
      <c r="B248" s="75">
        <f t="shared" si="15"/>
        <v>241</v>
      </c>
      <c r="C248" s="75">
        <v>24144</v>
      </c>
      <c r="D248" s="76" t="s">
        <v>282</v>
      </c>
      <c r="E248" s="75" t="s">
        <v>715</v>
      </c>
      <c r="F248" s="75" t="s">
        <v>324</v>
      </c>
      <c r="G248" s="75" t="s">
        <v>126</v>
      </c>
      <c r="H248" s="77">
        <v>116</v>
      </c>
      <c r="I248" s="78" t="s">
        <v>331</v>
      </c>
      <c r="J248" s="77">
        <v>7</v>
      </c>
      <c r="K248" s="75" t="s">
        <v>332</v>
      </c>
      <c r="L248" s="75">
        <v>1</v>
      </c>
      <c r="M248" s="75" t="s">
        <v>719</v>
      </c>
      <c r="N248" s="75" t="s">
        <v>576</v>
      </c>
      <c r="S248" s="75" t="str">
        <f t="shared" si="13"/>
        <v>C</v>
      </c>
      <c r="V248" s="75" t="s">
        <v>720</v>
      </c>
    </row>
    <row r="249" spans="1:22" s="75" customFormat="1" ht="60">
      <c r="B249" s="75">
        <f t="shared" si="15"/>
        <v>242</v>
      </c>
      <c r="C249" s="75">
        <v>24144</v>
      </c>
      <c r="D249" s="76" t="s">
        <v>282</v>
      </c>
      <c r="E249" s="75" t="s">
        <v>715</v>
      </c>
      <c r="F249" s="75" t="s">
        <v>327</v>
      </c>
      <c r="G249" s="75" t="s">
        <v>126</v>
      </c>
      <c r="H249" s="77">
        <v>116</v>
      </c>
      <c r="I249" s="78" t="s">
        <v>331</v>
      </c>
      <c r="J249" s="77" t="s">
        <v>333</v>
      </c>
      <c r="K249" s="75" t="s">
        <v>332</v>
      </c>
      <c r="L249" s="75">
        <v>1</v>
      </c>
      <c r="M249" s="75" t="s">
        <v>719</v>
      </c>
      <c r="N249" s="75" t="s">
        <v>576</v>
      </c>
      <c r="S249" s="75" t="str">
        <f t="shared" si="13"/>
        <v>C</v>
      </c>
      <c r="V249" s="75" t="s">
        <v>720</v>
      </c>
    </row>
    <row r="250" spans="1:22" s="75" customFormat="1" ht="60">
      <c r="B250" s="75">
        <f t="shared" si="15"/>
        <v>243</v>
      </c>
      <c r="C250" s="75">
        <v>24144</v>
      </c>
      <c r="D250" s="76" t="s">
        <v>282</v>
      </c>
      <c r="E250" s="75" t="s">
        <v>715</v>
      </c>
      <c r="F250" s="75" t="s">
        <v>334</v>
      </c>
      <c r="G250" s="75" t="s">
        <v>126</v>
      </c>
      <c r="H250" s="77">
        <v>116</v>
      </c>
      <c r="I250" s="78" t="s">
        <v>331</v>
      </c>
      <c r="J250" s="77"/>
      <c r="K250" s="75" t="s">
        <v>332</v>
      </c>
      <c r="L250" s="75">
        <v>1</v>
      </c>
      <c r="M250" s="75" t="s">
        <v>719</v>
      </c>
      <c r="N250" s="75" t="s">
        <v>576</v>
      </c>
      <c r="S250" s="75" t="str">
        <f t="shared" si="13"/>
        <v>C</v>
      </c>
      <c r="V250" s="75" t="s">
        <v>720</v>
      </c>
    </row>
    <row r="251" spans="1:22" s="75" customFormat="1" ht="30">
      <c r="B251" s="75">
        <f t="shared" si="15"/>
        <v>244</v>
      </c>
      <c r="C251" s="75">
        <v>24144</v>
      </c>
      <c r="D251" s="76" t="s">
        <v>282</v>
      </c>
      <c r="E251" s="75" t="s">
        <v>715</v>
      </c>
      <c r="F251" s="75" t="s">
        <v>335</v>
      </c>
      <c r="G251" s="75" t="s">
        <v>126</v>
      </c>
      <c r="H251" s="77">
        <v>123</v>
      </c>
      <c r="I251" s="78" t="s">
        <v>336</v>
      </c>
      <c r="J251" s="77">
        <v>2</v>
      </c>
      <c r="K251" s="75" t="s">
        <v>337</v>
      </c>
      <c r="L251" s="75">
        <v>1</v>
      </c>
      <c r="M251" s="75" t="s">
        <v>719</v>
      </c>
      <c r="N251" s="75" t="s">
        <v>576</v>
      </c>
      <c r="S251" s="75" t="str">
        <f t="shared" si="13"/>
        <v>C</v>
      </c>
      <c r="V251" s="75" t="s">
        <v>720</v>
      </c>
    </row>
    <row r="252" spans="1:22" s="75" customFormat="1" ht="30">
      <c r="B252" s="75">
        <f t="shared" si="15"/>
        <v>245</v>
      </c>
      <c r="C252" s="75">
        <v>24144</v>
      </c>
      <c r="D252" s="76" t="s">
        <v>282</v>
      </c>
      <c r="E252" s="75" t="s">
        <v>715</v>
      </c>
      <c r="F252" s="75" t="s">
        <v>338</v>
      </c>
      <c r="G252" s="75" t="s">
        <v>126</v>
      </c>
      <c r="H252" s="77">
        <v>123</v>
      </c>
      <c r="I252" s="78" t="s">
        <v>336</v>
      </c>
      <c r="J252" s="77">
        <v>6</v>
      </c>
      <c r="K252" s="75" t="s">
        <v>339</v>
      </c>
      <c r="L252" s="75">
        <v>1</v>
      </c>
      <c r="M252" s="75" t="s">
        <v>719</v>
      </c>
      <c r="N252" s="75" t="s">
        <v>576</v>
      </c>
      <c r="S252" s="75" t="str">
        <f t="shared" si="13"/>
        <v>C</v>
      </c>
      <c r="V252" s="75" t="s">
        <v>720</v>
      </c>
    </row>
    <row r="253" spans="1:22" s="75" customFormat="1" ht="30">
      <c r="B253" s="75">
        <f t="shared" si="15"/>
        <v>246</v>
      </c>
      <c r="C253" s="75">
        <v>24144</v>
      </c>
      <c r="D253" s="76" t="s">
        <v>282</v>
      </c>
      <c r="E253" s="75" t="s">
        <v>715</v>
      </c>
      <c r="F253" s="75" t="s">
        <v>340</v>
      </c>
      <c r="G253" s="75" t="s">
        <v>126</v>
      </c>
      <c r="H253" s="77">
        <v>124</v>
      </c>
      <c r="I253" s="78" t="s">
        <v>341</v>
      </c>
      <c r="J253" s="77" t="s">
        <v>342</v>
      </c>
      <c r="K253" s="75" t="s">
        <v>343</v>
      </c>
      <c r="L253" s="75">
        <v>1</v>
      </c>
      <c r="M253" s="75" t="s">
        <v>719</v>
      </c>
      <c r="N253" s="75" t="s">
        <v>576</v>
      </c>
      <c r="S253" s="75" t="str">
        <f t="shared" si="13"/>
        <v>C</v>
      </c>
      <c r="V253" s="75" t="s">
        <v>720</v>
      </c>
    </row>
    <row r="254" spans="1:22" s="75" customFormat="1" ht="30">
      <c r="B254" s="75">
        <f t="shared" si="15"/>
        <v>247</v>
      </c>
      <c r="C254" s="75">
        <v>24144</v>
      </c>
      <c r="D254" s="76" t="s">
        <v>282</v>
      </c>
      <c r="E254" s="75" t="s">
        <v>715</v>
      </c>
      <c r="F254" s="75" t="s">
        <v>340</v>
      </c>
      <c r="G254" s="75" t="s">
        <v>126</v>
      </c>
      <c r="H254" s="77">
        <v>124</v>
      </c>
      <c r="I254" s="78" t="s">
        <v>344</v>
      </c>
      <c r="J254" s="77" t="s">
        <v>345</v>
      </c>
      <c r="K254" s="75" t="s">
        <v>346</v>
      </c>
      <c r="L254" s="75">
        <v>1</v>
      </c>
      <c r="M254" s="75" t="s">
        <v>719</v>
      </c>
      <c r="N254" s="75" t="s">
        <v>576</v>
      </c>
      <c r="S254" s="75" t="str">
        <f t="shared" si="13"/>
        <v>C</v>
      </c>
      <c r="V254" s="75" t="s">
        <v>720</v>
      </c>
    </row>
    <row r="255" spans="1:22" s="75" customFormat="1" ht="30">
      <c r="B255" s="75">
        <f t="shared" si="15"/>
        <v>248</v>
      </c>
      <c r="C255" s="75">
        <v>24144</v>
      </c>
      <c r="D255" s="76" t="s">
        <v>282</v>
      </c>
      <c r="E255" s="75" t="s">
        <v>715</v>
      </c>
      <c r="F255" s="75" t="s">
        <v>347</v>
      </c>
      <c r="G255" s="75" t="s">
        <v>126</v>
      </c>
      <c r="H255" s="77">
        <v>126</v>
      </c>
      <c r="I255" s="78" t="s">
        <v>348</v>
      </c>
      <c r="J255" s="77">
        <v>2</v>
      </c>
      <c r="K255" s="75" t="s">
        <v>337</v>
      </c>
      <c r="L255" s="75">
        <v>1</v>
      </c>
      <c r="M255" s="75" t="s">
        <v>719</v>
      </c>
      <c r="N255" s="75" t="s">
        <v>576</v>
      </c>
      <c r="S255" s="75" t="str">
        <f t="shared" si="13"/>
        <v>C</v>
      </c>
      <c r="V255" s="75" t="s">
        <v>720</v>
      </c>
    </row>
    <row r="256" spans="1:22" s="75" customFormat="1" ht="30">
      <c r="B256" s="75">
        <f t="shared" si="15"/>
        <v>249</v>
      </c>
      <c r="C256" s="75">
        <v>24144</v>
      </c>
      <c r="D256" s="76" t="s">
        <v>282</v>
      </c>
      <c r="E256" s="75" t="s">
        <v>715</v>
      </c>
      <c r="F256" s="75" t="s">
        <v>349</v>
      </c>
      <c r="G256" s="75" t="s">
        <v>126</v>
      </c>
      <c r="H256" s="77" t="s">
        <v>350</v>
      </c>
      <c r="I256" s="78"/>
      <c r="J256" s="77"/>
      <c r="K256" s="75" t="s">
        <v>351</v>
      </c>
      <c r="L256" s="75">
        <v>1</v>
      </c>
      <c r="M256" s="75" t="s">
        <v>719</v>
      </c>
      <c r="N256" s="75" t="s">
        <v>576</v>
      </c>
      <c r="S256" s="75" t="str">
        <f t="shared" si="13"/>
        <v>C</v>
      </c>
      <c r="V256" s="75" t="s">
        <v>720</v>
      </c>
    </row>
    <row r="257" spans="1:22" s="75" customFormat="1" ht="75">
      <c r="B257" s="75">
        <f t="shared" si="15"/>
        <v>250</v>
      </c>
      <c r="C257" s="75">
        <v>24144</v>
      </c>
      <c r="D257" s="76" t="s">
        <v>282</v>
      </c>
      <c r="E257" s="75" t="s">
        <v>715</v>
      </c>
      <c r="F257" s="75" t="s">
        <v>338</v>
      </c>
      <c r="G257" s="75" t="s">
        <v>126</v>
      </c>
      <c r="H257" s="77">
        <v>129</v>
      </c>
      <c r="I257" s="78" t="s">
        <v>352</v>
      </c>
      <c r="J257" s="77">
        <v>8</v>
      </c>
      <c r="K257" s="75" t="s">
        <v>330</v>
      </c>
      <c r="L257" s="75">
        <v>1</v>
      </c>
      <c r="M257" s="75" t="s">
        <v>719</v>
      </c>
      <c r="N257" s="75" t="s">
        <v>576</v>
      </c>
      <c r="S257" s="75" t="str">
        <f t="shared" si="13"/>
        <v>C</v>
      </c>
      <c r="V257" s="75" t="s">
        <v>720</v>
      </c>
    </row>
    <row r="258" spans="1:22" s="75" customFormat="1" ht="75">
      <c r="B258" s="75">
        <f t="shared" si="15"/>
        <v>251</v>
      </c>
      <c r="C258" s="75">
        <v>24144</v>
      </c>
      <c r="D258" s="76" t="s">
        <v>282</v>
      </c>
      <c r="E258" s="75" t="s">
        <v>715</v>
      </c>
      <c r="F258" s="75" t="s">
        <v>353</v>
      </c>
      <c r="G258" s="75" t="s">
        <v>126</v>
      </c>
      <c r="H258" s="77">
        <v>129</v>
      </c>
      <c r="I258" s="78" t="s">
        <v>352</v>
      </c>
      <c r="J258" s="77"/>
      <c r="K258" s="75" t="s">
        <v>330</v>
      </c>
      <c r="L258" s="75">
        <v>1</v>
      </c>
      <c r="M258" s="75" t="s">
        <v>719</v>
      </c>
      <c r="N258" s="75" t="s">
        <v>576</v>
      </c>
      <c r="S258" s="75" t="str">
        <f t="shared" si="13"/>
        <v>C</v>
      </c>
      <c r="V258" s="75" t="s">
        <v>720</v>
      </c>
    </row>
    <row r="259" spans="1:22" s="75" customFormat="1" ht="75">
      <c r="B259" s="75">
        <f t="shared" si="15"/>
        <v>252</v>
      </c>
      <c r="C259" s="75">
        <v>24144</v>
      </c>
      <c r="D259" s="76" t="s">
        <v>282</v>
      </c>
      <c r="E259" s="75" t="s">
        <v>715</v>
      </c>
      <c r="F259" s="75" t="s">
        <v>338</v>
      </c>
      <c r="G259" s="75" t="s">
        <v>126</v>
      </c>
      <c r="H259" s="77">
        <v>129</v>
      </c>
      <c r="I259" s="78" t="s">
        <v>354</v>
      </c>
      <c r="J259" s="77">
        <v>15</v>
      </c>
      <c r="K259" s="75" t="s">
        <v>355</v>
      </c>
      <c r="L259" s="75">
        <v>1</v>
      </c>
      <c r="M259" s="75" t="s">
        <v>719</v>
      </c>
      <c r="N259" s="75" t="s">
        <v>576</v>
      </c>
      <c r="S259" s="75" t="str">
        <f t="shared" si="13"/>
        <v>C</v>
      </c>
      <c r="V259" s="75" t="s">
        <v>720</v>
      </c>
    </row>
    <row r="260" spans="1:22" s="75" customFormat="1" ht="75">
      <c r="B260" s="75">
        <f t="shared" si="15"/>
        <v>253</v>
      </c>
      <c r="C260" s="75">
        <v>24144</v>
      </c>
      <c r="D260" s="76" t="s">
        <v>282</v>
      </c>
      <c r="E260" s="75" t="s">
        <v>715</v>
      </c>
      <c r="F260" s="75" t="s">
        <v>356</v>
      </c>
      <c r="G260" s="75" t="s">
        <v>126</v>
      </c>
      <c r="H260" s="77">
        <v>129</v>
      </c>
      <c r="I260" s="78" t="s">
        <v>354</v>
      </c>
      <c r="J260" s="77"/>
      <c r="K260" s="75" t="s">
        <v>330</v>
      </c>
      <c r="L260" s="75">
        <v>1</v>
      </c>
      <c r="M260" s="75" t="s">
        <v>719</v>
      </c>
      <c r="N260" s="75" t="s">
        <v>576</v>
      </c>
      <c r="S260" s="75" t="str">
        <f t="shared" si="13"/>
        <v>C</v>
      </c>
      <c r="V260" s="75" t="s">
        <v>720</v>
      </c>
    </row>
    <row r="261" spans="1:22" s="75" customFormat="1" ht="30">
      <c r="B261" s="75">
        <f t="shared" si="15"/>
        <v>254</v>
      </c>
      <c r="C261" s="75">
        <v>24144</v>
      </c>
      <c r="D261" s="76" t="s">
        <v>282</v>
      </c>
      <c r="E261" s="75" t="s">
        <v>715</v>
      </c>
      <c r="F261" s="75" t="s">
        <v>357</v>
      </c>
      <c r="G261" s="75" t="s">
        <v>126</v>
      </c>
      <c r="H261" s="77">
        <v>140</v>
      </c>
      <c r="I261" s="78">
        <v>8</v>
      </c>
      <c r="J261" s="77"/>
      <c r="K261" s="75" t="s">
        <v>358</v>
      </c>
      <c r="L261" s="75">
        <v>1</v>
      </c>
      <c r="M261" s="75" t="s">
        <v>719</v>
      </c>
      <c r="N261" s="75" t="s">
        <v>576</v>
      </c>
      <c r="S261" s="75" t="str">
        <f t="shared" si="13"/>
        <v>C</v>
      </c>
      <c r="V261" s="75" t="s">
        <v>720</v>
      </c>
    </row>
    <row r="262" spans="1:22" s="75" customFormat="1" ht="60">
      <c r="B262" s="75">
        <f t="shared" si="15"/>
        <v>255</v>
      </c>
      <c r="C262" s="75">
        <v>24144</v>
      </c>
      <c r="D262" s="76" t="s">
        <v>282</v>
      </c>
      <c r="E262" s="75" t="s">
        <v>715</v>
      </c>
      <c r="F262" s="75" t="s">
        <v>359</v>
      </c>
      <c r="G262" s="75" t="s">
        <v>126</v>
      </c>
      <c r="H262" s="77">
        <v>147</v>
      </c>
      <c r="I262" s="78">
        <v>9.1</v>
      </c>
      <c r="J262" s="77">
        <v>3</v>
      </c>
      <c r="K262" s="75" t="s">
        <v>360</v>
      </c>
      <c r="L262" s="75">
        <v>1</v>
      </c>
      <c r="M262" s="75" t="s">
        <v>741</v>
      </c>
      <c r="N262" s="75" t="s">
        <v>576</v>
      </c>
      <c r="S262" s="75" t="str">
        <f t="shared" ref="S262:S281" si="16">IF(G262="Editorial",N262,"")</f>
        <v>C</v>
      </c>
      <c r="V262" s="75" t="s">
        <v>720</v>
      </c>
    </row>
    <row r="263" spans="1:22" s="75" customFormat="1" ht="30">
      <c r="A263" s="75">
        <v>71</v>
      </c>
      <c r="B263" s="75">
        <f t="shared" si="15"/>
        <v>256</v>
      </c>
      <c r="C263" s="75">
        <v>56759</v>
      </c>
      <c r="D263" s="76" t="s">
        <v>124</v>
      </c>
      <c r="E263" s="75" t="s">
        <v>714</v>
      </c>
      <c r="F263" s="75" t="s">
        <v>149</v>
      </c>
      <c r="G263" s="75" t="s">
        <v>126</v>
      </c>
      <c r="H263" s="77">
        <v>147</v>
      </c>
      <c r="I263" s="78">
        <v>9.1</v>
      </c>
      <c r="J263" s="77">
        <v>4</v>
      </c>
      <c r="K263" s="75" t="s">
        <v>150</v>
      </c>
      <c r="L263" s="75">
        <v>0</v>
      </c>
      <c r="M263" s="75" t="s">
        <v>719</v>
      </c>
      <c r="N263" s="75" t="s">
        <v>576</v>
      </c>
      <c r="S263" s="75" t="str">
        <f t="shared" si="16"/>
        <v>C</v>
      </c>
      <c r="T263" s="75" t="str">
        <f>IF(G263="Technical",N263,"")</f>
        <v/>
      </c>
      <c r="U263" s="75" t="str">
        <f>IF(G263="General",N263,"")</f>
        <v/>
      </c>
      <c r="V263" s="75" t="s">
        <v>720</v>
      </c>
    </row>
    <row r="264" spans="1:22" s="75" customFormat="1" ht="60">
      <c r="A264" s="75">
        <v>103</v>
      </c>
      <c r="B264" s="75">
        <f t="shared" ref="B264:B280" si="17">ROW()-7</f>
        <v>257</v>
      </c>
      <c r="C264" s="75">
        <v>56768</v>
      </c>
      <c r="D264" s="76" t="s">
        <v>216</v>
      </c>
      <c r="E264" s="75" t="s">
        <v>714</v>
      </c>
      <c r="F264" s="75" t="s">
        <v>228</v>
      </c>
      <c r="G264" s="75" t="s">
        <v>126</v>
      </c>
      <c r="H264" s="77">
        <v>147</v>
      </c>
      <c r="I264" s="78" t="s">
        <v>598</v>
      </c>
      <c r="J264" s="77"/>
      <c r="K264" s="75" t="s">
        <v>230</v>
      </c>
      <c r="L264" s="75">
        <v>1</v>
      </c>
      <c r="M264" s="75" t="s">
        <v>719</v>
      </c>
      <c r="N264" s="75" t="s">
        <v>576</v>
      </c>
      <c r="S264" s="75" t="str">
        <f t="shared" si="16"/>
        <v>C</v>
      </c>
      <c r="T264" s="75" t="str">
        <f>IF(G264="Technical",N264,"")</f>
        <v/>
      </c>
      <c r="V264" s="75" t="s">
        <v>720</v>
      </c>
    </row>
    <row r="265" spans="1:22" s="75" customFormat="1" ht="60">
      <c r="A265" s="75">
        <v>115</v>
      </c>
      <c r="B265" s="75">
        <f t="shared" si="17"/>
        <v>258</v>
      </c>
      <c r="C265" s="75">
        <v>56768</v>
      </c>
      <c r="D265" s="76" t="s">
        <v>216</v>
      </c>
      <c r="E265" s="75" t="s">
        <v>714</v>
      </c>
      <c r="F265" s="75" t="s">
        <v>228</v>
      </c>
      <c r="G265" s="75" t="s">
        <v>126</v>
      </c>
      <c r="H265" s="77">
        <v>147</v>
      </c>
      <c r="I265" s="78" t="s">
        <v>229</v>
      </c>
      <c r="J265" s="77"/>
      <c r="K265" s="75" t="s">
        <v>230</v>
      </c>
      <c r="L265" s="75">
        <v>1</v>
      </c>
      <c r="M265" s="75" t="s">
        <v>618</v>
      </c>
      <c r="N265" s="75" t="s">
        <v>576</v>
      </c>
      <c r="S265" s="75" t="str">
        <f t="shared" si="16"/>
        <v>C</v>
      </c>
      <c r="T265" s="75" t="str">
        <f>IF(G265="Technical",N265,"")</f>
        <v/>
      </c>
    </row>
    <row r="266" spans="1:22" s="75" customFormat="1" ht="30">
      <c r="B266" s="75">
        <f t="shared" si="17"/>
        <v>259</v>
      </c>
      <c r="C266" s="75">
        <v>24144</v>
      </c>
      <c r="D266" s="76" t="s">
        <v>282</v>
      </c>
      <c r="E266" s="75" t="s">
        <v>715</v>
      </c>
      <c r="F266" s="75" t="s">
        <v>361</v>
      </c>
      <c r="G266" s="75" t="s">
        <v>126</v>
      </c>
      <c r="H266" s="77">
        <v>148</v>
      </c>
      <c r="I266" s="78">
        <v>9.3000000000000007</v>
      </c>
      <c r="J266" s="77">
        <v>8</v>
      </c>
      <c r="K266" s="75" t="s">
        <v>362</v>
      </c>
      <c r="L266" s="75">
        <v>1</v>
      </c>
      <c r="M266" s="75" t="s">
        <v>719</v>
      </c>
      <c r="N266" s="75" t="s">
        <v>576</v>
      </c>
      <c r="S266" s="75" t="str">
        <f t="shared" si="16"/>
        <v>C</v>
      </c>
      <c r="V266" s="75" t="s">
        <v>720</v>
      </c>
    </row>
    <row r="267" spans="1:22" ht="105">
      <c r="A267" s="1">
        <v>91</v>
      </c>
      <c r="B267" s="1">
        <f t="shared" si="17"/>
        <v>260</v>
      </c>
      <c r="C267" s="1">
        <v>6111</v>
      </c>
      <c r="D267" s="53" t="s">
        <v>158</v>
      </c>
      <c r="E267" s="1" t="s">
        <v>714</v>
      </c>
      <c r="F267" s="3" t="s">
        <v>198</v>
      </c>
      <c r="G267" s="1" t="s">
        <v>126</v>
      </c>
      <c r="H267" s="65"/>
      <c r="I267" s="58">
        <v>9.4</v>
      </c>
      <c r="J267" s="65"/>
      <c r="K267" s="1" t="s">
        <v>199</v>
      </c>
      <c r="L267" s="1">
        <v>0</v>
      </c>
      <c r="N267" s="1" t="s">
        <v>573</v>
      </c>
      <c r="S267" s="1" t="str">
        <f t="shared" si="16"/>
        <v>O</v>
      </c>
      <c r="T267" s="1" t="str">
        <f>IF(G267="Technical",N267,"")</f>
        <v/>
      </c>
    </row>
    <row r="268" spans="1:22" ht="30">
      <c r="B268" s="1">
        <f t="shared" si="17"/>
        <v>261</v>
      </c>
      <c r="C268" s="1">
        <v>24144</v>
      </c>
      <c r="D268" s="53" t="s">
        <v>282</v>
      </c>
      <c r="E268" s="1" t="s">
        <v>715</v>
      </c>
      <c r="F268" s="1" t="s">
        <v>363</v>
      </c>
      <c r="G268" s="1" t="s">
        <v>126</v>
      </c>
      <c r="H268" s="65">
        <v>181</v>
      </c>
      <c r="I268" s="58" t="s">
        <v>176</v>
      </c>
      <c r="J268" s="65">
        <v>9</v>
      </c>
      <c r="K268" s="1" t="s">
        <v>364</v>
      </c>
      <c r="L268" s="1">
        <v>1</v>
      </c>
      <c r="N268" s="1" t="s">
        <v>573</v>
      </c>
      <c r="S268" s="1" t="str">
        <f t="shared" si="16"/>
        <v>O</v>
      </c>
    </row>
    <row r="269" spans="1:22" ht="255">
      <c r="A269" s="1">
        <v>105</v>
      </c>
      <c r="B269" s="1">
        <f t="shared" si="17"/>
        <v>262</v>
      </c>
      <c r="C269" s="1">
        <v>56768</v>
      </c>
      <c r="D269" s="53" t="s">
        <v>216</v>
      </c>
      <c r="E269" s="1" t="s">
        <v>714</v>
      </c>
      <c r="F269" s="3" t="s">
        <v>600</v>
      </c>
      <c r="G269" s="1" t="s">
        <v>126</v>
      </c>
      <c r="H269" s="65"/>
      <c r="I269" s="58" t="s">
        <v>599</v>
      </c>
      <c r="J269" s="65"/>
      <c r="K269" s="1" t="s">
        <v>235</v>
      </c>
      <c r="L269" s="1">
        <v>1</v>
      </c>
      <c r="N269" s="1" t="s">
        <v>573</v>
      </c>
      <c r="S269" s="1" t="str">
        <f t="shared" si="16"/>
        <v>O</v>
      </c>
      <c r="T269" s="1" t="str">
        <f t="shared" ref="T269:T276" si="18">IF(G269="Technical",N269,"")</f>
        <v/>
      </c>
    </row>
    <row r="270" spans="1:22" ht="255">
      <c r="A270" s="1">
        <v>117</v>
      </c>
      <c r="B270" s="1">
        <f t="shared" si="17"/>
        <v>263</v>
      </c>
      <c r="C270" s="1">
        <v>56768</v>
      </c>
      <c r="D270" s="53" t="s">
        <v>216</v>
      </c>
      <c r="E270" s="1" t="s">
        <v>714</v>
      </c>
      <c r="F270" s="3" t="s">
        <v>234</v>
      </c>
      <c r="G270" s="1" t="s">
        <v>126</v>
      </c>
      <c r="H270" s="65"/>
      <c r="I270" s="58">
        <v>9.4</v>
      </c>
      <c r="J270" s="65"/>
      <c r="K270" s="1" t="s">
        <v>235</v>
      </c>
      <c r="L270" s="1">
        <v>1</v>
      </c>
      <c r="M270" s="1" t="s">
        <v>619</v>
      </c>
      <c r="N270" s="1" t="s">
        <v>573</v>
      </c>
      <c r="S270" s="1" t="str">
        <f t="shared" si="16"/>
        <v>O</v>
      </c>
      <c r="T270" s="1" t="str">
        <f t="shared" si="18"/>
        <v/>
      </c>
    </row>
    <row r="271" spans="1:22" ht="75">
      <c r="A271" s="1">
        <v>101</v>
      </c>
      <c r="B271" s="1">
        <f t="shared" si="17"/>
        <v>264</v>
      </c>
      <c r="C271" s="1">
        <v>56768</v>
      </c>
      <c r="D271" s="53" t="s">
        <v>216</v>
      </c>
      <c r="E271" s="1" t="s">
        <v>714</v>
      </c>
      <c r="F271" s="3" t="s">
        <v>223</v>
      </c>
      <c r="G271" s="1" t="s">
        <v>126</v>
      </c>
      <c r="H271" s="65"/>
      <c r="I271" s="58" t="s">
        <v>224</v>
      </c>
      <c r="J271" s="65"/>
      <c r="K271" s="1" t="s">
        <v>597</v>
      </c>
      <c r="L271" s="1">
        <v>1</v>
      </c>
      <c r="N271" s="1" t="s">
        <v>573</v>
      </c>
      <c r="S271" s="1" t="str">
        <f t="shared" si="16"/>
        <v>O</v>
      </c>
      <c r="T271" s="1" t="str">
        <f t="shared" si="18"/>
        <v/>
      </c>
    </row>
    <row r="272" spans="1:22" ht="75">
      <c r="A272" s="1">
        <v>113</v>
      </c>
      <c r="B272" s="1">
        <f t="shared" si="17"/>
        <v>265</v>
      </c>
      <c r="C272" s="1">
        <v>56768</v>
      </c>
      <c r="D272" s="53" t="s">
        <v>216</v>
      </c>
      <c r="E272" s="1" t="s">
        <v>714</v>
      </c>
      <c r="F272" s="1" t="s">
        <v>223</v>
      </c>
      <c r="G272" s="1" t="s">
        <v>126</v>
      </c>
      <c r="H272" s="65"/>
      <c r="I272" s="58" t="s">
        <v>224</v>
      </c>
      <c r="J272" s="65"/>
      <c r="K272" s="1" t="s">
        <v>225</v>
      </c>
      <c r="L272" s="1">
        <v>1</v>
      </c>
      <c r="M272" s="1" t="s">
        <v>620</v>
      </c>
      <c r="N272" s="1" t="s">
        <v>573</v>
      </c>
      <c r="S272" s="1" t="str">
        <f t="shared" si="16"/>
        <v>O</v>
      </c>
      <c r="T272" s="1" t="str">
        <f t="shared" si="18"/>
        <v/>
      </c>
    </row>
    <row r="273" spans="1:22" ht="105">
      <c r="A273" s="1">
        <v>95</v>
      </c>
      <c r="B273" s="1">
        <f t="shared" si="17"/>
        <v>266</v>
      </c>
      <c r="C273" s="1">
        <v>6111</v>
      </c>
      <c r="D273" s="53" t="s">
        <v>158</v>
      </c>
      <c r="E273" s="1" t="s">
        <v>714</v>
      </c>
      <c r="F273" s="3" t="s">
        <v>207</v>
      </c>
      <c r="G273" s="1" t="s">
        <v>126</v>
      </c>
      <c r="H273" s="65"/>
      <c r="I273" s="58" t="s">
        <v>208</v>
      </c>
      <c r="J273" s="65"/>
      <c r="K273" s="1" t="s">
        <v>209</v>
      </c>
      <c r="L273" s="1">
        <v>1</v>
      </c>
      <c r="N273" s="1" t="s">
        <v>573</v>
      </c>
      <c r="S273" s="1" t="str">
        <f t="shared" si="16"/>
        <v>O</v>
      </c>
      <c r="T273" s="1" t="str">
        <f t="shared" si="18"/>
        <v/>
      </c>
    </row>
    <row r="274" spans="1:22" ht="30">
      <c r="A274" s="1">
        <v>82</v>
      </c>
      <c r="B274" s="1">
        <f t="shared" si="17"/>
        <v>267</v>
      </c>
      <c r="C274" s="1">
        <v>62099</v>
      </c>
      <c r="D274" s="53" t="s">
        <v>167</v>
      </c>
      <c r="E274" s="1" t="s">
        <v>714</v>
      </c>
      <c r="F274" s="1" t="s">
        <v>175</v>
      </c>
      <c r="G274" s="1" t="s">
        <v>126</v>
      </c>
      <c r="H274" s="65">
        <v>181</v>
      </c>
      <c r="I274" s="58" t="s">
        <v>176</v>
      </c>
      <c r="J274" s="65">
        <v>99</v>
      </c>
      <c r="K274" s="1" t="s">
        <v>177</v>
      </c>
      <c r="L274" s="1">
        <v>1</v>
      </c>
      <c r="N274" s="1" t="s">
        <v>573</v>
      </c>
      <c r="S274" s="1" t="str">
        <f t="shared" si="16"/>
        <v>O</v>
      </c>
      <c r="T274" s="1" t="str">
        <f t="shared" si="18"/>
        <v/>
      </c>
      <c r="U274" s="1" t="str">
        <f>IF(G274="General",N274,"")</f>
        <v/>
      </c>
    </row>
    <row r="275" spans="1:22" ht="30">
      <c r="A275" s="1">
        <v>106</v>
      </c>
      <c r="B275" s="1">
        <f t="shared" si="17"/>
        <v>268</v>
      </c>
      <c r="C275" s="1">
        <v>56768</v>
      </c>
      <c r="D275" s="53" t="s">
        <v>216</v>
      </c>
      <c r="E275" s="1" t="s">
        <v>714</v>
      </c>
      <c r="F275" s="1" t="s">
        <v>236</v>
      </c>
      <c r="G275" s="1" t="s">
        <v>126</v>
      </c>
      <c r="H275" s="65" t="s">
        <v>601</v>
      </c>
      <c r="I275" s="58" t="s">
        <v>176</v>
      </c>
      <c r="J275" s="65"/>
      <c r="K275" s="1" t="s">
        <v>237</v>
      </c>
      <c r="L275" s="1">
        <v>1</v>
      </c>
      <c r="N275" s="1" t="s">
        <v>573</v>
      </c>
      <c r="S275" s="1" t="str">
        <f t="shared" si="16"/>
        <v>O</v>
      </c>
      <c r="T275" s="1" t="str">
        <f t="shared" si="18"/>
        <v/>
      </c>
    </row>
    <row r="276" spans="1:22" ht="30">
      <c r="A276" s="1">
        <v>118</v>
      </c>
      <c r="B276" s="1">
        <f t="shared" si="17"/>
        <v>269</v>
      </c>
      <c r="C276" s="1">
        <v>56768</v>
      </c>
      <c r="D276" s="53" t="s">
        <v>216</v>
      </c>
      <c r="E276" s="1" t="s">
        <v>714</v>
      </c>
      <c r="F276" s="1" t="s">
        <v>236</v>
      </c>
      <c r="G276" s="1" t="s">
        <v>126</v>
      </c>
      <c r="H276" s="65"/>
      <c r="I276" s="58" t="s">
        <v>176</v>
      </c>
      <c r="J276" s="65"/>
      <c r="K276" s="1" t="s">
        <v>237</v>
      </c>
      <c r="L276" s="1">
        <v>1</v>
      </c>
      <c r="M276" s="1" t="s">
        <v>621</v>
      </c>
      <c r="N276" s="1" t="s">
        <v>573</v>
      </c>
      <c r="S276" s="1" t="str">
        <f t="shared" si="16"/>
        <v>O</v>
      </c>
      <c r="T276" s="1" t="str">
        <f t="shared" si="18"/>
        <v/>
      </c>
    </row>
    <row r="277" spans="1:22">
      <c r="B277" s="1">
        <f t="shared" si="17"/>
        <v>270</v>
      </c>
      <c r="D277" s="53" t="s">
        <v>287</v>
      </c>
      <c r="E277" s="20"/>
      <c r="F277" s="1" t="s">
        <v>463</v>
      </c>
      <c r="G277" s="1" t="s">
        <v>126</v>
      </c>
      <c r="H277" s="65">
        <v>185</v>
      </c>
      <c r="I277" s="58" t="s">
        <v>366</v>
      </c>
      <c r="J277" s="65">
        <v>9</v>
      </c>
      <c r="K277" s="1" t="s">
        <v>464</v>
      </c>
      <c r="L277" s="1">
        <v>1</v>
      </c>
      <c r="N277" s="1" t="s">
        <v>573</v>
      </c>
      <c r="S277" s="1" t="str">
        <f t="shared" si="16"/>
        <v>O</v>
      </c>
    </row>
    <row r="278" spans="1:22" s="75" customFormat="1" ht="30">
      <c r="B278" s="75">
        <f t="shared" si="17"/>
        <v>271</v>
      </c>
      <c r="C278" s="75">
        <v>24144</v>
      </c>
      <c r="D278" s="76" t="s">
        <v>282</v>
      </c>
      <c r="E278" s="75" t="s">
        <v>715</v>
      </c>
      <c r="F278" s="75" t="s">
        <v>369</v>
      </c>
      <c r="G278" s="75" t="s">
        <v>126</v>
      </c>
      <c r="H278" s="77">
        <v>199</v>
      </c>
      <c r="I278" s="78" t="s">
        <v>370</v>
      </c>
      <c r="J278" s="77">
        <v>4</v>
      </c>
      <c r="K278" s="75" t="s">
        <v>371</v>
      </c>
      <c r="L278" s="75">
        <v>1</v>
      </c>
      <c r="M278" s="75" t="s">
        <v>719</v>
      </c>
      <c r="N278" s="75" t="s">
        <v>576</v>
      </c>
      <c r="S278" s="75" t="str">
        <f t="shared" si="16"/>
        <v>C</v>
      </c>
      <c r="V278" s="75" t="s">
        <v>720</v>
      </c>
    </row>
    <row r="279" spans="1:22" s="75" customFormat="1" ht="60">
      <c r="B279" s="75">
        <f t="shared" si="17"/>
        <v>272</v>
      </c>
      <c r="C279" s="75">
        <v>24144</v>
      </c>
      <c r="D279" s="76" t="s">
        <v>282</v>
      </c>
      <c r="E279" s="75" t="s">
        <v>715</v>
      </c>
      <c r="F279" s="75" t="s">
        <v>372</v>
      </c>
      <c r="G279" s="75" t="s">
        <v>126</v>
      </c>
      <c r="H279" s="77">
        <v>199</v>
      </c>
      <c r="I279" s="78" t="s">
        <v>370</v>
      </c>
      <c r="J279" s="77"/>
      <c r="K279" s="75" t="s">
        <v>373</v>
      </c>
      <c r="L279" s="75">
        <v>1</v>
      </c>
      <c r="M279" s="75" t="s">
        <v>719</v>
      </c>
      <c r="N279" s="75" t="s">
        <v>576</v>
      </c>
      <c r="S279" s="75" t="str">
        <f t="shared" si="16"/>
        <v>C</v>
      </c>
      <c r="V279" s="75" t="s">
        <v>720</v>
      </c>
    </row>
    <row r="280" spans="1:22">
      <c r="A280" s="1">
        <v>130</v>
      </c>
      <c r="B280" s="1">
        <f t="shared" si="17"/>
        <v>273</v>
      </c>
      <c r="C280" s="1">
        <v>24133</v>
      </c>
      <c r="D280" s="53" t="s">
        <v>264</v>
      </c>
      <c r="E280" s="1" t="s">
        <v>715</v>
      </c>
      <c r="F280" s="1" t="s">
        <v>265</v>
      </c>
      <c r="G280" s="1" t="s">
        <v>126</v>
      </c>
      <c r="H280" s="65"/>
      <c r="I280" s="58"/>
      <c r="J280" s="65"/>
      <c r="L280" s="1">
        <v>0</v>
      </c>
      <c r="N280" s="1" t="s">
        <v>573</v>
      </c>
      <c r="S280" s="1" t="str">
        <f>IF(G279="Editorial",N279,"")</f>
        <v>C</v>
      </c>
      <c r="T280" s="1" t="str">
        <f>IF(G280="Technical",N280,"")</f>
        <v/>
      </c>
    </row>
    <row r="281" spans="1:22">
      <c r="S281" s="1" t="str">
        <f t="shared" si="16"/>
        <v/>
      </c>
    </row>
  </sheetData>
  <sortState ref="A5:U111">
    <sortCondition ref="H5:H111"/>
  </sortState>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C5" sqref="C5"/>
    </sheetView>
  </sheetViews>
  <sheetFormatPr defaultColWidth="11.42578125" defaultRowHeight="15"/>
  <cols>
    <col min="2" max="2" width="3.28515625" customWidth="1"/>
    <col min="4" max="4" width="11.42578125" style="22"/>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570</v>
      </c>
      <c r="D2" s="22" t="s">
        <v>571</v>
      </c>
    </row>
    <row r="3" spans="1:4">
      <c r="A3" t="s">
        <v>572</v>
      </c>
      <c r="B3" t="s">
        <v>573</v>
      </c>
      <c r="C3" s="2">
        <f>COUNTIF('poll-comments'!S$1:S$65664,B3)</f>
        <v>30</v>
      </c>
      <c r="D3" s="22">
        <f>C3/C$6</f>
        <v>0.36144578313253012</v>
      </c>
    </row>
    <row r="4" spans="1:4">
      <c r="A4" t="s">
        <v>574</v>
      </c>
      <c r="B4" t="s">
        <v>312</v>
      </c>
      <c r="C4" s="2">
        <f>COUNTIF('poll-comments'!S$1:S$65664,B4)</f>
        <v>0</v>
      </c>
      <c r="D4" s="22">
        <f>C4/C$6</f>
        <v>0</v>
      </c>
    </row>
    <row r="5" spans="1:4">
      <c r="A5" t="s">
        <v>575</v>
      </c>
      <c r="B5" t="s">
        <v>576</v>
      </c>
      <c r="C5" s="2">
        <f>COUNTIF('poll-comments'!S$1:S$65664,B5)</f>
        <v>53</v>
      </c>
      <c r="D5" s="22">
        <f>C5/C$6</f>
        <v>0.63855421686746983</v>
      </c>
    </row>
    <row r="6" spans="1:4">
      <c r="A6" t="s">
        <v>577</v>
      </c>
      <c r="C6" s="2">
        <f>SUM(C3:C5)</f>
        <v>83</v>
      </c>
    </row>
    <row r="8" spans="1:4">
      <c r="A8" t="s">
        <v>578</v>
      </c>
      <c r="D8" s="22" t="s">
        <v>571</v>
      </c>
    </row>
    <row r="9" spans="1:4">
      <c r="A9" t="s">
        <v>572</v>
      </c>
      <c r="B9" t="s">
        <v>573</v>
      </c>
      <c r="C9" s="2">
        <f>COUNTIF('poll-comments'!T$1:T$65664,B9)</f>
        <v>172</v>
      </c>
      <c r="D9" s="22">
        <f>C9/C$12</f>
        <v>0.92972972972972978</v>
      </c>
    </row>
    <row r="10" spans="1:4">
      <c r="A10" t="s">
        <v>574</v>
      </c>
      <c r="B10" t="s">
        <v>312</v>
      </c>
      <c r="C10" s="2">
        <f>COUNTIF('poll-comments'!T$1:T$65664,B10)</f>
        <v>0</v>
      </c>
      <c r="D10" s="22">
        <f>C10/C$12</f>
        <v>0</v>
      </c>
    </row>
    <row r="11" spans="1:4">
      <c r="A11" t="s">
        <v>575</v>
      </c>
      <c r="B11" t="s">
        <v>576</v>
      </c>
      <c r="C11" s="2">
        <f>COUNTIF('poll-comments'!T$1:T$65664,B11)</f>
        <v>13</v>
      </c>
      <c r="D11" s="22">
        <f>C11/C$12</f>
        <v>7.0270270270270274E-2</v>
      </c>
    </row>
    <row r="12" spans="1:4">
      <c r="A12" t="s">
        <v>577</v>
      </c>
      <c r="C12" s="2">
        <f>SUM(C9:C11)</f>
        <v>185</v>
      </c>
    </row>
    <row r="14" spans="1:4">
      <c r="A14" t="s">
        <v>579</v>
      </c>
      <c r="D14" s="22" t="s">
        <v>571</v>
      </c>
    </row>
    <row r="15" spans="1:4">
      <c r="A15" t="s">
        <v>572</v>
      </c>
      <c r="B15" t="s">
        <v>573</v>
      </c>
      <c r="C15" s="2">
        <f>COUNTIF('poll-comments'!U$1:U$65664,B15)</f>
        <v>5</v>
      </c>
      <c r="D15" s="22">
        <f>C15/C18</f>
        <v>1</v>
      </c>
    </row>
    <row r="16" spans="1:4">
      <c r="A16" t="s">
        <v>574</v>
      </c>
      <c r="B16" t="s">
        <v>312</v>
      </c>
      <c r="C16" s="2">
        <f>COUNTIF('poll-comments'!U$1:U$65664,B16)</f>
        <v>0</v>
      </c>
      <c r="D16" s="22">
        <f>C16/C18</f>
        <v>0</v>
      </c>
    </row>
    <row r="17" spans="1:4">
      <c r="A17" t="s">
        <v>575</v>
      </c>
      <c r="B17" t="s">
        <v>576</v>
      </c>
      <c r="C17" s="2">
        <f>COUNTIF('poll-comments'!U$1:U$65664,B17)</f>
        <v>0</v>
      </c>
      <c r="D17" s="22">
        <f>C17/C18</f>
        <v>0</v>
      </c>
    </row>
    <row r="18" spans="1:4">
      <c r="A18" t="s">
        <v>577</v>
      </c>
      <c r="C18" s="2">
        <f>SUM(C15:C17)</f>
        <v>5</v>
      </c>
    </row>
    <row r="21" spans="1:4">
      <c r="A21" t="s">
        <v>580</v>
      </c>
      <c r="D21" s="22" t="s">
        <v>571</v>
      </c>
    </row>
    <row r="22" spans="1:4">
      <c r="A22" t="s">
        <v>572</v>
      </c>
      <c r="B22" t="s">
        <v>573</v>
      </c>
      <c r="C22" s="2">
        <f>COUNTIF('poll-comments'!N$1:N$65664,B22)</f>
        <v>208</v>
      </c>
      <c r="D22" s="22">
        <f>C22/C$25</f>
        <v>0.76190476190476186</v>
      </c>
    </row>
    <row r="23" spans="1:4">
      <c r="A23" t="s">
        <v>574</v>
      </c>
      <c r="B23" t="s">
        <v>312</v>
      </c>
      <c r="C23" s="2">
        <f>COUNTIF('poll-comments'!N$1:N$65664,B23)</f>
        <v>0</v>
      </c>
      <c r="D23" s="22">
        <f>C23/C$25</f>
        <v>0</v>
      </c>
    </row>
    <row r="24" spans="1:4">
      <c r="A24" t="s">
        <v>575</v>
      </c>
      <c r="B24" t="s">
        <v>576</v>
      </c>
      <c r="C24" s="2">
        <f>COUNTIF('poll-comments'!N$1:N$65664,B24)</f>
        <v>65</v>
      </c>
      <c r="D24" s="22">
        <f>C24/C$25</f>
        <v>0.23809523809523808</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0"/>
  <sheetViews>
    <sheetView topLeftCell="A32" workbookViewId="0">
      <selection activeCell="A32" sqref="A32"/>
    </sheetView>
  </sheetViews>
  <sheetFormatPr defaultColWidth="8.85546875" defaultRowHeight="15"/>
  <cols>
    <col min="1" max="3" width="8.85546875" style="1"/>
    <col min="4" max="4" width="31.140625" style="1" customWidth="1"/>
    <col min="5" max="8" width="8.85546875" style="1"/>
    <col min="9" max="9" width="34.85546875" style="1" customWidth="1"/>
    <col min="10" max="11" width="8.85546875" style="1"/>
    <col min="12" max="12" width="22.140625" style="1" customWidth="1"/>
    <col min="13" max="16384" width="8.85546875" style="1"/>
  </cols>
  <sheetData>
    <row r="1" spans="3:12" ht="45">
      <c r="D1" s="1" t="s">
        <v>446</v>
      </c>
      <c r="L1" s="1" t="s">
        <v>711</v>
      </c>
    </row>
    <row r="3" spans="3:12" ht="60">
      <c r="C3" s="1" t="s">
        <v>282</v>
      </c>
      <c r="D3" s="1" t="s">
        <v>314</v>
      </c>
      <c r="E3" s="1" t="s">
        <v>315</v>
      </c>
      <c r="F3" s="1">
        <v>3</v>
      </c>
      <c r="G3" s="1">
        <v>3.2</v>
      </c>
      <c r="I3" s="1" t="s">
        <v>284</v>
      </c>
      <c r="J3" s="1" t="s">
        <v>316</v>
      </c>
      <c r="L3" s="1" t="s">
        <v>622</v>
      </c>
    </row>
    <row r="4" spans="3:12" ht="45">
      <c r="C4" s="1" t="s">
        <v>282</v>
      </c>
      <c r="D4" s="1" t="s">
        <v>285</v>
      </c>
      <c r="E4" s="1" t="s">
        <v>315</v>
      </c>
      <c r="F4" s="1">
        <v>7</v>
      </c>
      <c r="G4" s="1" t="s">
        <v>144</v>
      </c>
      <c r="I4" s="1" t="s">
        <v>286</v>
      </c>
      <c r="J4" s="1" t="s">
        <v>316</v>
      </c>
      <c r="L4" s="1" t="s">
        <v>623</v>
      </c>
    </row>
    <row r="5" spans="3:12" ht="45">
      <c r="C5" s="1" t="s">
        <v>282</v>
      </c>
      <c r="D5" s="1" t="s">
        <v>290</v>
      </c>
      <c r="E5" s="1" t="s">
        <v>315</v>
      </c>
      <c r="F5" s="1">
        <v>7</v>
      </c>
      <c r="G5" s="1" t="s">
        <v>255</v>
      </c>
      <c r="H5" s="1">
        <v>28</v>
      </c>
      <c r="I5" s="1" t="s">
        <v>291</v>
      </c>
      <c r="J5" s="1" t="s">
        <v>316</v>
      </c>
      <c r="L5" s="1" t="s">
        <v>624</v>
      </c>
    </row>
    <row r="6" spans="3:12" ht="45">
      <c r="C6" s="1" t="s">
        <v>282</v>
      </c>
      <c r="D6" s="1" t="s">
        <v>292</v>
      </c>
      <c r="E6" s="1" t="s">
        <v>315</v>
      </c>
      <c r="F6" s="1">
        <v>10</v>
      </c>
      <c r="G6" s="1" t="s">
        <v>255</v>
      </c>
      <c r="H6" s="1">
        <v>15</v>
      </c>
      <c r="I6" s="1" t="s">
        <v>293</v>
      </c>
      <c r="J6" s="1" t="s">
        <v>316</v>
      </c>
      <c r="L6" s="1" t="s">
        <v>625</v>
      </c>
    </row>
    <row r="7" spans="3:12" ht="30">
      <c r="C7" s="1" t="s">
        <v>282</v>
      </c>
      <c r="D7" s="1" t="s">
        <v>317</v>
      </c>
      <c r="E7" s="1" t="s">
        <v>315</v>
      </c>
      <c r="F7" s="1">
        <v>13</v>
      </c>
      <c r="G7" s="1">
        <v>4.0999999999999996</v>
      </c>
      <c r="H7" s="1">
        <v>8</v>
      </c>
      <c r="I7" s="1" t="s">
        <v>297</v>
      </c>
      <c r="J7" s="1" t="s">
        <v>316</v>
      </c>
      <c r="L7" s="1" t="s">
        <v>626</v>
      </c>
    </row>
    <row r="8" spans="3:12" ht="30">
      <c r="C8" s="1" t="s">
        <v>282</v>
      </c>
      <c r="D8" s="1" t="s">
        <v>299</v>
      </c>
      <c r="E8" s="1" t="s">
        <v>315</v>
      </c>
      <c r="F8" s="1">
        <v>13</v>
      </c>
      <c r="G8" s="1">
        <v>4.0999999999999996</v>
      </c>
      <c r="H8" s="1">
        <v>18</v>
      </c>
      <c r="I8" s="1" t="s">
        <v>297</v>
      </c>
      <c r="J8" s="1" t="s">
        <v>316</v>
      </c>
      <c r="L8" s="1" t="s">
        <v>627</v>
      </c>
    </row>
    <row r="9" spans="3:12" ht="30">
      <c r="C9" s="1" t="s">
        <v>282</v>
      </c>
      <c r="D9" s="1" t="s">
        <v>303</v>
      </c>
      <c r="E9" s="1" t="s">
        <v>315</v>
      </c>
      <c r="F9" s="1">
        <v>79</v>
      </c>
      <c r="G9" s="1" t="s">
        <v>304</v>
      </c>
      <c r="I9" s="1" t="s">
        <v>305</v>
      </c>
      <c r="J9" s="1" t="s">
        <v>316</v>
      </c>
      <c r="L9" s="1" t="s">
        <v>628</v>
      </c>
    </row>
    <row r="10" spans="3:12" ht="30">
      <c r="C10" s="1" t="s">
        <v>282</v>
      </c>
      <c r="D10" s="1" t="s">
        <v>308</v>
      </c>
      <c r="E10" s="1" t="s">
        <v>315</v>
      </c>
      <c r="F10" s="1">
        <v>87</v>
      </c>
      <c r="G10" s="1" t="s">
        <v>309</v>
      </c>
      <c r="I10" s="1" t="s">
        <v>310</v>
      </c>
      <c r="J10" s="1" t="s">
        <v>316</v>
      </c>
      <c r="L10" s="1" t="s">
        <v>629</v>
      </c>
    </row>
    <row r="11" spans="3:12" ht="45">
      <c r="C11" s="1" t="s">
        <v>282</v>
      </c>
      <c r="D11" s="1" t="s">
        <v>318</v>
      </c>
      <c r="E11" s="1" t="s">
        <v>315</v>
      </c>
      <c r="F11" s="1">
        <v>108</v>
      </c>
      <c r="G11" s="1" t="s">
        <v>319</v>
      </c>
      <c r="I11" s="1" t="s">
        <v>320</v>
      </c>
      <c r="J11" s="1" t="s">
        <v>316</v>
      </c>
      <c r="L11" s="1" t="s">
        <v>630</v>
      </c>
    </row>
    <row r="12" spans="3:12" ht="75">
      <c r="C12" s="1" t="s">
        <v>282</v>
      </c>
      <c r="D12" s="1" t="s">
        <v>321</v>
      </c>
      <c r="E12" s="1" t="s">
        <v>315</v>
      </c>
      <c r="F12" s="1">
        <v>112</v>
      </c>
      <c r="G12" s="1" t="s">
        <v>322</v>
      </c>
      <c r="H12" s="1">
        <v>13</v>
      </c>
      <c r="I12" s="1" t="s">
        <v>323</v>
      </c>
      <c r="J12" s="1" t="s">
        <v>316</v>
      </c>
      <c r="L12" s="1" t="s">
        <v>630</v>
      </c>
    </row>
    <row r="13" spans="3:12" ht="75">
      <c r="C13" s="1" t="s">
        <v>282</v>
      </c>
      <c r="D13" s="1" t="s">
        <v>324</v>
      </c>
      <c r="E13" s="1" t="s">
        <v>315</v>
      </c>
      <c r="F13" s="1">
        <v>116</v>
      </c>
      <c r="G13" s="1" t="s">
        <v>325</v>
      </c>
      <c r="H13" s="1">
        <v>1</v>
      </c>
      <c r="I13" s="1" t="s">
        <v>326</v>
      </c>
      <c r="J13" s="1" t="s">
        <v>316</v>
      </c>
      <c r="L13" s="1" t="s">
        <v>630</v>
      </c>
    </row>
    <row r="14" spans="3:12" ht="75">
      <c r="C14" s="1" t="s">
        <v>282</v>
      </c>
      <c r="D14" s="1" t="s">
        <v>327</v>
      </c>
      <c r="E14" s="1" t="s">
        <v>315</v>
      </c>
      <c r="F14" s="1">
        <v>116</v>
      </c>
      <c r="G14" s="1" t="s">
        <v>325</v>
      </c>
      <c r="H14" s="1" t="s">
        <v>328</v>
      </c>
      <c r="I14" s="1" t="s">
        <v>326</v>
      </c>
      <c r="J14" s="1" t="s">
        <v>316</v>
      </c>
      <c r="L14" s="1" t="s">
        <v>630</v>
      </c>
    </row>
    <row r="15" spans="3:12" ht="75">
      <c r="C15" s="1" t="s">
        <v>282</v>
      </c>
      <c r="D15" s="1" t="s">
        <v>329</v>
      </c>
      <c r="E15" s="1" t="s">
        <v>315</v>
      </c>
      <c r="F15" s="1">
        <v>116</v>
      </c>
      <c r="G15" s="1" t="s">
        <v>325</v>
      </c>
      <c r="I15" s="1" t="s">
        <v>330</v>
      </c>
      <c r="J15" s="1" t="s">
        <v>316</v>
      </c>
      <c r="L15" s="1" t="s">
        <v>630</v>
      </c>
    </row>
    <row r="16" spans="3:12" ht="60">
      <c r="C16" s="1" t="s">
        <v>282</v>
      </c>
      <c r="D16" s="1" t="s">
        <v>324</v>
      </c>
      <c r="E16" s="1" t="s">
        <v>315</v>
      </c>
      <c r="F16" s="1">
        <v>116</v>
      </c>
      <c r="G16" s="1" t="s">
        <v>331</v>
      </c>
      <c r="H16" s="1">
        <v>7</v>
      </c>
      <c r="I16" s="1" t="s">
        <v>332</v>
      </c>
      <c r="J16" s="1" t="s">
        <v>316</v>
      </c>
      <c r="L16" s="1" t="s">
        <v>630</v>
      </c>
    </row>
    <row r="17" spans="3:12" ht="60">
      <c r="C17" s="1" t="s">
        <v>282</v>
      </c>
      <c r="D17" s="1" t="s">
        <v>327</v>
      </c>
      <c r="E17" s="1" t="s">
        <v>315</v>
      </c>
      <c r="F17" s="1">
        <v>116</v>
      </c>
      <c r="G17" s="1" t="s">
        <v>331</v>
      </c>
      <c r="H17" s="1" t="s">
        <v>333</v>
      </c>
      <c r="I17" s="1" t="s">
        <v>332</v>
      </c>
      <c r="J17" s="1" t="s">
        <v>316</v>
      </c>
      <c r="L17" s="1" t="s">
        <v>630</v>
      </c>
    </row>
    <row r="18" spans="3:12" ht="60">
      <c r="C18" s="1" t="s">
        <v>282</v>
      </c>
      <c r="D18" s="1" t="s">
        <v>334</v>
      </c>
      <c r="E18" s="1" t="s">
        <v>315</v>
      </c>
      <c r="F18" s="1">
        <v>116</v>
      </c>
      <c r="G18" s="1" t="s">
        <v>331</v>
      </c>
      <c r="I18" s="1" t="s">
        <v>332</v>
      </c>
      <c r="J18" s="1" t="s">
        <v>316</v>
      </c>
      <c r="L18" s="1" t="s">
        <v>630</v>
      </c>
    </row>
    <row r="19" spans="3:12" ht="30">
      <c r="C19" s="1" t="s">
        <v>282</v>
      </c>
      <c r="D19" s="1" t="s">
        <v>335</v>
      </c>
      <c r="E19" s="1" t="s">
        <v>315</v>
      </c>
      <c r="F19" s="1">
        <v>123</v>
      </c>
      <c r="G19" s="1" t="s">
        <v>336</v>
      </c>
      <c r="H19" s="1">
        <v>2</v>
      </c>
      <c r="I19" s="1" t="s">
        <v>337</v>
      </c>
      <c r="J19" s="1" t="s">
        <v>316</v>
      </c>
      <c r="L19" s="1" t="s">
        <v>630</v>
      </c>
    </row>
    <row r="20" spans="3:12" ht="30">
      <c r="C20" s="1" t="s">
        <v>282</v>
      </c>
      <c r="D20" s="1" t="s">
        <v>338</v>
      </c>
      <c r="E20" s="1" t="s">
        <v>315</v>
      </c>
      <c r="F20" s="1">
        <v>123</v>
      </c>
      <c r="G20" s="1" t="s">
        <v>336</v>
      </c>
      <c r="H20" s="1">
        <v>6</v>
      </c>
      <c r="I20" s="1" t="s">
        <v>339</v>
      </c>
      <c r="J20" s="1" t="s">
        <v>316</v>
      </c>
      <c r="L20" s="1" t="s">
        <v>630</v>
      </c>
    </row>
    <row r="21" spans="3:12" ht="45">
      <c r="C21" s="1" t="s">
        <v>282</v>
      </c>
      <c r="D21" s="1" t="s">
        <v>340</v>
      </c>
      <c r="E21" s="1" t="s">
        <v>315</v>
      </c>
      <c r="F21" s="1">
        <v>124</v>
      </c>
      <c r="G21" s="1" t="s">
        <v>341</v>
      </c>
      <c r="H21" s="1" t="s">
        <v>342</v>
      </c>
      <c r="I21" s="1" t="s">
        <v>343</v>
      </c>
      <c r="J21" s="1" t="s">
        <v>316</v>
      </c>
      <c r="L21" s="1" t="s">
        <v>630</v>
      </c>
    </row>
    <row r="22" spans="3:12" ht="45">
      <c r="C22" s="1" t="s">
        <v>282</v>
      </c>
      <c r="D22" s="1" t="s">
        <v>340</v>
      </c>
      <c r="E22" s="1" t="s">
        <v>315</v>
      </c>
      <c r="F22" s="1">
        <v>124</v>
      </c>
      <c r="G22" s="1" t="s">
        <v>344</v>
      </c>
      <c r="H22" s="1" t="s">
        <v>345</v>
      </c>
      <c r="I22" s="1" t="s">
        <v>346</v>
      </c>
      <c r="J22" s="1" t="s">
        <v>316</v>
      </c>
      <c r="L22" s="1" t="s">
        <v>630</v>
      </c>
    </row>
    <row r="23" spans="3:12" ht="30">
      <c r="C23" s="1" t="s">
        <v>282</v>
      </c>
      <c r="D23" s="1" t="s">
        <v>347</v>
      </c>
      <c r="E23" s="1" t="s">
        <v>315</v>
      </c>
      <c r="F23" s="1">
        <v>126</v>
      </c>
      <c r="G23" s="1" t="s">
        <v>348</v>
      </c>
      <c r="H23" s="1">
        <v>2</v>
      </c>
      <c r="I23" s="1" t="s">
        <v>337</v>
      </c>
      <c r="J23" s="1" t="s">
        <v>316</v>
      </c>
      <c r="L23" s="1" t="s">
        <v>630</v>
      </c>
    </row>
    <row r="24" spans="3:12" ht="45">
      <c r="C24" s="1" t="s">
        <v>282</v>
      </c>
      <c r="D24" s="1" t="s">
        <v>349</v>
      </c>
      <c r="E24" s="1" t="s">
        <v>315</v>
      </c>
      <c r="F24" s="1" t="s">
        <v>350</v>
      </c>
      <c r="I24" s="1" t="s">
        <v>351</v>
      </c>
      <c r="J24" s="1" t="s">
        <v>316</v>
      </c>
      <c r="L24" s="1" t="s">
        <v>630</v>
      </c>
    </row>
    <row r="25" spans="3:12" ht="75">
      <c r="C25" s="1" t="s">
        <v>282</v>
      </c>
      <c r="D25" s="1" t="s">
        <v>338</v>
      </c>
      <c r="E25" s="1" t="s">
        <v>315</v>
      </c>
      <c r="F25" s="1">
        <v>129</v>
      </c>
      <c r="G25" s="1" t="s">
        <v>352</v>
      </c>
      <c r="H25" s="1">
        <v>8</v>
      </c>
      <c r="I25" s="1" t="s">
        <v>330</v>
      </c>
      <c r="J25" s="1" t="s">
        <v>316</v>
      </c>
      <c r="L25" s="1" t="s">
        <v>630</v>
      </c>
    </row>
    <row r="26" spans="3:12" ht="75">
      <c r="C26" s="1" t="s">
        <v>282</v>
      </c>
      <c r="D26" s="1" t="s">
        <v>353</v>
      </c>
      <c r="E26" s="1" t="s">
        <v>315</v>
      </c>
      <c r="F26" s="1">
        <v>129</v>
      </c>
      <c r="G26" s="1" t="s">
        <v>352</v>
      </c>
      <c r="I26" s="1" t="s">
        <v>330</v>
      </c>
      <c r="J26" s="1" t="s">
        <v>316</v>
      </c>
      <c r="L26" s="1" t="s">
        <v>630</v>
      </c>
    </row>
    <row r="27" spans="3:12" ht="75">
      <c r="C27" s="1" t="s">
        <v>282</v>
      </c>
      <c r="D27" s="1" t="s">
        <v>338</v>
      </c>
      <c r="E27" s="1" t="s">
        <v>315</v>
      </c>
      <c r="F27" s="1">
        <v>129</v>
      </c>
      <c r="G27" s="1" t="s">
        <v>354</v>
      </c>
      <c r="H27" s="1">
        <v>15</v>
      </c>
      <c r="I27" s="1" t="s">
        <v>355</v>
      </c>
      <c r="J27" s="1" t="s">
        <v>316</v>
      </c>
      <c r="L27" s="1" t="s">
        <v>630</v>
      </c>
    </row>
    <row r="28" spans="3:12" ht="75">
      <c r="C28" s="1" t="s">
        <v>282</v>
      </c>
      <c r="D28" s="1" t="s">
        <v>356</v>
      </c>
      <c r="E28" s="1" t="s">
        <v>315</v>
      </c>
      <c r="F28" s="1">
        <v>129</v>
      </c>
      <c r="G28" s="1" t="s">
        <v>354</v>
      </c>
      <c r="I28" s="1" t="s">
        <v>330</v>
      </c>
      <c r="J28" s="1" t="s">
        <v>316</v>
      </c>
      <c r="L28" s="1" t="s">
        <v>630</v>
      </c>
    </row>
    <row r="29" spans="3:12" ht="30">
      <c r="C29" s="1" t="s">
        <v>282</v>
      </c>
      <c r="D29" s="1" t="s">
        <v>357</v>
      </c>
      <c r="E29" s="1" t="s">
        <v>315</v>
      </c>
      <c r="F29" s="1">
        <v>140</v>
      </c>
      <c r="G29" s="1">
        <v>8</v>
      </c>
      <c r="I29" s="1" t="s">
        <v>358</v>
      </c>
      <c r="J29" s="1" t="s">
        <v>316</v>
      </c>
      <c r="L29" s="1" t="s">
        <v>630</v>
      </c>
    </row>
    <row r="30" spans="3:12" ht="30">
      <c r="C30" s="1" t="s">
        <v>282</v>
      </c>
      <c r="D30" s="1" t="s">
        <v>359</v>
      </c>
      <c r="E30" s="1" t="s">
        <v>315</v>
      </c>
      <c r="F30" s="1">
        <v>147</v>
      </c>
      <c r="G30" s="1">
        <v>9.1</v>
      </c>
      <c r="H30" s="1">
        <v>3</v>
      </c>
      <c r="I30" s="1" t="s">
        <v>360</v>
      </c>
      <c r="J30" s="1" t="s">
        <v>316</v>
      </c>
      <c r="L30" s="1" t="s">
        <v>630</v>
      </c>
    </row>
    <row r="31" spans="3:12" ht="30">
      <c r="C31" s="1" t="s">
        <v>282</v>
      </c>
      <c r="D31" s="1" t="s">
        <v>361</v>
      </c>
      <c r="E31" s="1" t="s">
        <v>315</v>
      </c>
      <c r="F31" s="1">
        <v>148</v>
      </c>
      <c r="G31" s="1">
        <v>9.3000000000000007</v>
      </c>
      <c r="H31" s="1">
        <v>8</v>
      </c>
      <c r="I31" s="1" t="s">
        <v>362</v>
      </c>
      <c r="J31" s="1" t="s">
        <v>316</v>
      </c>
      <c r="L31" s="1" t="s">
        <v>630</v>
      </c>
    </row>
    <row r="32" spans="3:12" ht="30">
      <c r="C32" s="1" t="s">
        <v>282</v>
      </c>
      <c r="D32" s="1" t="s">
        <v>363</v>
      </c>
      <c r="E32" s="1" t="s">
        <v>315</v>
      </c>
      <c r="F32" s="1">
        <v>181</v>
      </c>
      <c r="G32" s="1" t="s">
        <v>176</v>
      </c>
      <c r="H32" s="1">
        <v>9</v>
      </c>
      <c r="I32" s="1" t="s">
        <v>364</v>
      </c>
      <c r="J32" s="1" t="s">
        <v>316</v>
      </c>
      <c r="L32" s="1" t="s">
        <v>630</v>
      </c>
    </row>
    <row r="33" spans="3:12" ht="30">
      <c r="C33" s="1" t="s">
        <v>282</v>
      </c>
      <c r="D33" s="1" t="s">
        <v>365</v>
      </c>
      <c r="E33" s="1" t="s">
        <v>315</v>
      </c>
      <c r="F33" s="1">
        <v>185</v>
      </c>
      <c r="G33" s="1" t="s">
        <v>366</v>
      </c>
      <c r="H33" s="1">
        <v>9</v>
      </c>
      <c r="I33" s="1" t="s">
        <v>367</v>
      </c>
      <c r="J33" s="1" t="s">
        <v>316</v>
      </c>
      <c r="L33" s="1" t="s">
        <v>630</v>
      </c>
    </row>
    <row r="34" spans="3:12" ht="45">
      <c r="C34" s="1" t="s">
        <v>282</v>
      </c>
      <c r="D34" s="1" t="s">
        <v>368</v>
      </c>
      <c r="E34" s="1" t="s">
        <v>315</v>
      </c>
      <c r="F34" s="1">
        <v>185</v>
      </c>
      <c r="G34" s="1" t="s">
        <v>366</v>
      </c>
      <c r="H34" s="1">
        <v>4</v>
      </c>
      <c r="I34" s="1" t="s">
        <v>367</v>
      </c>
      <c r="J34" s="1" t="s">
        <v>316</v>
      </c>
      <c r="L34" s="1" t="s">
        <v>630</v>
      </c>
    </row>
    <row r="35" spans="3:12" ht="45">
      <c r="C35" s="1" t="s">
        <v>282</v>
      </c>
      <c r="D35" s="1" t="s">
        <v>369</v>
      </c>
      <c r="E35" s="1" t="s">
        <v>315</v>
      </c>
      <c r="F35" s="1">
        <v>199</v>
      </c>
      <c r="G35" s="1" t="s">
        <v>370</v>
      </c>
      <c r="H35" s="1">
        <v>4</v>
      </c>
      <c r="I35" s="1" t="s">
        <v>371</v>
      </c>
      <c r="J35" s="1" t="s">
        <v>316</v>
      </c>
      <c r="L35" s="1" t="s">
        <v>630</v>
      </c>
    </row>
    <row r="36" spans="3:12" ht="90">
      <c r="C36" s="1" t="s">
        <v>282</v>
      </c>
      <c r="D36" s="1" t="s">
        <v>372</v>
      </c>
      <c r="E36" s="1" t="s">
        <v>315</v>
      </c>
      <c r="F36" s="1">
        <v>199</v>
      </c>
      <c r="G36" s="1" t="s">
        <v>370</v>
      </c>
      <c r="I36" s="1" t="s">
        <v>373</v>
      </c>
      <c r="J36" s="1" t="s">
        <v>316</v>
      </c>
      <c r="L36" s="1" t="s">
        <v>630</v>
      </c>
    </row>
    <row r="37" spans="3:12" ht="75">
      <c r="C37" s="1" t="s">
        <v>282</v>
      </c>
      <c r="D37" s="1" t="s">
        <v>374</v>
      </c>
      <c r="E37" s="1" t="s">
        <v>375</v>
      </c>
      <c r="F37" s="1">
        <v>4</v>
      </c>
      <c r="G37" s="1">
        <v>3.2</v>
      </c>
      <c r="H37" s="1">
        <v>1</v>
      </c>
      <c r="I37" s="1" t="s">
        <v>376</v>
      </c>
      <c r="J37" s="1" t="s">
        <v>316</v>
      </c>
      <c r="L37" s="1" t="s">
        <v>630</v>
      </c>
    </row>
    <row r="38" spans="3:12" ht="60">
      <c r="C38" s="1" t="s">
        <v>282</v>
      </c>
      <c r="D38" s="1" t="s">
        <v>377</v>
      </c>
      <c r="E38" s="1" t="s">
        <v>375</v>
      </c>
      <c r="F38" s="1">
        <v>31</v>
      </c>
      <c r="G38" s="1" t="s">
        <v>378</v>
      </c>
      <c r="I38" s="1" t="s">
        <v>379</v>
      </c>
      <c r="J38" s="1" t="s">
        <v>316</v>
      </c>
      <c r="L38" s="1" t="s">
        <v>630</v>
      </c>
    </row>
    <row r="39" spans="3:12" ht="60">
      <c r="C39" s="1" t="s">
        <v>282</v>
      </c>
      <c r="D39" s="1" t="s">
        <v>380</v>
      </c>
      <c r="E39" s="1" t="s">
        <v>375</v>
      </c>
      <c r="F39" s="1">
        <v>41</v>
      </c>
      <c r="G39" s="1" t="s">
        <v>381</v>
      </c>
      <c r="H39" s="1" t="s">
        <v>382</v>
      </c>
      <c r="I39" s="1" t="s">
        <v>383</v>
      </c>
      <c r="J39" s="1" t="s">
        <v>316</v>
      </c>
      <c r="L39" s="1" t="s">
        <v>630</v>
      </c>
    </row>
    <row r="40" spans="3:12" ht="90">
      <c r="C40" s="1" t="s">
        <v>282</v>
      </c>
      <c r="D40" s="1" t="s">
        <v>384</v>
      </c>
      <c r="E40" s="1" t="s">
        <v>375</v>
      </c>
      <c r="F40" s="1">
        <v>42</v>
      </c>
      <c r="G40" s="1" t="s">
        <v>99</v>
      </c>
      <c r="H40" s="1">
        <v>5</v>
      </c>
      <c r="I40" s="1" t="s">
        <v>385</v>
      </c>
      <c r="J40" s="1" t="s">
        <v>316</v>
      </c>
      <c r="L40" s="1" t="s">
        <v>630</v>
      </c>
    </row>
    <row r="41" spans="3:12" ht="105">
      <c r="C41" s="1" t="s">
        <v>282</v>
      </c>
      <c r="D41" s="1" t="s">
        <v>386</v>
      </c>
      <c r="E41" s="1" t="s">
        <v>375</v>
      </c>
      <c r="F41" s="1">
        <v>43</v>
      </c>
      <c r="G41" s="1" t="s">
        <v>103</v>
      </c>
      <c r="I41" s="1" t="s">
        <v>387</v>
      </c>
      <c r="J41" s="1" t="s">
        <v>316</v>
      </c>
      <c r="L41" s="1" t="s">
        <v>630</v>
      </c>
    </row>
    <row r="42" spans="3:12" ht="60">
      <c r="C42" s="1" t="s">
        <v>282</v>
      </c>
      <c r="D42" s="1" t="s">
        <v>388</v>
      </c>
      <c r="E42" s="1" t="s">
        <v>375</v>
      </c>
      <c r="F42" s="1">
        <v>47</v>
      </c>
      <c r="G42" s="1" t="s">
        <v>389</v>
      </c>
      <c r="H42" s="1">
        <v>5</v>
      </c>
      <c r="I42" s="1" t="s">
        <v>390</v>
      </c>
      <c r="J42" s="1" t="s">
        <v>316</v>
      </c>
      <c r="L42" s="1" t="s">
        <v>630</v>
      </c>
    </row>
    <row r="43" spans="3:12" ht="90">
      <c r="C43" s="1" t="s">
        <v>282</v>
      </c>
      <c r="D43" s="1" t="s">
        <v>391</v>
      </c>
      <c r="E43" s="1" t="s">
        <v>375</v>
      </c>
      <c r="F43" s="1">
        <v>47</v>
      </c>
      <c r="G43" s="1" t="s">
        <v>392</v>
      </c>
      <c r="H43" s="1" t="s">
        <v>393</v>
      </c>
      <c r="I43" s="1" t="s">
        <v>394</v>
      </c>
      <c r="J43" s="1" t="s">
        <v>316</v>
      </c>
      <c r="L43" s="1" t="s">
        <v>630</v>
      </c>
    </row>
    <row r="44" spans="3:12" ht="255">
      <c r="C44" s="1" t="s">
        <v>282</v>
      </c>
      <c r="D44" s="3" t="s">
        <v>395</v>
      </c>
      <c r="E44" s="1" t="s">
        <v>375</v>
      </c>
      <c r="F44" s="1">
        <v>49</v>
      </c>
      <c r="G44" s="1" t="s">
        <v>117</v>
      </c>
      <c r="H44" s="1" t="s">
        <v>333</v>
      </c>
      <c r="I44" s="1" t="s">
        <v>396</v>
      </c>
      <c r="J44" s="1" t="s">
        <v>316</v>
      </c>
      <c r="L44" s="1" t="s">
        <v>630</v>
      </c>
    </row>
    <row r="45" spans="3:12" ht="60">
      <c r="C45" s="1" t="s">
        <v>282</v>
      </c>
      <c r="D45" s="1" t="s">
        <v>397</v>
      </c>
      <c r="E45" s="1" t="s">
        <v>375</v>
      </c>
      <c r="F45" s="1">
        <v>49</v>
      </c>
      <c r="G45" s="1" t="s">
        <v>117</v>
      </c>
      <c r="H45" s="1" t="s">
        <v>345</v>
      </c>
      <c r="I45" s="1" t="s">
        <v>398</v>
      </c>
      <c r="J45" s="1" t="s">
        <v>316</v>
      </c>
      <c r="L45" s="1" t="s">
        <v>630</v>
      </c>
    </row>
    <row r="46" spans="3:12" ht="90">
      <c r="C46" s="1" t="s">
        <v>282</v>
      </c>
      <c r="D46" s="1" t="s">
        <v>399</v>
      </c>
      <c r="E46" s="1" t="s">
        <v>375</v>
      </c>
      <c r="F46" s="1">
        <v>51</v>
      </c>
      <c r="G46" s="1" t="s">
        <v>400</v>
      </c>
      <c r="H46" s="1" t="s">
        <v>401</v>
      </c>
      <c r="I46" s="1" t="s">
        <v>402</v>
      </c>
      <c r="J46" s="1" t="s">
        <v>316</v>
      </c>
      <c r="L46" s="1" t="s">
        <v>630</v>
      </c>
    </row>
    <row r="47" spans="3:12" ht="75">
      <c r="C47" s="1" t="s">
        <v>282</v>
      </c>
      <c r="D47" s="1" t="s">
        <v>403</v>
      </c>
      <c r="E47" s="1" t="s">
        <v>375</v>
      </c>
      <c r="F47" s="1" t="s">
        <v>404</v>
      </c>
      <c r="G47" s="1">
        <v>5.3</v>
      </c>
      <c r="I47" s="1" t="s">
        <v>405</v>
      </c>
      <c r="J47" s="1" t="s">
        <v>316</v>
      </c>
      <c r="L47" s="1" t="s">
        <v>630</v>
      </c>
    </row>
    <row r="48" spans="3:12" ht="180">
      <c r="C48" s="1" t="s">
        <v>282</v>
      </c>
      <c r="D48" s="3" t="s">
        <v>406</v>
      </c>
      <c r="E48" s="1" t="s">
        <v>375</v>
      </c>
      <c r="F48" s="1">
        <v>106</v>
      </c>
      <c r="G48" s="1" t="s">
        <v>407</v>
      </c>
      <c r="H48" s="1" t="s">
        <v>408</v>
      </c>
      <c r="I48" s="1" t="s">
        <v>409</v>
      </c>
      <c r="J48" s="1" t="s">
        <v>316</v>
      </c>
      <c r="L48" s="1" t="s">
        <v>630</v>
      </c>
    </row>
    <row r="49" spans="3:12" ht="45">
      <c r="C49" s="1" t="s">
        <v>282</v>
      </c>
      <c r="D49" s="1" t="s">
        <v>410</v>
      </c>
      <c r="E49" s="1" t="s">
        <v>375</v>
      </c>
      <c r="F49" s="1">
        <v>126</v>
      </c>
      <c r="G49" s="1" t="s">
        <v>411</v>
      </c>
      <c r="I49" s="1" t="s">
        <v>412</v>
      </c>
      <c r="J49" s="1" t="s">
        <v>316</v>
      </c>
      <c r="L49" s="1" t="s">
        <v>630</v>
      </c>
    </row>
    <row r="50" spans="3:12" ht="75">
      <c r="C50" s="1" t="s">
        <v>282</v>
      </c>
      <c r="D50" s="1" t="s">
        <v>413</v>
      </c>
      <c r="E50" s="1" t="s">
        <v>375</v>
      </c>
      <c r="F50" s="1">
        <v>146</v>
      </c>
      <c r="G50" s="1">
        <v>8.1999999999999993</v>
      </c>
      <c r="I50" s="1" t="s">
        <v>414</v>
      </c>
      <c r="J50" s="1" t="s">
        <v>316</v>
      </c>
      <c r="L50" s="1" t="s">
        <v>630</v>
      </c>
    </row>
    <row r="51" spans="3:12" ht="60">
      <c r="C51" s="1" t="s">
        <v>282</v>
      </c>
      <c r="D51" s="1" t="s">
        <v>415</v>
      </c>
      <c r="E51" s="1" t="s">
        <v>375</v>
      </c>
      <c r="F51" s="1">
        <v>150</v>
      </c>
      <c r="G51" s="1" t="s">
        <v>416</v>
      </c>
      <c r="I51" s="1" t="s">
        <v>417</v>
      </c>
      <c r="J51" s="1" t="s">
        <v>316</v>
      </c>
      <c r="L51" s="1" t="s">
        <v>630</v>
      </c>
    </row>
    <row r="52" spans="3:12" ht="120">
      <c r="C52" s="1" t="s">
        <v>282</v>
      </c>
      <c r="D52" s="1" t="s">
        <v>418</v>
      </c>
      <c r="E52" s="1" t="s">
        <v>375</v>
      </c>
      <c r="F52" s="1">
        <v>182</v>
      </c>
      <c r="G52" s="1" t="s">
        <v>419</v>
      </c>
      <c r="H52" s="1" t="s">
        <v>420</v>
      </c>
      <c r="I52" s="1" t="s">
        <v>421</v>
      </c>
      <c r="J52" s="1" t="s">
        <v>316</v>
      </c>
      <c r="L52" s="1" t="s">
        <v>630</v>
      </c>
    </row>
    <row r="53" spans="3:12" ht="45">
      <c r="C53" s="1" t="s">
        <v>282</v>
      </c>
      <c r="D53" s="1" t="s">
        <v>422</v>
      </c>
      <c r="E53" s="1" t="s">
        <v>375</v>
      </c>
      <c r="F53" s="1">
        <v>182</v>
      </c>
      <c r="G53" s="1" t="s">
        <v>419</v>
      </c>
      <c r="H53" s="1" t="s">
        <v>423</v>
      </c>
      <c r="I53" s="1" t="s">
        <v>424</v>
      </c>
      <c r="J53" s="1" t="s">
        <v>316</v>
      </c>
      <c r="L53" s="1" t="s">
        <v>630</v>
      </c>
    </row>
    <row r="54" spans="3:12" ht="45">
      <c r="C54" s="1" t="s">
        <v>282</v>
      </c>
      <c r="D54" s="1" t="s">
        <v>425</v>
      </c>
      <c r="E54" s="1" t="s">
        <v>375</v>
      </c>
      <c r="F54" s="1">
        <v>182</v>
      </c>
      <c r="G54" s="1" t="s">
        <v>419</v>
      </c>
      <c r="H54" s="1" t="s">
        <v>423</v>
      </c>
      <c r="I54" s="1" t="s">
        <v>426</v>
      </c>
      <c r="J54" s="1" t="s">
        <v>316</v>
      </c>
      <c r="L54" s="1" t="s">
        <v>630</v>
      </c>
    </row>
    <row r="55" spans="3:12" ht="45">
      <c r="C55" s="1" t="s">
        <v>282</v>
      </c>
      <c r="D55" s="1" t="s">
        <v>427</v>
      </c>
      <c r="E55" s="1" t="s">
        <v>375</v>
      </c>
      <c r="F55" s="1">
        <v>183</v>
      </c>
      <c r="G55" s="1" t="s">
        <v>419</v>
      </c>
      <c r="H55" s="1">
        <v>4</v>
      </c>
      <c r="I55" s="1" t="s">
        <v>428</v>
      </c>
      <c r="J55" s="1" t="s">
        <v>316</v>
      </c>
      <c r="L55" s="1" t="s">
        <v>630</v>
      </c>
    </row>
    <row r="56" spans="3:12" ht="45">
      <c r="C56" s="1" t="s">
        <v>282</v>
      </c>
      <c r="D56" s="1" t="s">
        <v>429</v>
      </c>
      <c r="E56" s="1" t="s">
        <v>375</v>
      </c>
      <c r="F56" s="1">
        <v>183</v>
      </c>
      <c r="G56" s="1" t="s">
        <v>419</v>
      </c>
      <c r="H56" s="1">
        <v>10</v>
      </c>
      <c r="I56" s="1" t="s">
        <v>430</v>
      </c>
      <c r="J56" s="1" t="s">
        <v>316</v>
      </c>
      <c r="L56" s="1" t="s">
        <v>630</v>
      </c>
    </row>
    <row r="57" spans="3:12" ht="45">
      <c r="C57" s="1" t="s">
        <v>282</v>
      </c>
      <c r="D57" s="1" t="s">
        <v>431</v>
      </c>
      <c r="E57" s="1" t="s">
        <v>375</v>
      </c>
      <c r="F57" s="1">
        <v>185</v>
      </c>
      <c r="G57" s="1" t="s">
        <v>366</v>
      </c>
      <c r="H57" s="1">
        <v>6</v>
      </c>
      <c r="I57" s="1" t="s">
        <v>432</v>
      </c>
      <c r="J57" s="1" t="s">
        <v>316</v>
      </c>
      <c r="L57" s="1" t="s">
        <v>630</v>
      </c>
    </row>
    <row r="58" spans="3:12" ht="105">
      <c r="C58" s="1" t="s">
        <v>282</v>
      </c>
      <c r="D58" s="1" t="s">
        <v>433</v>
      </c>
      <c r="E58" s="1" t="s">
        <v>375</v>
      </c>
      <c r="F58" s="1">
        <v>191</v>
      </c>
      <c r="G58" s="1" t="s">
        <v>434</v>
      </c>
      <c r="I58" s="1" t="s">
        <v>435</v>
      </c>
      <c r="J58" s="1" t="s">
        <v>316</v>
      </c>
      <c r="L58" s="1" t="s">
        <v>630</v>
      </c>
    </row>
    <row r="59" spans="3:12" ht="135">
      <c r="C59" s="1" t="s">
        <v>282</v>
      </c>
      <c r="D59" s="1" t="s">
        <v>436</v>
      </c>
      <c r="E59" s="1" t="s">
        <v>375</v>
      </c>
      <c r="F59" s="1">
        <v>191</v>
      </c>
      <c r="G59" s="1" t="s">
        <v>434</v>
      </c>
      <c r="H59" s="1" t="s">
        <v>437</v>
      </c>
      <c r="I59" s="1" t="s">
        <v>438</v>
      </c>
      <c r="J59" s="1" t="s">
        <v>316</v>
      </c>
      <c r="L59" s="1" t="s">
        <v>630</v>
      </c>
    </row>
    <row r="60" spans="3:12" ht="75">
      <c r="C60" s="1" t="s">
        <v>282</v>
      </c>
      <c r="D60" s="1" t="s">
        <v>439</v>
      </c>
      <c r="E60" s="1" t="s">
        <v>375</v>
      </c>
      <c r="F60" s="1">
        <v>192</v>
      </c>
      <c r="G60" s="1" t="s">
        <v>440</v>
      </c>
      <c r="I60" s="1" t="s">
        <v>441</v>
      </c>
      <c r="J60" s="1" t="s">
        <v>316</v>
      </c>
      <c r="L60" s="1" t="s">
        <v>630</v>
      </c>
    </row>
    <row r="61" spans="3:12" ht="60">
      <c r="C61" s="1" t="s">
        <v>282</v>
      </c>
      <c r="D61" s="1" t="s">
        <v>311</v>
      </c>
      <c r="E61" s="1" t="s">
        <v>375</v>
      </c>
      <c r="F61" s="1">
        <v>198</v>
      </c>
      <c r="G61" s="1" t="s">
        <v>312</v>
      </c>
      <c r="I61" s="1" t="s">
        <v>313</v>
      </c>
      <c r="J61" s="1" t="s">
        <v>316</v>
      </c>
      <c r="L61" s="1" t="s">
        <v>631</v>
      </c>
    </row>
    <row r="62" spans="3:12" ht="45">
      <c r="C62" s="1" t="s">
        <v>282</v>
      </c>
      <c r="D62" s="1" t="s">
        <v>442</v>
      </c>
      <c r="E62" s="1" t="s">
        <v>443</v>
      </c>
      <c r="F62" s="1">
        <v>1</v>
      </c>
      <c r="G62" s="1">
        <v>2.1</v>
      </c>
      <c r="I62" s="1" t="s">
        <v>444</v>
      </c>
      <c r="J62" s="1" t="s">
        <v>316</v>
      </c>
      <c r="L62" s="1" t="s">
        <v>630</v>
      </c>
    </row>
    <row r="63" spans="3:12" ht="45">
      <c r="C63" s="1" t="s">
        <v>282</v>
      </c>
      <c r="D63" s="1" t="s">
        <v>445</v>
      </c>
      <c r="E63" s="1" t="s">
        <v>443</v>
      </c>
      <c r="F63" s="1">
        <v>1</v>
      </c>
      <c r="G63" s="1">
        <v>2.1</v>
      </c>
      <c r="I63" s="1" t="s">
        <v>444</v>
      </c>
      <c r="J63" s="1" t="s">
        <v>316</v>
      </c>
      <c r="L63" s="1" t="s">
        <v>630</v>
      </c>
    </row>
    <row r="64" spans="3:12" ht="26.25">
      <c r="C64" s="20" t="s">
        <v>287</v>
      </c>
      <c r="D64" s="1" t="s">
        <v>288</v>
      </c>
      <c r="E64" s="1" t="s">
        <v>315</v>
      </c>
      <c r="F64" s="1">
        <v>6</v>
      </c>
      <c r="G64" s="1" t="s">
        <v>184</v>
      </c>
      <c r="H64" s="1">
        <v>25</v>
      </c>
      <c r="I64" s="1" t="s">
        <v>289</v>
      </c>
      <c r="J64" s="1" t="s">
        <v>316</v>
      </c>
      <c r="L64" s="1" t="s">
        <v>632</v>
      </c>
    </row>
    <row r="65" spans="3:12" ht="30">
      <c r="C65" s="20" t="s">
        <v>287</v>
      </c>
      <c r="D65" s="1" t="s">
        <v>294</v>
      </c>
      <c r="E65" s="1" t="s">
        <v>315</v>
      </c>
      <c r="F65" s="1">
        <v>7</v>
      </c>
      <c r="G65" s="1" t="s">
        <v>141</v>
      </c>
      <c r="H65" s="1">
        <v>16</v>
      </c>
      <c r="I65" s="1" t="s">
        <v>295</v>
      </c>
      <c r="J65" s="1" t="s">
        <v>316</v>
      </c>
      <c r="L65" s="1" t="s">
        <v>633</v>
      </c>
    </row>
    <row r="66" spans="3:12" ht="26.25">
      <c r="C66" s="20" t="s">
        <v>287</v>
      </c>
      <c r="D66" s="1" t="s">
        <v>298</v>
      </c>
      <c r="E66" s="1" t="s">
        <v>315</v>
      </c>
      <c r="F66" s="1">
        <v>9</v>
      </c>
      <c r="G66" s="1" t="s">
        <v>255</v>
      </c>
      <c r="H66" s="1">
        <v>28</v>
      </c>
      <c r="I66" s="1" t="s">
        <v>295</v>
      </c>
      <c r="J66" s="1" t="s">
        <v>316</v>
      </c>
      <c r="L66" s="1" t="s">
        <v>634</v>
      </c>
    </row>
    <row r="67" spans="3:12" ht="30">
      <c r="C67" s="20" t="s">
        <v>287</v>
      </c>
      <c r="D67" s="1" t="s">
        <v>300</v>
      </c>
      <c r="E67" s="1" t="s">
        <v>315</v>
      </c>
      <c r="F67" s="1">
        <v>10</v>
      </c>
      <c r="G67" s="1" t="s">
        <v>301</v>
      </c>
      <c r="H67" s="1">
        <v>16</v>
      </c>
      <c r="I67" s="1" t="s">
        <v>302</v>
      </c>
      <c r="J67" s="1" t="s">
        <v>316</v>
      </c>
      <c r="L67" s="1" t="s">
        <v>635</v>
      </c>
    </row>
    <row r="68" spans="3:12" ht="30">
      <c r="C68" s="20" t="s">
        <v>287</v>
      </c>
      <c r="D68" s="1" t="s">
        <v>306</v>
      </c>
      <c r="E68" s="1" t="s">
        <v>315</v>
      </c>
      <c r="F68" s="1">
        <v>13</v>
      </c>
      <c r="G68" s="1">
        <v>4.0999999999999996</v>
      </c>
      <c r="H68" s="1">
        <v>6</v>
      </c>
      <c r="I68" s="1" t="s">
        <v>307</v>
      </c>
      <c r="J68" s="1" t="s">
        <v>316</v>
      </c>
      <c r="L68" s="1" t="s">
        <v>626</v>
      </c>
    </row>
    <row r="69" spans="3:12" ht="30">
      <c r="C69" s="20" t="s">
        <v>287</v>
      </c>
      <c r="D69" s="1" t="s">
        <v>447</v>
      </c>
      <c r="E69" s="1" t="s">
        <v>315</v>
      </c>
      <c r="F69" s="1" t="s">
        <v>448</v>
      </c>
      <c r="G69" s="1" t="s">
        <v>30</v>
      </c>
      <c r="H69" s="1" t="s">
        <v>449</v>
      </c>
      <c r="I69" s="1" t="s">
        <v>307</v>
      </c>
      <c r="J69" s="1" t="s">
        <v>316</v>
      </c>
      <c r="L69" s="1" t="s">
        <v>630</v>
      </c>
    </row>
    <row r="70" spans="3:12" ht="30">
      <c r="C70" s="20" t="s">
        <v>287</v>
      </c>
      <c r="D70" s="1" t="s">
        <v>450</v>
      </c>
      <c r="E70" s="1" t="s">
        <v>315</v>
      </c>
      <c r="F70" s="1" t="s">
        <v>451</v>
      </c>
      <c r="G70" s="1">
        <v>5.2</v>
      </c>
      <c r="H70" s="1" t="s">
        <v>452</v>
      </c>
      <c r="I70" s="1" t="s">
        <v>307</v>
      </c>
      <c r="J70" s="1" t="s">
        <v>316</v>
      </c>
      <c r="L70" s="1" t="s">
        <v>630</v>
      </c>
    </row>
    <row r="71" spans="3:12" ht="30">
      <c r="C71" s="20" t="s">
        <v>287</v>
      </c>
      <c r="D71" s="1" t="s">
        <v>453</v>
      </c>
      <c r="E71" s="1" t="s">
        <v>315</v>
      </c>
      <c r="F71" s="1">
        <v>53</v>
      </c>
      <c r="G71" s="1" t="s">
        <v>454</v>
      </c>
      <c r="H71" s="1">
        <v>1</v>
      </c>
      <c r="I71" s="1" t="s">
        <v>455</v>
      </c>
      <c r="J71" s="1" t="s">
        <v>316</v>
      </c>
      <c r="L71" s="1" t="s">
        <v>630</v>
      </c>
    </row>
    <row r="72" spans="3:12" ht="90">
      <c r="C72" s="20" t="s">
        <v>287</v>
      </c>
      <c r="D72" s="1" t="s">
        <v>456</v>
      </c>
      <c r="E72" s="1" t="s">
        <v>315</v>
      </c>
      <c r="F72" s="1" t="s">
        <v>457</v>
      </c>
      <c r="G72" s="1">
        <v>5.3</v>
      </c>
      <c r="H72" s="1" t="s">
        <v>458</v>
      </c>
      <c r="I72" s="1" t="s">
        <v>459</v>
      </c>
      <c r="J72" s="1" t="s">
        <v>316</v>
      </c>
      <c r="L72" s="1" t="s">
        <v>630</v>
      </c>
    </row>
    <row r="73" spans="3:12" ht="60">
      <c r="C73" s="20" t="s">
        <v>287</v>
      </c>
      <c r="D73" s="1" t="s">
        <v>460</v>
      </c>
      <c r="E73" s="1" t="s">
        <v>315</v>
      </c>
      <c r="F73" s="1">
        <v>64</v>
      </c>
      <c r="G73" s="1">
        <v>5.3</v>
      </c>
      <c r="H73" s="1" t="s">
        <v>461</v>
      </c>
      <c r="I73" s="1" t="s">
        <v>462</v>
      </c>
      <c r="J73" s="1" t="s">
        <v>316</v>
      </c>
      <c r="L73" s="1" t="s">
        <v>630</v>
      </c>
    </row>
    <row r="74" spans="3:12" ht="30">
      <c r="C74" s="20" t="s">
        <v>287</v>
      </c>
      <c r="D74" s="1" t="s">
        <v>463</v>
      </c>
      <c r="E74" s="1" t="s">
        <v>315</v>
      </c>
      <c r="F74" s="1">
        <v>185</v>
      </c>
      <c r="G74" s="1" t="s">
        <v>366</v>
      </c>
      <c r="H74" s="1">
        <v>9</v>
      </c>
      <c r="I74" s="1" t="s">
        <v>464</v>
      </c>
      <c r="J74" s="1" t="s">
        <v>316</v>
      </c>
      <c r="L74" s="1" t="s">
        <v>630</v>
      </c>
    </row>
    <row r="75" spans="3:12" ht="75">
      <c r="C75" s="20" t="s">
        <v>287</v>
      </c>
      <c r="D75" s="1" t="s">
        <v>465</v>
      </c>
      <c r="E75" s="1" t="s">
        <v>375</v>
      </c>
      <c r="F75" s="1" t="s">
        <v>466</v>
      </c>
      <c r="G75" s="1" t="s">
        <v>467</v>
      </c>
      <c r="H75" s="1" t="s">
        <v>468</v>
      </c>
      <c r="I75" s="1" t="s">
        <v>469</v>
      </c>
      <c r="J75" s="1" t="s">
        <v>316</v>
      </c>
      <c r="L75" s="1" t="s">
        <v>630</v>
      </c>
    </row>
    <row r="76" spans="3:12" ht="45">
      <c r="C76" s="20" t="s">
        <v>287</v>
      </c>
      <c r="D76" s="1" t="s">
        <v>470</v>
      </c>
      <c r="E76" s="1" t="s">
        <v>375</v>
      </c>
      <c r="F76" s="1">
        <v>19</v>
      </c>
      <c r="G76" s="1" t="s">
        <v>26</v>
      </c>
      <c r="H76" s="1">
        <v>8</v>
      </c>
      <c r="I76" s="1" t="s">
        <v>471</v>
      </c>
      <c r="J76" s="1" t="s">
        <v>316</v>
      </c>
      <c r="L76" s="1" t="s">
        <v>630</v>
      </c>
    </row>
    <row r="77" spans="3:12" ht="105">
      <c r="C77" s="20" t="s">
        <v>287</v>
      </c>
      <c r="D77" s="1" t="s">
        <v>472</v>
      </c>
      <c r="E77" s="1" t="s">
        <v>375</v>
      </c>
      <c r="F77" s="1">
        <v>18</v>
      </c>
      <c r="G77" s="1" t="s">
        <v>26</v>
      </c>
      <c r="H77" s="1">
        <v>16</v>
      </c>
      <c r="I77" s="1" t="s">
        <v>473</v>
      </c>
      <c r="J77" s="1" t="s">
        <v>316</v>
      </c>
      <c r="L77" s="1" t="s">
        <v>630</v>
      </c>
    </row>
    <row r="78" spans="3:12" ht="90">
      <c r="C78" s="20" t="s">
        <v>287</v>
      </c>
      <c r="D78" s="1" t="s">
        <v>474</v>
      </c>
      <c r="E78" s="1" t="s">
        <v>375</v>
      </c>
      <c r="F78" s="1">
        <v>22</v>
      </c>
      <c r="G78" s="1" t="s">
        <v>475</v>
      </c>
      <c r="H78" s="1">
        <v>4</v>
      </c>
      <c r="I78" s="1" t="s">
        <v>476</v>
      </c>
      <c r="J78" s="1" t="s">
        <v>316</v>
      </c>
      <c r="L78" s="1" t="s">
        <v>630</v>
      </c>
    </row>
    <row r="79" spans="3:12" ht="60">
      <c r="C79" s="20" t="s">
        <v>287</v>
      </c>
      <c r="D79" s="1" t="s">
        <v>477</v>
      </c>
      <c r="E79" s="1" t="s">
        <v>375</v>
      </c>
      <c r="F79" s="1">
        <v>22</v>
      </c>
      <c r="G79" s="1" t="s">
        <v>19</v>
      </c>
      <c r="H79" s="1">
        <v>15</v>
      </c>
      <c r="I79" s="1" t="s">
        <v>478</v>
      </c>
      <c r="J79" s="1" t="s">
        <v>316</v>
      </c>
      <c r="L79" s="1" t="s">
        <v>630</v>
      </c>
    </row>
    <row r="80" spans="3:12" ht="75">
      <c r="C80" s="20" t="s">
        <v>287</v>
      </c>
      <c r="D80" s="1" t="s">
        <v>479</v>
      </c>
      <c r="E80" s="1" t="s">
        <v>375</v>
      </c>
      <c r="F80" s="1">
        <v>22</v>
      </c>
      <c r="G80" s="1" t="s">
        <v>19</v>
      </c>
      <c r="H80" s="1">
        <v>32</v>
      </c>
      <c r="I80" s="1" t="s">
        <v>478</v>
      </c>
      <c r="J80" s="1" t="s">
        <v>316</v>
      </c>
      <c r="L80" s="1" t="s">
        <v>630</v>
      </c>
    </row>
    <row r="81" spans="3:12" ht="90">
      <c r="C81" s="20" t="s">
        <v>287</v>
      </c>
      <c r="D81" s="1" t="s">
        <v>480</v>
      </c>
      <c r="E81" s="1" t="s">
        <v>375</v>
      </c>
      <c r="F81" s="1" t="s">
        <v>481</v>
      </c>
      <c r="G81" s="1" t="s">
        <v>19</v>
      </c>
      <c r="H81" s="1" t="s">
        <v>482</v>
      </c>
      <c r="I81" s="1" t="s">
        <v>483</v>
      </c>
      <c r="J81" s="1" t="s">
        <v>316</v>
      </c>
      <c r="L81" s="1" t="s">
        <v>630</v>
      </c>
    </row>
    <row r="82" spans="3:12" ht="45">
      <c r="C82" s="20" t="s">
        <v>287</v>
      </c>
      <c r="D82" s="1" t="s">
        <v>484</v>
      </c>
      <c r="E82" s="1" t="s">
        <v>375</v>
      </c>
      <c r="F82" s="1">
        <v>23</v>
      </c>
      <c r="G82" s="1" t="s">
        <v>19</v>
      </c>
      <c r="H82" s="1">
        <v>1</v>
      </c>
      <c r="I82" s="1" t="s">
        <v>471</v>
      </c>
      <c r="J82" s="1" t="s">
        <v>316</v>
      </c>
      <c r="L82" s="1" t="s">
        <v>630</v>
      </c>
    </row>
    <row r="83" spans="3:12" ht="30">
      <c r="C83" s="20" t="s">
        <v>287</v>
      </c>
      <c r="D83" s="1" t="s">
        <v>485</v>
      </c>
      <c r="E83" s="1" t="s">
        <v>375</v>
      </c>
      <c r="F83" s="1">
        <v>23</v>
      </c>
      <c r="G83" s="1" t="s">
        <v>19</v>
      </c>
      <c r="H83" s="1">
        <v>1</v>
      </c>
      <c r="I83" s="1" t="s">
        <v>486</v>
      </c>
      <c r="J83" s="1" t="s">
        <v>316</v>
      </c>
      <c r="L83" s="1" t="s">
        <v>630</v>
      </c>
    </row>
    <row r="84" spans="3:12" ht="45">
      <c r="C84" s="20" t="s">
        <v>287</v>
      </c>
      <c r="D84" s="1" t="s">
        <v>487</v>
      </c>
      <c r="E84" s="1" t="s">
        <v>375</v>
      </c>
      <c r="F84" s="1" t="s">
        <v>488</v>
      </c>
      <c r="G84" s="1" t="s">
        <v>19</v>
      </c>
      <c r="H84" s="1" t="s">
        <v>489</v>
      </c>
      <c r="I84" s="1" t="s">
        <v>490</v>
      </c>
      <c r="J84" s="1" t="s">
        <v>316</v>
      </c>
      <c r="L84" s="1" t="s">
        <v>630</v>
      </c>
    </row>
    <row r="85" spans="3:12" ht="90">
      <c r="C85" s="20" t="s">
        <v>287</v>
      </c>
      <c r="D85" s="1" t="s">
        <v>491</v>
      </c>
      <c r="E85" s="1" t="s">
        <v>375</v>
      </c>
      <c r="F85" s="1" t="s">
        <v>492</v>
      </c>
      <c r="G85" s="1" t="s">
        <v>493</v>
      </c>
      <c r="H85" s="1" t="s">
        <v>494</v>
      </c>
      <c r="I85" s="1" t="s">
        <v>495</v>
      </c>
      <c r="J85" s="1" t="s">
        <v>316</v>
      </c>
      <c r="L85" s="1" t="s">
        <v>630</v>
      </c>
    </row>
    <row r="86" spans="3:12" ht="75">
      <c r="C86" s="20" t="s">
        <v>287</v>
      </c>
      <c r="D86" s="1" t="s">
        <v>496</v>
      </c>
      <c r="E86" s="1" t="s">
        <v>375</v>
      </c>
      <c r="F86" s="1">
        <v>31</v>
      </c>
      <c r="G86" s="1" t="s">
        <v>378</v>
      </c>
      <c r="H86" s="1">
        <v>18</v>
      </c>
      <c r="I86" s="1" t="s">
        <v>497</v>
      </c>
      <c r="J86" s="1" t="s">
        <v>316</v>
      </c>
      <c r="L86" s="1" t="s">
        <v>630</v>
      </c>
    </row>
    <row r="87" spans="3:12" ht="60">
      <c r="C87" s="20" t="s">
        <v>287</v>
      </c>
      <c r="D87" s="1" t="s">
        <v>498</v>
      </c>
      <c r="E87" s="1" t="s">
        <v>375</v>
      </c>
      <c r="F87" s="1">
        <v>35</v>
      </c>
      <c r="G87" s="1" t="s">
        <v>30</v>
      </c>
      <c r="H87" s="1">
        <v>1</v>
      </c>
      <c r="I87" s="1" t="s">
        <v>478</v>
      </c>
      <c r="J87" s="1" t="s">
        <v>316</v>
      </c>
      <c r="L87" s="1" t="s">
        <v>630</v>
      </c>
    </row>
    <row r="88" spans="3:12" ht="60">
      <c r="C88" s="20" t="s">
        <v>287</v>
      </c>
      <c r="D88" s="1" t="s">
        <v>499</v>
      </c>
      <c r="E88" s="1" t="s">
        <v>375</v>
      </c>
      <c r="F88" s="1">
        <v>39</v>
      </c>
      <c r="G88" s="1" t="s">
        <v>85</v>
      </c>
      <c r="H88" s="1">
        <v>25</v>
      </c>
      <c r="I88" s="1" t="s">
        <v>500</v>
      </c>
      <c r="J88" s="1" t="s">
        <v>316</v>
      </c>
      <c r="L88" s="1" t="s">
        <v>630</v>
      </c>
    </row>
    <row r="89" spans="3:12" ht="90">
      <c r="C89" s="20" t="s">
        <v>287</v>
      </c>
      <c r="D89" s="1" t="s">
        <v>501</v>
      </c>
      <c r="E89" s="1" t="s">
        <v>375</v>
      </c>
      <c r="F89" s="1">
        <v>39</v>
      </c>
      <c r="G89" s="1" t="s">
        <v>85</v>
      </c>
      <c r="H89" s="1">
        <v>25</v>
      </c>
      <c r="I89" s="1" t="s">
        <v>502</v>
      </c>
      <c r="J89" s="1" t="s">
        <v>316</v>
      </c>
      <c r="L89" s="1" t="s">
        <v>630</v>
      </c>
    </row>
    <row r="90" spans="3:12" ht="90">
      <c r="C90" s="20" t="s">
        <v>287</v>
      </c>
      <c r="D90" s="1" t="s">
        <v>480</v>
      </c>
      <c r="E90" s="1" t="s">
        <v>375</v>
      </c>
      <c r="F90" s="1">
        <v>59</v>
      </c>
      <c r="G90" s="1">
        <v>5.3</v>
      </c>
      <c r="H90" s="1">
        <v>53</v>
      </c>
      <c r="I90" s="1" t="s">
        <v>483</v>
      </c>
      <c r="J90" s="1" t="s">
        <v>316</v>
      </c>
      <c r="L90" s="1" t="s">
        <v>630</v>
      </c>
    </row>
    <row r="91" spans="3:12" ht="60">
      <c r="C91" s="20" t="s">
        <v>287</v>
      </c>
      <c r="D91" s="1" t="s">
        <v>477</v>
      </c>
      <c r="E91" s="1" t="s">
        <v>375</v>
      </c>
      <c r="F91" s="1">
        <v>62</v>
      </c>
      <c r="G91" s="1">
        <v>5.3</v>
      </c>
      <c r="H91" s="1" t="s">
        <v>503</v>
      </c>
      <c r="I91" s="1" t="s">
        <v>478</v>
      </c>
      <c r="J91" s="1" t="s">
        <v>316</v>
      </c>
      <c r="L91" s="1" t="s">
        <v>630</v>
      </c>
    </row>
    <row r="92" spans="3:12" ht="60">
      <c r="C92" s="20" t="s">
        <v>287</v>
      </c>
      <c r="D92" s="1" t="s">
        <v>504</v>
      </c>
      <c r="E92" s="1" t="s">
        <v>375</v>
      </c>
      <c r="F92" s="1">
        <v>62</v>
      </c>
      <c r="G92" s="1">
        <v>5.3</v>
      </c>
      <c r="H92" s="1" t="s">
        <v>505</v>
      </c>
      <c r="I92" s="1" t="s">
        <v>478</v>
      </c>
      <c r="J92" s="1" t="s">
        <v>316</v>
      </c>
      <c r="L92" s="1" t="s">
        <v>630</v>
      </c>
    </row>
    <row r="93" spans="3:12" ht="75">
      <c r="C93" s="20" t="s">
        <v>287</v>
      </c>
      <c r="D93" s="1" t="s">
        <v>506</v>
      </c>
      <c r="E93" s="1" t="s">
        <v>375</v>
      </c>
      <c r="F93" s="1">
        <v>62</v>
      </c>
      <c r="G93" s="1">
        <v>5.3</v>
      </c>
      <c r="H93" s="1" t="s">
        <v>507</v>
      </c>
      <c r="I93" s="1" t="s">
        <v>478</v>
      </c>
      <c r="J93" s="1" t="s">
        <v>316</v>
      </c>
      <c r="L93" s="1" t="s">
        <v>630</v>
      </c>
    </row>
    <row r="94" spans="3:12" ht="90">
      <c r="C94" s="20" t="s">
        <v>287</v>
      </c>
      <c r="D94" s="1" t="s">
        <v>491</v>
      </c>
      <c r="E94" s="1" t="s">
        <v>375</v>
      </c>
      <c r="F94" s="1">
        <v>63</v>
      </c>
      <c r="G94" s="1">
        <v>5.3</v>
      </c>
      <c r="H94" s="1" t="s">
        <v>508</v>
      </c>
      <c r="I94" s="1" t="s">
        <v>495</v>
      </c>
      <c r="J94" s="1" t="s">
        <v>316</v>
      </c>
      <c r="L94" s="1" t="s">
        <v>630</v>
      </c>
    </row>
    <row r="95" spans="3:12" ht="105">
      <c r="C95" s="20" t="s">
        <v>287</v>
      </c>
      <c r="D95" s="1" t="s">
        <v>509</v>
      </c>
      <c r="E95" s="1" t="s">
        <v>375</v>
      </c>
      <c r="F95" s="1">
        <v>63</v>
      </c>
      <c r="G95" s="1">
        <v>5.3</v>
      </c>
      <c r="H95" s="1" t="s">
        <v>510</v>
      </c>
      <c r="I95" s="1" t="s">
        <v>511</v>
      </c>
      <c r="J95" s="1" t="s">
        <v>316</v>
      </c>
      <c r="L95" s="1" t="s">
        <v>630</v>
      </c>
    </row>
    <row r="96" spans="3:12" ht="60">
      <c r="C96" s="20" t="s">
        <v>287</v>
      </c>
      <c r="D96" s="1" t="s">
        <v>512</v>
      </c>
      <c r="E96" s="1" t="s">
        <v>375</v>
      </c>
      <c r="F96" s="1">
        <v>64</v>
      </c>
      <c r="G96" s="1">
        <v>5.3</v>
      </c>
      <c r="H96" s="1">
        <v>53</v>
      </c>
      <c r="I96" s="1" t="s">
        <v>513</v>
      </c>
      <c r="J96" s="1" t="s">
        <v>316</v>
      </c>
      <c r="L96" s="1" t="s">
        <v>630</v>
      </c>
    </row>
    <row r="97" spans="3:12" ht="60">
      <c r="C97" s="20" t="s">
        <v>287</v>
      </c>
      <c r="D97" s="1" t="s">
        <v>514</v>
      </c>
      <c r="E97" s="1" t="s">
        <v>375</v>
      </c>
      <c r="F97" s="1" t="s">
        <v>515</v>
      </c>
      <c r="G97" s="1">
        <v>5.3</v>
      </c>
      <c r="H97" s="1" t="s">
        <v>516</v>
      </c>
      <c r="I97" s="1" t="s">
        <v>517</v>
      </c>
      <c r="J97" s="1" t="s">
        <v>316</v>
      </c>
      <c r="L97" s="1" t="s">
        <v>630</v>
      </c>
    </row>
    <row r="98" spans="3:12" ht="45">
      <c r="C98" s="20" t="s">
        <v>287</v>
      </c>
      <c r="D98" s="1" t="s">
        <v>518</v>
      </c>
      <c r="E98" s="1" t="s">
        <v>375</v>
      </c>
      <c r="F98" s="1">
        <v>74</v>
      </c>
      <c r="G98" s="1">
        <v>5.4</v>
      </c>
      <c r="H98" s="1">
        <v>6</v>
      </c>
      <c r="I98" s="1" t="s">
        <v>519</v>
      </c>
      <c r="J98" s="1" t="s">
        <v>316</v>
      </c>
      <c r="L98" s="1" t="s">
        <v>630</v>
      </c>
    </row>
    <row r="99" spans="3:12" ht="30">
      <c r="C99" s="20" t="s">
        <v>287</v>
      </c>
      <c r="D99" s="1" t="s">
        <v>520</v>
      </c>
      <c r="E99" s="1" t="s">
        <v>375</v>
      </c>
      <c r="F99" s="1">
        <v>198</v>
      </c>
      <c r="G99" s="1" t="s">
        <v>521</v>
      </c>
      <c r="H99" s="1">
        <v>9</v>
      </c>
      <c r="I99" s="1" t="s">
        <v>522</v>
      </c>
      <c r="J99" s="1" t="s">
        <v>316</v>
      </c>
      <c r="L99" s="1" t="s">
        <v>630</v>
      </c>
    </row>
    <row r="100" spans="3:12" ht="30">
      <c r="C100" s="20" t="s">
        <v>287</v>
      </c>
      <c r="D100" s="1" t="s">
        <v>523</v>
      </c>
      <c r="E100" s="1" t="s">
        <v>375</v>
      </c>
      <c r="F100" s="1">
        <v>150</v>
      </c>
      <c r="G100" s="1" t="s">
        <v>416</v>
      </c>
      <c r="H100" s="1">
        <v>1</v>
      </c>
      <c r="I100" s="1" t="s">
        <v>524</v>
      </c>
      <c r="J100" s="1" t="s">
        <v>316</v>
      </c>
      <c r="L100" s="1" t="s">
        <v>630</v>
      </c>
    </row>
    <row r="101" spans="3:12" ht="195">
      <c r="C101" s="20" t="s">
        <v>287</v>
      </c>
      <c r="D101" s="3" t="s">
        <v>525</v>
      </c>
      <c r="E101" s="1" t="s">
        <v>375</v>
      </c>
      <c r="F101" s="1">
        <v>152</v>
      </c>
      <c r="G101" s="1" t="s">
        <v>526</v>
      </c>
      <c r="H101" s="1" t="s">
        <v>527</v>
      </c>
      <c r="I101" s="1" t="s">
        <v>528</v>
      </c>
      <c r="J101" s="1" t="s">
        <v>316</v>
      </c>
      <c r="L101" s="1" t="s">
        <v>630</v>
      </c>
    </row>
    <row r="102" spans="3:12" ht="45">
      <c r="C102" s="20" t="s">
        <v>287</v>
      </c>
      <c r="D102" s="1" t="s">
        <v>529</v>
      </c>
      <c r="E102" s="1" t="s">
        <v>375</v>
      </c>
      <c r="F102" s="1">
        <v>153</v>
      </c>
      <c r="G102" s="1" t="s">
        <v>526</v>
      </c>
      <c r="H102" s="1">
        <v>3</v>
      </c>
      <c r="I102" s="1" t="s">
        <v>530</v>
      </c>
      <c r="J102" s="1" t="s">
        <v>316</v>
      </c>
      <c r="L102" s="1" t="s">
        <v>630</v>
      </c>
    </row>
    <row r="103" spans="3:12" ht="105">
      <c r="C103" s="20" t="s">
        <v>287</v>
      </c>
      <c r="D103" s="1" t="s">
        <v>531</v>
      </c>
      <c r="E103" s="1" t="s">
        <v>375</v>
      </c>
      <c r="F103" s="21">
        <v>152153</v>
      </c>
      <c r="G103" s="1" t="s">
        <v>526</v>
      </c>
      <c r="I103" s="1" t="s">
        <v>532</v>
      </c>
      <c r="J103" s="1" t="s">
        <v>316</v>
      </c>
      <c r="L103" s="1" t="s">
        <v>630</v>
      </c>
    </row>
    <row r="104" spans="3:12" ht="105">
      <c r="C104" s="20" t="s">
        <v>287</v>
      </c>
      <c r="D104" s="1" t="s">
        <v>533</v>
      </c>
      <c r="E104" s="1" t="s">
        <v>375</v>
      </c>
      <c r="F104" s="21">
        <v>152153</v>
      </c>
      <c r="G104" s="1" t="s">
        <v>526</v>
      </c>
      <c r="I104" s="1" t="s">
        <v>534</v>
      </c>
      <c r="J104" s="1" t="s">
        <v>316</v>
      </c>
      <c r="L104" s="1" t="s">
        <v>630</v>
      </c>
    </row>
    <row r="105" spans="3:12" ht="105">
      <c r="C105" s="20" t="s">
        <v>287</v>
      </c>
      <c r="D105" s="1" t="s">
        <v>535</v>
      </c>
      <c r="E105" s="1" t="s">
        <v>375</v>
      </c>
      <c r="F105" s="1">
        <v>183</v>
      </c>
      <c r="G105" s="1" t="s">
        <v>419</v>
      </c>
      <c r="H105" s="1">
        <v>1</v>
      </c>
      <c r="I105" s="1" t="s">
        <v>536</v>
      </c>
      <c r="J105" s="1" t="s">
        <v>316</v>
      </c>
      <c r="L105" s="1" t="s">
        <v>630</v>
      </c>
    </row>
    <row r="106" spans="3:12" ht="105">
      <c r="C106" s="20" t="s">
        <v>287</v>
      </c>
      <c r="D106" s="1" t="s">
        <v>537</v>
      </c>
      <c r="E106" s="1" t="s">
        <v>375</v>
      </c>
      <c r="F106" s="1">
        <v>183</v>
      </c>
      <c r="G106" s="1" t="s">
        <v>419</v>
      </c>
      <c r="H106" s="1">
        <v>1</v>
      </c>
      <c r="I106" s="1" t="s">
        <v>538</v>
      </c>
      <c r="J106" s="1" t="s">
        <v>316</v>
      </c>
      <c r="L106" s="1" t="s">
        <v>630</v>
      </c>
    </row>
    <row r="107" spans="3:12" ht="75">
      <c r="C107" s="20" t="s">
        <v>287</v>
      </c>
      <c r="D107" s="1" t="s">
        <v>539</v>
      </c>
      <c r="E107" s="1" t="s">
        <v>375</v>
      </c>
      <c r="F107" s="1">
        <v>183</v>
      </c>
      <c r="G107" s="1" t="s">
        <v>419</v>
      </c>
      <c r="H107" s="1" t="s">
        <v>540</v>
      </c>
      <c r="I107" s="1" t="s">
        <v>541</v>
      </c>
      <c r="J107" s="1" t="s">
        <v>316</v>
      </c>
      <c r="L107" s="1" t="s">
        <v>630</v>
      </c>
    </row>
    <row r="108" spans="3:12" ht="60">
      <c r="C108" s="20" t="s">
        <v>287</v>
      </c>
      <c r="D108" s="1" t="s">
        <v>542</v>
      </c>
      <c r="E108" s="1" t="s">
        <v>375</v>
      </c>
      <c r="F108" s="1">
        <v>183</v>
      </c>
      <c r="G108" s="1" t="s">
        <v>419</v>
      </c>
      <c r="H108" s="1" t="s">
        <v>543</v>
      </c>
      <c r="I108" s="1" t="s">
        <v>544</v>
      </c>
      <c r="J108" s="1" t="s">
        <v>316</v>
      </c>
      <c r="L108" s="1" t="s">
        <v>630</v>
      </c>
    </row>
    <row r="109" spans="3:12" ht="75">
      <c r="C109" s="20" t="s">
        <v>287</v>
      </c>
      <c r="D109" s="1" t="s">
        <v>545</v>
      </c>
      <c r="E109" s="1" t="s">
        <v>375</v>
      </c>
      <c r="F109" s="1">
        <v>185</v>
      </c>
      <c r="G109" s="1" t="s">
        <v>366</v>
      </c>
      <c r="H109" s="1">
        <v>1</v>
      </c>
      <c r="I109" s="1" t="s">
        <v>546</v>
      </c>
      <c r="J109" s="1" t="s">
        <v>316</v>
      </c>
      <c r="L109" s="1" t="s">
        <v>630</v>
      </c>
    </row>
    <row r="110" spans="3:12" ht="60">
      <c r="C110" s="20" t="s">
        <v>287</v>
      </c>
      <c r="D110" s="1" t="s">
        <v>547</v>
      </c>
      <c r="E110" s="1" t="s">
        <v>375</v>
      </c>
      <c r="F110" s="1">
        <v>185</v>
      </c>
      <c r="G110" s="1" t="s">
        <v>366</v>
      </c>
      <c r="H110" s="1">
        <v>4</v>
      </c>
      <c r="I110" s="1" t="s">
        <v>548</v>
      </c>
      <c r="J110" s="1" t="s">
        <v>316</v>
      </c>
      <c r="L110" s="1" t="s">
        <v>630</v>
      </c>
    </row>
    <row r="111" spans="3:12" ht="60">
      <c r="C111" s="20" t="s">
        <v>287</v>
      </c>
      <c r="D111" s="1" t="s">
        <v>549</v>
      </c>
      <c r="E111" s="1" t="s">
        <v>375</v>
      </c>
      <c r="F111" s="1">
        <v>185</v>
      </c>
      <c r="G111" s="1" t="s">
        <v>366</v>
      </c>
      <c r="H111" s="1" t="s">
        <v>550</v>
      </c>
      <c r="I111" s="1" t="s">
        <v>551</v>
      </c>
      <c r="J111" s="1" t="s">
        <v>316</v>
      </c>
      <c r="L111" s="1" t="s">
        <v>630</v>
      </c>
    </row>
    <row r="112" spans="3:12" ht="45">
      <c r="C112" s="20" t="s">
        <v>287</v>
      </c>
      <c r="D112" s="1" t="s">
        <v>552</v>
      </c>
      <c r="E112" s="1" t="s">
        <v>375</v>
      </c>
      <c r="F112" s="1">
        <v>193</v>
      </c>
      <c r="G112" s="1" t="s">
        <v>239</v>
      </c>
      <c r="H112" s="1">
        <v>3</v>
      </c>
      <c r="I112" s="1" t="s">
        <v>553</v>
      </c>
      <c r="J112" s="1" t="s">
        <v>316</v>
      </c>
      <c r="L112" s="1" t="s">
        <v>630</v>
      </c>
    </row>
    <row r="115" spans="3:12" ht="30">
      <c r="C115" s="1" t="s">
        <v>636</v>
      </c>
      <c r="D115" s="41" t="s">
        <v>637</v>
      </c>
      <c r="E115" s="44" t="s">
        <v>662</v>
      </c>
      <c r="F115"/>
      <c r="G115" s="44" t="s">
        <v>666</v>
      </c>
      <c r="H115">
        <v>25</v>
      </c>
      <c r="I115" s="41" t="s">
        <v>694</v>
      </c>
      <c r="L115" s="1" t="s">
        <v>630</v>
      </c>
    </row>
    <row r="116" spans="3:12" ht="30">
      <c r="C116" s="1" t="s">
        <v>636</v>
      </c>
      <c r="D116" s="41" t="s">
        <v>638</v>
      </c>
      <c r="E116" s="44" t="s">
        <v>662</v>
      </c>
      <c r="F116"/>
      <c r="G116" s="44" t="s">
        <v>667</v>
      </c>
      <c r="H116">
        <v>26</v>
      </c>
      <c r="I116" s="41" t="s">
        <v>695</v>
      </c>
      <c r="L116" s="1" t="s">
        <v>630</v>
      </c>
    </row>
    <row r="117" spans="3:12" ht="51.75">
      <c r="C117" s="1" t="s">
        <v>636</v>
      </c>
      <c r="D117" s="41" t="s">
        <v>639</v>
      </c>
      <c r="E117" s="44" t="s">
        <v>662</v>
      </c>
      <c r="F117"/>
      <c r="G117" s="44" t="s">
        <v>668</v>
      </c>
      <c r="H117"/>
      <c r="I117" s="41" t="s">
        <v>696</v>
      </c>
      <c r="L117" s="1" t="s">
        <v>630</v>
      </c>
    </row>
    <row r="118" spans="3:12" ht="30">
      <c r="C118" s="1" t="s">
        <v>636</v>
      </c>
      <c r="D118" s="42" t="s">
        <v>640</v>
      </c>
      <c r="E118" s="45" t="s">
        <v>662</v>
      </c>
      <c r="F118" s="46"/>
      <c r="G118" s="44" t="s">
        <v>669</v>
      </c>
      <c r="H118" s="50" t="s">
        <v>685</v>
      </c>
      <c r="I118" s="42" t="s">
        <v>697</v>
      </c>
      <c r="L118" s="1" t="s">
        <v>630</v>
      </c>
    </row>
    <row r="119" spans="3:12" ht="60">
      <c r="C119" s="1" t="s">
        <v>636</v>
      </c>
      <c r="D119" s="42" t="s">
        <v>641</v>
      </c>
      <c r="E119" s="43" t="s">
        <v>663</v>
      </c>
      <c r="F119" s="46"/>
      <c r="G119" s="46" t="s">
        <v>670</v>
      </c>
      <c r="H119" s="50" t="s">
        <v>686</v>
      </c>
      <c r="I119" s="42" t="s">
        <v>698</v>
      </c>
      <c r="L119" s="1" t="s">
        <v>630</v>
      </c>
    </row>
    <row r="120" spans="3:12" ht="90">
      <c r="C120" s="1" t="s">
        <v>636</v>
      </c>
      <c r="D120" s="42" t="s">
        <v>642</v>
      </c>
      <c r="E120" s="42" t="s">
        <v>662</v>
      </c>
      <c r="F120" s="46"/>
      <c r="G120" s="46" t="s">
        <v>671</v>
      </c>
      <c r="H120" s="50" t="s">
        <v>687</v>
      </c>
      <c r="I120" s="42" t="s">
        <v>699</v>
      </c>
      <c r="L120" s="1" t="s">
        <v>630</v>
      </c>
    </row>
    <row r="121" spans="3:12" ht="90">
      <c r="C121" s="1" t="s">
        <v>636</v>
      </c>
      <c r="D121" s="42" t="s">
        <v>643</v>
      </c>
      <c r="E121" s="42" t="s">
        <v>664</v>
      </c>
      <c r="F121" s="46"/>
      <c r="G121" s="46" t="s">
        <v>672</v>
      </c>
      <c r="H121" s="50">
        <v>27</v>
      </c>
      <c r="I121" s="42" t="s">
        <v>700</v>
      </c>
      <c r="L121" s="1" t="s">
        <v>630</v>
      </c>
    </row>
    <row r="122" spans="3:12" ht="60">
      <c r="C122" s="1" t="s">
        <v>636</v>
      </c>
      <c r="D122" s="42" t="s">
        <v>644</v>
      </c>
      <c r="E122" s="42" t="s">
        <v>665</v>
      </c>
      <c r="F122" s="46"/>
      <c r="G122" s="46" t="s">
        <v>673</v>
      </c>
      <c r="H122" s="50">
        <v>15</v>
      </c>
      <c r="I122" s="42" t="s">
        <v>701</v>
      </c>
      <c r="L122" s="1" t="s">
        <v>630</v>
      </c>
    </row>
    <row r="123" spans="3:12" ht="60">
      <c r="C123" s="1" t="s">
        <v>636</v>
      </c>
      <c r="D123" s="42" t="s">
        <v>645</v>
      </c>
      <c r="E123" s="42" t="s">
        <v>664</v>
      </c>
      <c r="F123" s="46"/>
      <c r="G123" s="46" t="s">
        <v>674</v>
      </c>
      <c r="H123" s="50">
        <v>24</v>
      </c>
      <c r="I123" s="42" t="s">
        <v>698</v>
      </c>
      <c r="L123" s="1" t="s">
        <v>630</v>
      </c>
    </row>
    <row r="124" spans="3:12" ht="150">
      <c r="C124" s="1" t="s">
        <v>636</v>
      </c>
      <c r="D124" s="42" t="s">
        <v>646</v>
      </c>
      <c r="E124" s="42" t="s">
        <v>664</v>
      </c>
      <c r="F124" s="46"/>
      <c r="G124" s="46" t="s">
        <v>674</v>
      </c>
      <c r="H124" s="50" t="s">
        <v>688</v>
      </c>
      <c r="I124" s="43" t="s">
        <v>702</v>
      </c>
      <c r="L124" s="1" t="s">
        <v>630</v>
      </c>
    </row>
    <row r="125" spans="3:12" ht="105">
      <c r="C125" s="1" t="s">
        <v>636</v>
      </c>
      <c r="D125" s="42" t="s">
        <v>647</v>
      </c>
      <c r="E125" s="42" t="s">
        <v>664</v>
      </c>
      <c r="F125" s="46"/>
      <c r="G125" s="46" t="s">
        <v>675</v>
      </c>
      <c r="H125" s="50">
        <v>22</v>
      </c>
      <c r="I125" s="42" t="s">
        <v>703</v>
      </c>
      <c r="L125" s="1" t="s">
        <v>630</v>
      </c>
    </row>
    <row r="126" spans="3:12" ht="120">
      <c r="C126" s="1" t="s">
        <v>636</v>
      </c>
      <c r="D126" s="42" t="s">
        <v>648</v>
      </c>
      <c r="E126" s="42" t="s">
        <v>664</v>
      </c>
      <c r="F126" s="46"/>
      <c r="G126" s="46" t="s">
        <v>674</v>
      </c>
      <c r="H126" s="50" t="s">
        <v>688</v>
      </c>
      <c r="I126" s="42" t="s">
        <v>704</v>
      </c>
      <c r="L126" s="1" t="s">
        <v>630</v>
      </c>
    </row>
    <row r="127" spans="3:12" ht="60">
      <c r="C127" s="1" t="s">
        <v>636</v>
      </c>
      <c r="D127" s="42" t="s">
        <v>649</v>
      </c>
      <c r="E127" s="43" t="s">
        <v>664</v>
      </c>
      <c r="F127" s="47"/>
      <c r="G127" s="47" t="s">
        <v>676</v>
      </c>
      <c r="H127" s="51">
        <v>2</v>
      </c>
      <c r="I127" s="43" t="s">
        <v>705</v>
      </c>
      <c r="L127" s="1" t="s">
        <v>630</v>
      </c>
    </row>
    <row r="128" spans="3:12" ht="150">
      <c r="C128" s="1" t="s">
        <v>636</v>
      </c>
      <c r="D128" s="42" t="s">
        <v>650</v>
      </c>
      <c r="E128" s="43" t="s">
        <v>664</v>
      </c>
      <c r="F128" s="47"/>
      <c r="G128" s="47" t="s">
        <v>676</v>
      </c>
      <c r="H128" s="51" t="s">
        <v>689</v>
      </c>
      <c r="I128" s="43" t="s">
        <v>698</v>
      </c>
      <c r="L128" s="1" t="s">
        <v>630</v>
      </c>
    </row>
    <row r="129" spans="3:12" ht="180">
      <c r="C129" s="1" t="s">
        <v>636</v>
      </c>
      <c r="D129" s="43" t="s">
        <v>651</v>
      </c>
      <c r="E129" s="43" t="s">
        <v>664</v>
      </c>
      <c r="F129" s="47"/>
      <c r="G129" s="47" t="s">
        <v>676</v>
      </c>
      <c r="H129" s="51" t="s">
        <v>689</v>
      </c>
      <c r="I129" s="43" t="s">
        <v>702</v>
      </c>
      <c r="L129" s="1" t="s">
        <v>630</v>
      </c>
    </row>
    <row r="130" spans="3:12" ht="405">
      <c r="C130" s="1" t="s">
        <v>636</v>
      </c>
      <c r="D130" s="43" t="s">
        <v>652</v>
      </c>
      <c r="E130" s="43" t="s">
        <v>664</v>
      </c>
      <c r="F130" s="47"/>
      <c r="G130" s="47" t="s">
        <v>676</v>
      </c>
      <c r="H130" s="51" t="s">
        <v>689</v>
      </c>
      <c r="I130" s="43" t="s">
        <v>706</v>
      </c>
      <c r="L130" s="1" t="s">
        <v>630</v>
      </c>
    </row>
    <row r="131" spans="3:12" ht="60">
      <c r="C131" s="1" t="s">
        <v>636</v>
      </c>
      <c r="D131" s="42" t="s">
        <v>653</v>
      </c>
      <c r="E131" s="43" t="s">
        <v>664</v>
      </c>
      <c r="F131" s="48"/>
      <c r="G131" s="46" t="s">
        <v>677</v>
      </c>
      <c r="H131" s="52">
        <v>6</v>
      </c>
      <c r="I131" s="42" t="s">
        <v>705</v>
      </c>
      <c r="L131" s="1" t="s">
        <v>630</v>
      </c>
    </row>
    <row r="132" spans="3:12" ht="60">
      <c r="C132" s="1" t="s">
        <v>636</v>
      </c>
      <c r="D132" s="42" t="s">
        <v>654</v>
      </c>
      <c r="E132" s="43" t="s">
        <v>664</v>
      </c>
      <c r="F132" s="48"/>
      <c r="G132" s="46" t="s">
        <v>677</v>
      </c>
      <c r="H132" s="50">
        <v>6</v>
      </c>
      <c r="I132" s="42" t="s">
        <v>703</v>
      </c>
      <c r="L132" s="1" t="s">
        <v>630</v>
      </c>
    </row>
    <row r="133" spans="3:12" ht="60">
      <c r="C133" s="1" t="s">
        <v>636</v>
      </c>
      <c r="D133" s="42" t="s">
        <v>649</v>
      </c>
      <c r="E133" s="43" t="s">
        <v>664</v>
      </c>
      <c r="F133" s="48"/>
      <c r="G133" s="46" t="s">
        <v>678</v>
      </c>
      <c r="H133" s="52">
        <v>10</v>
      </c>
      <c r="I133" s="42" t="s">
        <v>705</v>
      </c>
      <c r="L133" s="1" t="s">
        <v>630</v>
      </c>
    </row>
    <row r="134" spans="3:12" ht="180">
      <c r="C134" s="1" t="s">
        <v>636</v>
      </c>
      <c r="D134" s="43" t="s">
        <v>655</v>
      </c>
      <c r="E134" s="43" t="s">
        <v>664</v>
      </c>
      <c r="F134" s="49"/>
      <c r="G134" s="47" t="s">
        <v>678</v>
      </c>
      <c r="H134" s="51"/>
      <c r="I134" s="43" t="s">
        <v>707</v>
      </c>
      <c r="L134" s="1" t="s">
        <v>630</v>
      </c>
    </row>
    <row r="135" spans="3:12" ht="90">
      <c r="C135" s="1" t="s">
        <v>636</v>
      </c>
      <c r="D135" s="42" t="s">
        <v>656</v>
      </c>
      <c r="E135" s="43" t="s">
        <v>662</v>
      </c>
      <c r="F135" s="46"/>
      <c r="G135" s="46" t="s">
        <v>679</v>
      </c>
      <c r="H135" s="50"/>
      <c r="I135" s="42" t="s">
        <v>698</v>
      </c>
      <c r="L135" s="1" t="s">
        <v>630</v>
      </c>
    </row>
    <row r="136" spans="3:12" ht="285">
      <c r="C136" s="1" t="s">
        <v>636</v>
      </c>
      <c r="D136" s="43" t="s">
        <v>657</v>
      </c>
      <c r="E136" s="43" t="s">
        <v>664</v>
      </c>
      <c r="F136" s="47"/>
      <c r="G136" s="47" t="s">
        <v>680</v>
      </c>
      <c r="H136" s="51" t="s">
        <v>690</v>
      </c>
      <c r="I136" s="43" t="s">
        <v>708</v>
      </c>
      <c r="L136" s="1" t="s">
        <v>630</v>
      </c>
    </row>
    <row r="137" spans="3:12" ht="120">
      <c r="C137" s="1" t="s">
        <v>636</v>
      </c>
      <c r="D137" s="43" t="s">
        <v>658</v>
      </c>
      <c r="E137" s="43" t="s">
        <v>664</v>
      </c>
      <c r="F137" s="47"/>
      <c r="G137" s="47" t="s">
        <v>681</v>
      </c>
      <c r="H137" s="51" t="s">
        <v>691</v>
      </c>
      <c r="I137" s="43" t="s">
        <v>702</v>
      </c>
      <c r="L137" s="1" t="s">
        <v>630</v>
      </c>
    </row>
    <row r="138" spans="3:12" ht="75">
      <c r="C138" s="1" t="s">
        <v>636</v>
      </c>
      <c r="D138" s="43" t="s">
        <v>659</v>
      </c>
      <c r="E138" s="43" t="s">
        <v>662</v>
      </c>
      <c r="F138" s="47"/>
      <c r="G138" s="47" t="s">
        <v>682</v>
      </c>
      <c r="H138" s="51" t="s">
        <v>692</v>
      </c>
      <c r="I138" s="43" t="s">
        <v>698</v>
      </c>
      <c r="L138" s="1" t="s">
        <v>630</v>
      </c>
    </row>
    <row r="139" spans="3:12" ht="45">
      <c r="C139" s="1" t="s">
        <v>636</v>
      </c>
      <c r="D139" s="43" t="s">
        <v>660</v>
      </c>
      <c r="E139" s="43" t="s">
        <v>662</v>
      </c>
      <c r="F139" s="47"/>
      <c r="G139" s="47" t="s">
        <v>683</v>
      </c>
      <c r="H139" s="51" t="s">
        <v>693</v>
      </c>
      <c r="I139" s="42" t="s">
        <v>703</v>
      </c>
      <c r="L139" s="1" t="s">
        <v>630</v>
      </c>
    </row>
    <row r="140" spans="3:12" ht="120">
      <c r="C140" s="1" t="s">
        <v>636</v>
      </c>
      <c r="D140" s="43" t="s">
        <v>661</v>
      </c>
      <c r="E140" s="43" t="s">
        <v>664</v>
      </c>
      <c r="F140" s="47"/>
      <c r="G140" s="47" t="s">
        <v>684</v>
      </c>
      <c r="H140" s="51" t="s">
        <v>693</v>
      </c>
      <c r="I140" s="43"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TG editor for DF3.02</cp:lastModifiedBy>
  <dcterms:created xsi:type="dcterms:W3CDTF">2012-04-25T04:03:37Z</dcterms:created>
  <dcterms:modified xsi:type="dcterms:W3CDTF">2012-05-15T08:47:47Z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