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48" yWindow="1020" windowWidth="14028" windowHeight="8256" activeTab="1"/>
  </bookViews>
  <sheets>
    <sheet name="Title Page" sheetId="2" r:id="rId1"/>
    <sheet name="poll-comments" sheetId="1" r:id="rId2"/>
    <sheet name="Status" sheetId="4" r:id="rId3"/>
    <sheet name="Comments forwarded by WG Chair" sheetId="3" r:id="rId4"/>
  </sheets>
  <externalReferences>
    <externalReference r:id="rId5"/>
  </externalReferences>
  <calcPr calcId="125725"/>
</workbook>
</file>

<file path=xl/calcChain.xml><?xml version="1.0" encoding="utf-8"?>
<calcChain xmlns="http://schemas.openxmlformats.org/spreadsheetml/2006/main">
  <c r="C31" i="4"/>
  <c r="C23"/>
  <c r="C24"/>
  <c r="C22"/>
  <c r="S279" i="1"/>
  <c r="S200"/>
  <c r="S201"/>
  <c r="S202"/>
  <c r="S203"/>
  <c r="S204"/>
  <c r="S205"/>
  <c r="S206"/>
  <c r="S207"/>
  <c r="S208"/>
  <c r="S209"/>
  <c r="S210"/>
  <c r="S211"/>
  <c r="S212"/>
  <c r="S213"/>
  <c r="S214"/>
  <c r="S215"/>
  <c r="S216"/>
  <c r="S217"/>
  <c r="S218"/>
  <c r="S219"/>
  <c r="S220"/>
  <c r="S221"/>
  <c r="S222"/>
  <c r="S223"/>
  <c r="S224"/>
  <c r="S225"/>
  <c r="S226"/>
  <c r="S227"/>
  <c r="S228"/>
  <c r="S229"/>
  <c r="S230"/>
  <c r="S231"/>
  <c r="S232"/>
  <c r="S233"/>
  <c r="S234"/>
  <c r="S235"/>
  <c r="S236"/>
  <c r="S237"/>
  <c r="S238"/>
  <c r="S239"/>
  <c r="S240"/>
  <c r="S241"/>
  <c r="S242"/>
  <c r="S243"/>
  <c r="S244"/>
  <c r="S245"/>
  <c r="S246"/>
  <c r="S247"/>
  <c r="S248"/>
  <c r="S249"/>
  <c r="S250"/>
  <c r="S251"/>
  <c r="S252"/>
  <c r="S253"/>
  <c r="S254"/>
  <c r="S255"/>
  <c r="S256"/>
  <c r="S257"/>
  <c r="S258"/>
  <c r="S259"/>
  <c r="S260"/>
  <c r="S261"/>
  <c r="S262"/>
  <c r="S263"/>
  <c r="S264"/>
  <c r="S265"/>
  <c r="S266"/>
  <c r="S267"/>
  <c r="S268"/>
  <c r="S269"/>
  <c r="S270"/>
  <c r="S271"/>
  <c r="S272"/>
  <c r="S273"/>
  <c r="S274"/>
  <c r="S275"/>
  <c r="S276"/>
  <c r="S277"/>
  <c r="S278"/>
  <c r="S280"/>
  <c r="S281"/>
  <c r="U5"/>
  <c r="U6"/>
  <c r="U7"/>
  <c r="U8"/>
  <c r="U9"/>
  <c r="U10"/>
  <c r="U11"/>
  <c r="U12"/>
  <c r="U13"/>
  <c r="U14"/>
  <c r="U15"/>
  <c r="U16"/>
  <c r="U17"/>
  <c r="U18"/>
  <c r="U19"/>
  <c r="U20"/>
  <c r="U21"/>
  <c r="U22"/>
  <c r="U23"/>
  <c r="U24"/>
  <c r="U25"/>
  <c r="U26"/>
  <c r="U27"/>
  <c r="U28"/>
  <c r="U29"/>
  <c r="U30"/>
  <c r="U31"/>
  <c r="U32"/>
  <c r="U33"/>
  <c r="U34"/>
  <c r="U35"/>
  <c r="U36"/>
  <c r="U37"/>
  <c r="U38"/>
  <c r="U39"/>
  <c r="U40"/>
  <c r="U41"/>
  <c r="U42"/>
  <c r="U43"/>
  <c r="U44"/>
  <c r="U45"/>
  <c r="U46"/>
  <c r="U47"/>
  <c r="U48"/>
  <c r="U49"/>
  <c r="U50"/>
  <c r="U51"/>
  <c r="U52"/>
  <c r="U53"/>
  <c r="U54"/>
  <c r="U55"/>
  <c r="U56"/>
  <c r="U57"/>
  <c r="U58"/>
  <c r="U59"/>
  <c r="U60"/>
  <c r="U61"/>
  <c r="U62"/>
  <c r="U63"/>
  <c r="U64"/>
  <c r="U65"/>
  <c r="U66"/>
  <c r="U67"/>
  <c r="U68"/>
  <c r="U69"/>
  <c r="U70"/>
  <c r="U71"/>
  <c r="U72"/>
  <c r="U73"/>
  <c r="U74"/>
  <c r="U75"/>
  <c r="U76"/>
  <c r="U77"/>
  <c r="U78"/>
  <c r="U79"/>
  <c r="U80"/>
  <c r="U81"/>
  <c r="U82"/>
  <c r="U83"/>
  <c r="U84"/>
  <c r="U85"/>
  <c r="U86"/>
  <c r="U87"/>
  <c r="U88"/>
  <c r="U89"/>
  <c r="U90"/>
  <c r="U91"/>
  <c r="U92"/>
  <c r="U93"/>
  <c r="U94"/>
  <c r="U95"/>
  <c r="U96"/>
  <c r="U97"/>
  <c r="U98"/>
  <c r="U99"/>
  <c r="U100"/>
  <c r="U101"/>
  <c r="U102"/>
  <c r="U103"/>
  <c r="U104"/>
  <c r="U105"/>
  <c r="U106"/>
  <c r="U107"/>
  <c r="U108"/>
  <c r="U109"/>
  <c r="U110"/>
  <c r="U111"/>
  <c r="U112"/>
  <c r="U113"/>
  <c r="U114"/>
  <c r="U115"/>
  <c r="U116"/>
  <c r="U117"/>
  <c r="U118"/>
  <c r="U119"/>
  <c r="U120"/>
  <c r="U121"/>
  <c r="U122"/>
  <c r="U123"/>
  <c r="U124"/>
  <c r="U125"/>
  <c r="U126"/>
  <c r="U127"/>
  <c r="U128"/>
  <c r="U129"/>
  <c r="U130"/>
  <c r="U131"/>
  <c r="U132"/>
  <c r="U133"/>
  <c r="U134"/>
  <c r="U135"/>
  <c r="U136"/>
  <c r="U137"/>
  <c r="U138"/>
  <c r="U139"/>
  <c r="U140"/>
  <c r="U141"/>
  <c r="U142"/>
  <c r="U143"/>
  <c r="U144"/>
  <c r="U145"/>
  <c r="U146"/>
  <c r="U147"/>
  <c r="U148"/>
  <c r="U149"/>
  <c r="U150"/>
  <c r="U151"/>
  <c r="U152"/>
  <c r="U153"/>
  <c r="U154"/>
  <c r="U155"/>
  <c r="U156"/>
  <c r="U157"/>
  <c r="U158"/>
  <c r="U159"/>
  <c r="U160"/>
  <c r="U161"/>
  <c r="U162"/>
  <c r="U163"/>
  <c r="U164"/>
  <c r="U165"/>
  <c r="U166"/>
  <c r="U167"/>
  <c r="U168"/>
  <c r="U169"/>
  <c r="U170"/>
  <c r="U171"/>
  <c r="U172"/>
  <c r="U173"/>
  <c r="U174"/>
  <c r="U175"/>
  <c r="U176"/>
  <c r="U177"/>
  <c r="U178"/>
  <c r="U179"/>
  <c r="U180"/>
  <c r="U181"/>
  <c r="U182"/>
  <c r="U183"/>
  <c r="U184"/>
  <c r="U185"/>
  <c r="U186"/>
  <c r="U187"/>
  <c r="U188"/>
  <c r="U189"/>
  <c r="U190"/>
  <c r="U191"/>
  <c r="U192"/>
  <c r="U193"/>
  <c r="T5"/>
  <c r="T6"/>
  <c r="T7"/>
  <c r="T8"/>
  <c r="T9"/>
  <c r="T10"/>
  <c r="T11"/>
  <c r="T12"/>
  <c r="T13"/>
  <c r="T14"/>
  <c r="T15"/>
  <c r="T16"/>
  <c r="T17"/>
  <c r="T18"/>
  <c r="T19"/>
  <c r="T20"/>
  <c r="T21"/>
  <c r="T22"/>
  <c r="T23"/>
  <c r="T24"/>
  <c r="T25"/>
  <c r="T26"/>
  <c r="T27"/>
  <c r="T28"/>
  <c r="T29"/>
  <c r="T30"/>
  <c r="T31"/>
  <c r="T32"/>
  <c r="T33"/>
  <c r="T34"/>
  <c r="T35"/>
  <c r="T36"/>
  <c r="T37"/>
  <c r="T38"/>
  <c r="T39"/>
  <c r="T40"/>
  <c r="T41"/>
  <c r="T42"/>
  <c r="T43"/>
  <c r="T44"/>
  <c r="T45"/>
  <c r="T46"/>
  <c r="T47"/>
  <c r="T48"/>
  <c r="T49"/>
  <c r="T50"/>
  <c r="T51"/>
  <c r="T52"/>
  <c r="T53"/>
  <c r="T54"/>
  <c r="T55"/>
  <c r="T56"/>
  <c r="T57"/>
  <c r="T58"/>
  <c r="T59"/>
  <c r="T60"/>
  <c r="T61"/>
  <c r="T62"/>
  <c r="T63"/>
  <c r="T64"/>
  <c r="T65"/>
  <c r="T66"/>
  <c r="T67"/>
  <c r="T68"/>
  <c r="T69"/>
  <c r="T70"/>
  <c r="T71"/>
  <c r="T72"/>
  <c r="T73"/>
  <c r="T74"/>
  <c r="T75"/>
  <c r="T76"/>
  <c r="T77"/>
  <c r="T78"/>
  <c r="T79"/>
  <c r="T80"/>
  <c r="T81"/>
  <c r="T82"/>
  <c r="T83"/>
  <c r="T84"/>
  <c r="T85"/>
  <c r="T86"/>
  <c r="T87"/>
  <c r="T88"/>
  <c r="T89"/>
  <c r="T90"/>
  <c r="T91"/>
  <c r="T92"/>
  <c r="T93"/>
  <c r="T94"/>
  <c r="T95"/>
  <c r="T96"/>
  <c r="T97"/>
  <c r="T98"/>
  <c r="T99"/>
  <c r="T100"/>
  <c r="T101"/>
  <c r="T102"/>
  <c r="T103"/>
  <c r="T104"/>
  <c r="T105"/>
  <c r="T106"/>
  <c r="T107"/>
  <c r="T108"/>
  <c r="T109"/>
  <c r="T110"/>
  <c r="T111"/>
  <c r="T112"/>
  <c r="T113"/>
  <c r="T114"/>
  <c r="T115"/>
  <c r="T116"/>
  <c r="T117"/>
  <c r="T118"/>
  <c r="T119"/>
  <c r="T120"/>
  <c r="T121"/>
  <c r="T122"/>
  <c r="T123"/>
  <c r="T124"/>
  <c r="T125"/>
  <c r="T126"/>
  <c r="T127"/>
  <c r="T128"/>
  <c r="T129"/>
  <c r="T130"/>
  <c r="T131"/>
  <c r="T132"/>
  <c r="T133"/>
  <c r="T134"/>
  <c r="T135"/>
  <c r="T136"/>
  <c r="T137"/>
  <c r="T138"/>
  <c r="T139"/>
  <c r="T140"/>
  <c r="T141"/>
  <c r="T142"/>
  <c r="T143"/>
  <c r="T144"/>
  <c r="T145"/>
  <c r="T146"/>
  <c r="T147"/>
  <c r="T148"/>
  <c r="T149"/>
  <c r="T150"/>
  <c r="T151"/>
  <c r="T152"/>
  <c r="T153"/>
  <c r="T154"/>
  <c r="T155"/>
  <c r="T156"/>
  <c r="T157"/>
  <c r="T158"/>
  <c r="T159"/>
  <c r="T160"/>
  <c r="T161"/>
  <c r="T162"/>
  <c r="T163"/>
  <c r="T164"/>
  <c r="T165"/>
  <c r="T166"/>
  <c r="T167"/>
  <c r="T168"/>
  <c r="T169"/>
  <c r="T170"/>
  <c r="T171"/>
  <c r="T172"/>
  <c r="T173"/>
  <c r="T174"/>
  <c r="T175"/>
  <c r="T176"/>
  <c r="T177"/>
  <c r="T178"/>
  <c r="T179"/>
  <c r="T180"/>
  <c r="T181"/>
  <c r="T182"/>
  <c r="T183"/>
  <c r="T184"/>
  <c r="T185"/>
  <c r="T186"/>
  <c r="T187"/>
  <c r="T188"/>
  <c r="T189"/>
  <c r="T190"/>
  <c r="T191"/>
  <c r="T192"/>
  <c r="T193"/>
  <c r="T194"/>
  <c r="T195"/>
  <c r="S6"/>
  <c r="S7"/>
  <c r="S8"/>
  <c r="S9"/>
  <c r="S10"/>
  <c r="S11"/>
  <c r="S12"/>
  <c r="S13"/>
  <c r="S14"/>
  <c r="S15"/>
  <c r="S16"/>
  <c r="S17"/>
  <c r="S18"/>
  <c r="S19"/>
  <c r="S20"/>
  <c r="S21"/>
  <c r="S22"/>
  <c r="S23"/>
  <c r="S24"/>
  <c r="S25"/>
  <c r="S26"/>
  <c r="S27"/>
  <c r="S28"/>
  <c r="S29"/>
  <c r="S30"/>
  <c r="S31"/>
  <c r="S32"/>
  <c r="S33"/>
  <c r="S34"/>
  <c r="S35"/>
  <c r="S36"/>
  <c r="S37"/>
  <c r="S38"/>
  <c r="S39"/>
  <c r="S40"/>
  <c r="S41"/>
  <c r="S42"/>
  <c r="S43"/>
  <c r="S44"/>
  <c r="S45"/>
  <c r="S46"/>
  <c r="S47"/>
  <c r="S48"/>
  <c r="S49"/>
  <c r="S50"/>
  <c r="S51"/>
  <c r="S52"/>
  <c r="S53"/>
  <c r="S54"/>
  <c r="S55"/>
  <c r="S56"/>
  <c r="S57"/>
  <c r="S58"/>
  <c r="S59"/>
  <c r="S60"/>
  <c r="S61"/>
  <c r="S62"/>
  <c r="S63"/>
  <c r="S64"/>
  <c r="S65"/>
  <c r="S66"/>
  <c r="S67"/>
  <c r="S68"/>
  <c r="S69"/>
  <c r="S70"/>
  <c r="S71"/>
  <c r="S72"/>
  <c r="S73"/>
  <c r="S74"/>
  <c r="S75"/>
  <c r="S76"/>
  <c r="S77"/>
  <c r="S78"/>
  <c r="S79"/>
  <c r="S80"/>
  <c r="S81"/>
  <c r="S82"/>
  <c r="S83"/>
  <c r="S84"/>
  <c r="S85"/>
  <c r="S86"/>
  <c r="S87"/>
  <c r="S88"/>
  <c r="S89"/>
  <c r="S90"/>
  <c r="S91"/>
  <c r="S92"/>
  <c r="S93"/>
  <c r="S94"/>
  <c r="S95"/>
  <c r="S96"/>
  <c r="S97"/>
  <c r="S98"/>
  <c r="S99"/>
  <c r="S100"/>
  <c r="S101"/>
  <c r="S102"/>
  <c r="S103"/>
  <c r="S104"/>
  <c r="S105"/>
  <c r="S106"/>
  <c r="S107"/>
  <c r="S108"/>
  <c r="S109"/>
  <c r="S110"/>
  <c r="S111"/>
  <c r="S112"/>
  <c r="S113"/>
  <c r="S114"/>
  <c r="S115"/>
  <c r="S116"/>
  <c r="S117"/>
  <c r="S118"/>
  <c r="S119"/>
  <c r="S120"/>
  <c r="S121"/>
  <c r="S122"/>
  <c r="S123"/>
  <c r="S124"/>
  <c r="S125"/>
  <c r="S126"/>
  <c r="S127"/>
  <c r="S128"/>
  <c r="S129"/>
  <c r="S130"/>
  <c r="S131"/>
  <c r="S132"/>
  <c r="S133"/>
  <c r="S134"/>
  <c r="S135"/>
  <c r="S136"/>
  <c r="S137"/>
  <c r="S138"/>
  <c r="S139"/>
  <c r="S140"/>
  <c r="S141"/>
  <c r="S142"/>
  <c r="S143"/>
  <c r="S144"/>
  <c r="S145"/>
  <c r="S146"/>
  <c r="S147"/>
  <c r="S148"/>
  <c r="S149"/>
  <c r="S150"/>
  <c r="S151"/>
  <c r="S152"/>
  <c r="S153"/>
  <c r="S154"/>
  <c r="S155"/>
  <c r="S156"/>
  <c r="S157"/>
  <c r="S158"/>
  <c r="S159"/>
  <c r="S160"/>
  <c r="S161"/>
  <c r="S162"/>
  <c r="S163"/>
  <c r="S164"/>
  <c r="S165"/>
  <c r="S166"/>
  <c r="S167"/>
  <c r="S168"/>
  <c r="S169"/>
  <c r="S170"/>
  <c r="S171"/>
  <c r="S172"/>
  <c r="S173"/>
  <c r="S174"/>
  <c r="S175"/>
  <c r="S176"/>
  <c r="S177"/>
  <c r="S178"/>
  <c r="S179"/>
  <c r="S180"/>
  <c r="S181"/>
  <c r="S182"/>
  <c r="S183"/>
  <c r="S184"/>
  <c r="S185"/>
  <c r="S186"/>
  <c r="S187"/>
  <c r="S188"/>
  <c r="S189"/>
  <c r="S190"/>
  <c r="S191"/>
  <c r="S192"/>
  <c r="S193"/>
  <c r="S194"/>
  <c r="S195"/>
  <c r="S196"/>
  <c r="S197"/>
  <c r="S198"/>
  <c r="S199"/>
  <c r="B280" l="1"/>
  <c r="B279"/>
  <c r="B278"/>
  <c r="B277"/>
  <c r="B276"/>
  <c r="B275"/>
  <c r="B274"/>
  <c r="B273"/>
  <c r="B272"/>
  <c r="B271"/>
  <c r="B270"/>
  <c r="B269"/>
  <c r="B268"/>
  <c r="B267"/>
  <c r="B266"/>
  <c r="B265"/>
  <c r="B264"/>
  <c r="B263"/>
  <c r="B262"/>
  <c r="B261"/>
  <c r="B260"/>
  <c r="B259"/>
  <c r="B258"/>
  <c r="B257"/>
  <c r="B256"/>
  <c r="B255"/>
  <c r="B254"/>
  <c r="B253"/>
  <c r="B252"/>
  <c r="B251"/>
  <c r="B250"/>
  <c r="B249"/>
  <c r="B248"/>
  <c r="B247"/>
  <c r="B246"/>
  <c r="B245"/>
  <c r="B244"/>
  <c r="B243"/>
  <c r="B242"/>
  <c r="B241"/>
  <c r="B240"/>
  <c r="B239"/>
  <c r="B238"/>
  <c r="B237"/>
  <c r="B236"/>
  <c r="B235"/>
  <c r="B234"/>
  <c r="B233"/>
  <c r="B232"/>
  <c r="B231"/>
  <c r="B230"/>
  <c r="B229"/>
  <c r="B228"/>
  <c r="B227"/>
  <c r="B226"/>
  <c r="B225"/>
  <c r="B224"/>
  <c r="B223"/>
  <c r="B222"/>
  <c r="B221"/>
  <c r="B220"/>
  <c r="B219"/>
  <c r="B218"/>
  <c r="B217"/>
  <c r="B216"/>
  <c r="B215"/>
  <c r="B214"/>
  <c r="B213"/>
  <c r="B212"/>
  <c r="B211"/>
  <c r="B210"/>
  <c r="B209"/>
  <c r="B208"/>
  <c r="B207"/>
  <c r="B206"/>
  <c r="B205"/>
  <c r="B204"/>
  <c r="B203"/>
  <c r="B202"/>
  <c r="B201"/>
  <c r="B200"/>
  <c r="B199"/>
  <c r="B195"/>
  <c r="B194"/>
  <c r="B193"/>
  <c r="B192"/>
  <c r="B191"/>
  <c r="B190"/>
  <c r="B189"/>
  <c r="B188"/>
  <c r="B187"/>
  <c r="B186"/>
  <c r="B185"/>
  <c r="B184"/>
  <c r="B183"/>
  <c r="B182"/>
  <c r="B181"/>
  <c r="B180"/>
  <c r="B179"/>
  <c r="B178"/>
  <c r="B177"/>
  <c r="B176"/>
  <c r="B175"/>
  <c r="B174"/>
  <c r="B173"/>
  <c r="B172"/>
  <c r="B171"/>
  <c r="B170"/>
  <c r="B169"/>
  <c r="B168"/>
  <c r="B167"/>
  <c r="B166"/>
  <c r="B165"/>
  <c r="B164"/>
  <c r="B163"/>
  <c r="B162"/>
  <c r="B161"/>
  <c r="B160"/>
  <c r="B159"/>
  <c r="B158"/>
  <c r="B157"/>
  <c r="B156"/>
  <c r="B155"/>
  <c r="B154"/>
  <c r="B153"/>
  <c r="B152"/>
  <c r="B151"/>
  <c r="B150"/>
  <c r="B149"/>
  <c r="B148"/>
  <c r="B147"/>
  <c r="B146"/>
  <c r="B145"/>
  <c r="B144"/>
  <c r="B143"/>
  <c r="B142"/>
  <c r="B141"/>
  <c r="B140"/>
  <c r="B139"/>
  <c r="B138"/>
  <c r="B137"/>
  <c r="B136"/>
  <c r="B135"/>
  <c r="B134"/>
  <c r="B133"/>
  <c r="B132"/>
  <c r="B131"/>
  <c r="B130"/>
  <c r="B129"/>
  <c r="B128"/>
  <c r="B127"/>
  <c r="B126"/>
  <c r="B125"/>
  <c r="B124"/>
  <c r="B123"/>
  <c r="B122"/>
  <c r="B121"/>
  <c r="B120"/>
  <c r="B119"/>
  <c r="B118"/>
  <c r="B117"/>
  <c r="B116"/>
  <c r="B115"/>
  <c r="B114"/>
  <c r="B113"/>
  <c r="B112"/>
  <c r="B111"/>
  <c r="B110"/>
  <c r="B109"/>
  <c r="B108"/>
  <c r="B107"/>
  <c r="B106"/>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B6"/>
  <c r="B5"/>
  <c r="U201" l="1"/>
  <c r="U202"/>
  <c r="U203"/>
  <c r="U204"/>
  <c r="U211"/>
  <c r="U212"/>
  <c r="U218"/>
  <c r="U216"/>
  <c r="U220"/>
  <c r="U263"/>
  <c r="U194"/>
  <c r="U274"/>
  <c r="U213"/>
  <c r="U221"/>
  <c r="U195"/>
  <c r="T201"/>
  <c r="T202"/>
  <c r="T203"/>
  <c r="T204"/>
  <c r="T211"/>
  <c r="T212"/>
  <c r="T218"/>
  <c r="T216"/>
  <c r="T220"/>
  <c r="T263"/>
  <c r="T274"/>
  <c r="T213"/>
  <c r="T221"/>
  <c r="T267"/>
  <c r="T273"/>
  <c r="T209"/>
  <c r="T207"/>
  <c r="T205"/>
  <c r="T271"/>
  <c r="T264"/>
  <c r="T269"/>
  <c r="T275"/>
  <c r="T210"/>
  <c r="T208"/>
  <c r="T206"/>
  <c r="T272"/>
  <c r="T265"/>
  <c r="T270"/>
  <c r="T276"/>
  <c r="T199"/>
  <c r="T280"/>
  <c r="T200"/>
  <c r="T217"/>
  <c r="T214"/>
  <c r="T224"/>
  <c r="T225"/>
  <c r="T219"/>
  <c r="T229"/>
  <c r="T223"/>
  <c r="T230"/>
  <c r="T227"/>
  <c r="T241"/>
  <c r="T231"/>
  <c r="T242"/>
  <c r="S5"/>
  <c r="C17" i="4" l="1"/>
  <c r="C16"/>
  <c r="C15"/>
  <c r="C10"/>
  <c r="C11"/>
  <c r="C9"/>
  <c r="C5"/>
  <c r="C4"/>
  <c r="C3"/>
  <c r="C25"/>
  <c r="D23" s="1"/>
  <c r="C18" l="1"/>
  <c r="D17" s="1"/>
  <c r="D22"/>
  <c r="D24"/>
  <c r="C12"/>
  <c r="D10" s="1"/>
  <c r="C6"/>
  <c r="D16" l="1"/>
  <c r="D15"/>
  <c r="D9"/>
  <c r="D11"/>
  <c r="D4"/>
  <c r="D3"/>
  <c r="D5"/>
</calcChain>
</file>

<file path=xl/sharedStrings.xml><?xml version="1.0" encoding="utf-8"?>
<sst xmlns="http://schemas.openxmlformats.org/spreadsheetml/2006/main" count="2898" uniqueCount="719">
  <si>
    <t>SA PIN</t>
  </si>
  <si>
    <t>Name</t>
  </si>
  <si>
    <t>Comment</t>
  </si>
  <si>
    <t>Category</t>
  </si>
  <si>
    <t>Page Number</t>
  </si>
  <si>
    <t>Subclause</t>
  </si>
  <si>
    <t>Line Number</t>
  </si>
  <si>
    <t>Proposed Change</t>
  </si>
  <si>
    <t>Must Be Satisfied</t>
  </si>
  <si>
    <t>Chunyi Song</t>
  </si>
  <si>
    <t>In case of error status parameter shall indicate the type of error</t>
  </si>
  <si>
    <t>Technical</t>
  </si>
  <si>
    <t>4.2.2.1.3</t>
  </si>
  <si>
    <t>Add such types of error as rejected, invalidEntityStatus, invalidArgument, processFailure, networkFailure</t>
  </si>
  <si>
    <t>Depending on the region there could be different types of secondary users with different priorities. There is a need for parameter to provide this information to the coexistence system.
Response message needs to have status parameter.</t>
  </si>
  <si>
    <t>4.2.2.2.2</t>
  </si>
  <si>
    <t>Add licenseType and status parameters.</t>
  </si>
  <si>
    <t>4.2.2.2.3</t>
  </si>
  <si>
    <t>To simplify CM operation it is better to provide available channel information during the registration.
NetworkID data type definition is redundant.
Response message needs to have status parameter.</t>
  </si>
  <si>
    <t>4.2.2.3.2</t>
  </si>
  <si>
    <t>Add availableChannelsInformation parameter.
Change NetworkID to OCTET STRING.
Add status parameter.</t>
  </si>
  <si>
    <t>Response message needs to have status parameter.</t>
  </si>
  <si>
    <t>4.2.2.4.11</t>
  </si>
  <si>
    <t>Add status parameter.</t>
  </si>
  <si>
    <t>Lu Liru</t>
  </si>
  <si>
    <t>Primitive names ClientID, ClientPassword and CMID, CMPassword do not match to each other.
Table 7 is not fully described.
Description is not inline with ASN.1 format.
Response message needs to have status parameter.</t>
  </si>
  <si>
    <t>4.2.2.1.2</t>
  </si>
  <si>
    <t>Change CMID to ServerID and CMPassword to ServerPassword.
Describe Table 7.
Update according to ASN.1 foramt.</t>
  </si>
  <si>
    <t>Ryo Sawai</t>
  </si>
  <si>
    <t>In section 5.3, the parameter "NetworkGeometryClass" in "AvailableChannelsResponce" and "AvailableChannelsAnnoucement" is considered as mandatory parameters, so this parameter "aggrIntCntrParamsAggrIntCntrParams" in "AvailableChannelElement" must be not "OPTIONAL" but manadtory in supporting co-channel sharing mechanism (Section 9.4.4).</t>
  </si>
  <si>
    <t>4.3.2</t>
  </si>
  <si>
    <t>In section 5.3, the parameter "aggrIntCntrParamsAggrIntCntrParams" in "CoexistenceSetInformationResponce", "CoexistenceReportAnnouncement" and "CoexistenceReportResponce" is considered as mandatory parameters, so this parameter "aggrIntCntrParamsAggrIntCntrParams" in "AvailableChannelElement" must be not "OPTIONAL" but manadtory in supporting output power level control mechanism (Section 9.4.6).</t>
  </si>
  <si>
    <t>In section 5.3, the parameter "NetworkTechnology" in "AvailableChannelsResponce" and "AvailableChannelsAnnoucement" is considered as mandatory parameters, so this parameter "NetworkTechnology" in "ReconfigurationRequestElement" must  be not "OPTIONAL" but manadtory in supporting co-channel sharing mechanism (Section 9.4.4).</t>
  </si>
  <si>
    <t>Fumihide Kojima</t>
  </si>
  <si>
    <t>In case of error status parameter shall indicate the type of error.</t>
  </si>
  <si>
    <t>Add such types of error as rejected, invalidEntityStatus, invalidArgument, processFailure, networkFailure.</t>
  </si>
  <si>
    <t>Xin Zhang</t>
  </si>
  <si>
    <t>CM or WSO can stop operation.
This needs to be processed correctly.</t>
  </si>
  <si>
    <t>4.2.2.7</t>
  </si>
  <si>
    <t>Add corresponding primitives.</t>
  </si>
  <si>
    <t>Add CxMediaSTatus data type</t>
  </si>
  <si>
    <t>Chang-Woo Pyo</t>
  </si>
  <si>
    <t>deviceSN is not defined</t>
  </si>
  <si>
    <t>Remove this parameter</t>
  </si>
  <si>
    <t>To simplify CM operation it is better to provide available channel information during the registration update.
NetworkID data type definition is redundant.</t>
  </si>
  <si>
    <t>4.2.2.3.3</t>
  </si>
  <si>
    <t>Add availableChannelsInformation parameter.
Change NetworkID to OCTET STRING.</t>
  </si>
  <si>
    <t>Stanislav Filin</t>
  </si>
  <si>
    <t>CE operation description in clause 6 is not consistent with description in clauses 4 and 5c</t>
  </si>
  <si>
    <t>Update CE operation description to be consistent with description in clauses 4 and 5.</t>
  </si>
  <si>
    <t>CM operation description in clause 7 is not consistent with description in clause 5c</t>
  </si>
  <si>
    <t>Update CM operation description to be consistent with description in clause 5.</t>
  </si>
  <si>
    <t>CDIS operation description in clause 8 is not consistent with description in clause 5c</t>
  </si>
  <si>
    <t>Update CDIS operation description to be consistent with description in clause 5.</t>
  </si>
  <si>
    <t>Primitive names ClientID, ClientPassword and CMID, CMPassword do not match to each other.
Table 7 is not fully described...
Description is not inline with ASN.1 format.
Response message needs to have status parameter.</t>
  </si>
  <si>
    <t>In case of error status parameter shall indicate the type of errorc</t>
  </si>
  <si>
    <t>Depending on the region there could be different types of secondary users with different priorities. There is a need for parameter to provide this information to the coexistence system...
Response message needs to have status parameter.</t>
  </si>
  <si>
    <t>To simplify CM operation it is better to provide available channel information during the registration.
NetworkID data type definition is redundant...
Response message needs to have status parameter.</t>
  </si>
  <si>
    <t>deviceFCCID is not definedc</t>
  </si>
  <si>
    <t>deviceSN is not definedc</t>
  </si>
  <si>
    <t>To simplify CM operation it is better to provide available channel information during the registration update.
NetworkID data type definition is redundantc</t>
  </si>
  <si>
    <t>It is needed to have confirm message for registration information updatec</t>
  </si>
  <si>
    <t>Add confirm message for registration information update.</t>
  </si>
  <si>
    <t>Response message needs to have status parameter.
Parameter names do not follow ASN.1 formatc</t>
  </si>
  <si>
    <t>4.2.2.4.2</t>
  </si>
  <si>
    <t>Response message needs to have status parameterc</t>
  </si>
  <si>
    <t>4.2.2.6.2</t>
  </si>
  <si>
    <t>CM or WSO can stop operation.
This needs to be processed correctlyc</t>
  </si>
  <si>
    <t>Depending on the region there could be different types of secondary users with different priorities. There is a need for parameter to provide this information to the coexistence systemc</t>
  </si>
  <si>
    <t>Add LicenseType data type</t>
  </si>
  <si>
    <t>NetworkTechnology data type definition does not follow ASN.1 data type format.
It is proposed to add one light licensed WSO examplec</t>
  </si>
  <si>
    <t>Add oneSeg parameter.</t>
  </si>
  <si>
    <t>Geolocation data type definition needs to be able to support different TVWS DB formatsc</t>
  </si>
  <si>
    <t>Update Geolocation data type definition.</t>
  </si>
  <si>
    <t>According to some radio regulations, list of locations need to be considered.
Min Tx power and TPC resolution are needed for power control.
Some of the parameters do not follow ASN.1 format.
Noice figure is needed  for discoveryc</t>
  </si>
  <si>
    <t>Change location to list of locations.
Add min Tx power and TPC resolution.
Update parameter names to follow ASN.1 format.
Add noice figure parameter.</t>
  </si>
  <si>
    <t>To simplify CM operation it is better to provide available channel information during the registrationc</t>
  </si>
  <si>
    <t>Add AvailableChannelsInformation data type defenition.</t>
  </si>
  <si>
    <t>Current Tx power is needed for power controlc</t>
  </si>
  <si>
    <t>Add this parameter to the operating frequency definition.</t>
  </si>
  <si>
    <t>Update message definitions to be inline with comments to clauses 4.2.2.xc</t>
  </si>
  <si>
    <t>Request technical editor to perform the required update.</t>
  </si>
  <si>
    <t>Update data type definitions to be inline with comments to clauses 4.2.3c</t>
  </si>
  <si>
    <t>Provide ASN.1 definition of the primitives similar to message definition in clause 5.3c</t>
  </si>
  <si>
    <t>WSO authentication procedure is not described, only figure is providedc</t>
  </si>
  <si>
    <t>5.2.1.1</t>
  </si>
  <si>
    <t>Provide the description of the procedure.</t>
  </si>
  <si>
    <t>WSO deauthentication procedure is not described, only figure is provided.
Figure needs to be updated to add CE stop operation request/responsec</t>
  </si>
  <si>
    <t>5.2.1.2</t>
  </si>
  <si>
    <t>Provide the description of the procedure.
Update the fugure.</t>
  </si>
  <si>
    <t>CM authentication procedure is not described, only figure is providedc</t>
  </si>
  <si>
    <t>5.2.1.3</t>
  </si>
  <si>
    <t>CM deauthentication procedure is not described, only figure is provided.
Figure needs to be updated to add CM stop operation indicationc</t>
  </si>
  <si>
    <t>5.2.1.4</t>
  </si>
  <si>
    <t>WSO subscription procedure is not described, only figure is providedc</t>
  </si>
  <si>
    <t>5.2.2.1</t>
  </si>
  <si>
    <t>WSO subscription update procedure is not described, only figure is providedc</t>
  </si>
  <si>
    <t>5.2.2.2</t>
  </si>
  <si>
    <t>CM subscription procedure is not described, only figure is providedc</t>
  </si>
  <si>
    <t>5.2.2.3</t>
  </si>
  <si>
    <t>CM subscription update procedure is not described, only figure is providedc</t>
  </si>
  <si>
    <t>5.2.2.4</t>
  </si>
  <si>
    <t>WSO registrqation procedure is not described, only figure is provided.
Figure needs to be updated to add registration confirm to WSOc</t>
  </si>
  <si>
    <t>5.2.3.1</t>
  </si>
  <si>
    <t>WSO registrqation update procedure is not described, only figure is provided.
Figure needs to be updated to add registration confirm to WSOc</t>
  </si>
  <si>
    <t>5.2.3.2</t>
  </si>
  <si>
    <t>Obtaining coexistence report procedure is not described, only figure is providedc</t>
  </si>
  <si>
    <t>5.2.4.2</t>
  </si>
  <si>
    <t>Providing coexistence set information procedure is not described, only figure is providedc</t>
  </si>
  <si>
    <t>5.2.4.3</t>
  </si>
  <si>
    <t>Providing coexistence report procedure is not described, only figure is providedc</t>
  </si>
  <si>
    <t>5.2.4.4</t>
  </si>
  <si>
    <t>Obtaining available channel list from TVWS database procedure is not described, only figure is providedc</t>
  </si>
  <si>
    <t>5.2.5.3</t>
  </si>
  <si>
    <t>Announcing available channel list change by TVWS database procedure is not described, only figure is providedc</t>
  </si>
  <si>
    <t>5.2.5.4</t>
  </si>
  <si>
    <t>Sharing coexistence set information procedure is not described, only figure is providedc</t>
  </si>
  <si>
    <t>5.2.7.3</t>
  </si>
  <si>
    <t>Sending reconfiguration request from CM to CE procedure is not described, only figure is providedc</t>
  </si>
  <si>
    <t>5.2.11.1</t>
  </si>
  <si>
    <t>Sending event indication from WSO to CM procedure is not described, only figure is providedc</t>
  </si>
  <si>
    <t>5.2.12.1</t>
  </si>
  <si>
    <t>Coexistenceset Element Reconfiguration procedure is not described, only figure is providedc</t>
  </si>
  <si>
    <t>5.2.13</t>
  </si>
  <si>
    <t>Gabriel Villardi</t>
  </si>
  <si>
    <t>Section 3.3.2 is too detailed for introduction, the functions of CM should be summarized for a first time reader</t>
  </si>
  <si>
    <t>Editorial</t>
  </si>
  <si>
    <t>3.3.2</t>
  </si>
  <si>
    <t>Summarize the functions of CM</t>
  </si>
  <si>
    <t>"coexistence white space map" is not defined in the document</t>
  </si>
  <si>
    <t>Remove "generate coexistence white space map"</t>
  </si>
  <si>
    <t>" perform WSO output power level management, " is part of " make coexistence decisions related to WSO reconfiguration"</t>
  </si>
  <si>
    <t>Remove " perform WSO output power level management, "</t>
  </si>
  <si>
    <t>"maintain information required for making coexistence decisions and provide this information to WSO as needed," can be updated to  include  "calculate intra-CM coexistence set elements," and "perform channel classification and selection,"</t>
  </si>
  <si>
    <t>Update "maintain information required for making coexistence decisions and provide this information to WSO as needed," as "maintain and if necessary generate information required for making coexistence decisions and provide this information to WSO as needed," and remove "calculate intra-CM coexistence set elements," and "perform channel classification and selection,"</t>
  </si>
  <si>
    <t>Section 3.3.3 is too detailed for introduction, the functions of CDIS should be summarized for a first time reader</t>
  </si>
  <si>
    <t>3.3.3</t>
  </si>
  <si>
    <t>Change contents of 3.3.3 with "maintain and generate information required for coexistence system and provide this information to CMs as needed,"</t>
  </si>
  <si>
    <t>Interfaces section repeats the information indicated in the logical entities section.</t>
  </si>
  <si>
    <t>Only indicate the locations of the interfaces and remove all other information.</t>
  </si>
  <si>
    <t>Change "TVBD device or network" to WSO inside the document</t>
  </si>
  <si>
    <t>3.5.2</t>
  </si>
  <si>
    <t>Change all occurences of "TVBD device or network" to "WSO"</t>
  </si>
  <si>
    <t>The term "dissimilar or independently operated" is not needed in this section</t>
  </si>
  <si>
    <t>3.5.1</t>
  </si>
  <si>
    <t>Remove "dissimilar or independently operated"</t>
  </si>
  <si>
    <t>Section 3.6.2 repeats the information in chapter 9. Only the introduction section 3.6.1 is enough to provide information about coexistence algorithms. Additionaly section 3.6.3 can be combined with 3.6.1.</t>
  </si>
  <si>
    <t>3.6.</t>
  </si>
  <si>
    <t>Keep 3.6.1 and remove section 3.6.2 and introductory information of 3.6.3 into 3.6.1.</t>
  </si>
  <si>
    <t>The term "neighbor" is  removed from the standard</t>
  </si>
  <si>
    <t>Change term "neighbor" with "coexistence"</t>
  </si>
  <si>
    <t>Section 9.3 provides guidelines for coexistence decisions. There is no proof that these guidelines will create the optimum coexistence environment. Moreover guidelines do not consider distributed decision making scenario.</t>
  </si>
  <si>
    <t>Either remove section 9.3 or improve the language and explain why these guideline should be forced.</t>
  </si>
  <si>
    <t>Regarding decision making topology changes, in section 9.3.1, it is stated that "The rules and procedures that are applied in those changes are specified here."  However no rules or procedures are specified in the draft.</t>
  </si>
  <si>
    <t>9.3.1</t>
  </si>
  <si>
    <t>Remove the sentence</t>
  </si>
  <si>
    <t>Implementation of the  algorithms in section 9.4 are not mandatory. Manufacturer are able to generate their own algorithms and put in 802.19 CMs. Indicate that this information at the beginning of this section and state that these algorithms are examples.</t>
  </si>
  <si>
    <t>Either move this sections to informative annex or indicate that implementation of the algorithms are not mandatory.</t>
  </si>
  <si>
    <t>Mika Kasslin</t>
  </si>
  <si>
    <t>PICS is incomplete</t>
  </si>
  <si>
    <t>B.4</t>
  </si>
  <si>
    <t>Specify which features and protocols are mandatory and which are optional</t>
  </si>
  <si>
    <t>The measurements sub-section is incomplete.</t>
  </si>
  <si>
    <t>Modify the section as per the proposal 19-12/0016r4</t>
  </si>
  <si>
    <t>The draft doesn't provide any means for CDISs to synchronize data stored to them and thus there is no guarantee that CMs are served similarly regardless of the CDIS to which they are connected.</t>
  </si>
  <si>
    <t>General</t>
  </si>
  <si>
    <t>Specify mechanisms that ensure that the CMs receive similar coexistence discovery service regardless of the CDIS to which they are connected.</t>
  </si>
  <si>
    <t>Jari Junell</t>
  </si>
  <si>
    <t>Method of handling at least 2 concurrent resource allocations by different CMs to the same WSO missing</t>
  </si>
  <si>
    <t>See document 12/0042r1</t>
  </si>
  <si>
    <t>Method how to temporarily release resources is missing</t>
  </si>
  <si>
    <t>See document 12/0043r1</t>
  </si>
  <si>
    <t>Add missing parameters and messages and make the structure clearer to clause 5.3</t>
  </si>
  <si>
    <t>See document 12/0051r0</t>
  </si>
  <si>
    <t>Add missing parameters and data types  and make the structure clearer to clause 5.4</t>
  </si>
  <si>
    <t>Modify algorithm H more as standard text and also make it more readable</t>
  </si>
  <si>
    <t>9.4.7</t>
  </si>
  <si>
    <t>See 12/0024r2</t>
  </si>
  <si>
    <t>Measurement not defined</t>
  </si>
  <si>
    <t>See 12/0016r4</t>
  </si>
  <si>
    <t>PICS missing</t>
  </si>
  <si>
    <t>Annex B</t>
  </si>
  <si>
    <t>Add</t>
  </si>
  <si>
    <t>Spelling: sendt</t>
  </si>
  <si>
    <t>3.4.5</t>
  </si>
  <si>
    <t>send</t>
  </si>
  <si>
    <t>Spelling: curently</t>
  </si>
  <si>
    <t>3.6.2.1</t>
  </si>
  <si>
    <t>currently</t>
  </si>
  <si>
    <t>The draft has overlapping procedures and protocol messages that reflect unclear entity role definitions. On one hand it looks like a CM is expected to serve a CE and provide up to date information to the CE. On the other hand, there are, however, procedures and messages that are designed to allow for a CE to acquire information from the CM. Same confusion applies to all the exposed interfaces and entity relations.</t>
  </si>
  <si>
    <t>Clarify entity roles and responsibilities and align the procedure and message descriptions accordingly. The proposal is to have the CDIS responsible for keeping the CMs updated. Similarly the CM should be responsible for keeping the CEs updated.</t>
  </si>
  <si>
    <t>Message and data type definitions are very unclear and hard to read. There are also some amount of errors especially in the definitions of parameters that are marked optional.</t>
  </si>
  <si>
    <t>5.3, 5.4</t>
  </si>
  <si>
    <t>Modify the message and data type definitions as proposed in 19-12/0051.</t>
  </si>
  <si>
    <t>The draft doesn't have any means for a CM to transfer a CE that it serves to another CM. This is a feature we clearly, however, need as per the decisions made in the March 2012 plenary meeting.</t>
  </si>
  <si>
    <t>Specify procedures and messages for a CM to transfer a CE to another CM.</t>
  </si>
  <si>
    <t>There is no MIB in the draft. A MIB per each entity would be really helpful to specify which information each entity needs to store and maintain to operate properly.</t>
  </si>
  <si>
    <t>Add an annex that defines a MIB for each entity.</t>
  </si>
  <si>
    <t>Section headings in section 9.4 are not in line with the algorithm descriptions. All the algorithms try to accomplish the same with same set of input parameters and it is artificial to have a descriptive name for each algorithm. It would be much more clear to have a distinctive label for each algorithm.</t>
  </si>
  <si>
    <t>Name algorithms specified in the section 9.4 with labels like "Algorithm A", "Algorithm B", "Algorithm C", etc.</t>
  </si>
  <si>
    <t>It is not clear how the interconnected entities ensure that the interconnection is still working and the peer entity is alive. The specification should provide some form of keep alive mechanisms.</t>
  </si>
  <si>
    <t>Specify a simple and dedicated keep alive mechanism that an entity needs to use to check that a peer entity is alive and the connection to the peer entity is working.</t>
  </si>
  <si>
    <t>The draft doesn't specify a security mechanism but it clearly assumes that e.g. a CE authenticates to a CM. At least one commonly used mechanism needs to be specified or required from all the implementations to ensure interoperability.</t>
  </si>
  <si>
    <t>Specify which security mechanism each entity implementation needs to support to be 802.19.1 compatible.</t>
  </si>
  <si>
    <t>Algorithm description in section 9.4.2 is not proper for specification but it looks much more like taken from a implementation guideline document. The algorithm descriptions in section 9.4 should not deal with entity interactions but the focus needs to be on the decision algorithm.</t>
  </si>
  <si>
    <t>9.4.2</t>
  </si>
  <si>
    <t>Revise the section to describe only the algorithm and take out all the descriptions that relate to information gathering from other entities.</t>
  </si>
  <si>
    <t>The three modes specified in section 9.4.3 have a lot of overlap as described now and it is extremely hard to understand why all the same initial steps needs to be taken in each mode even if one has just taken them in the previous mode. This may be just because of the very unclear description of the algorithm.</t>
  </si>
  <si>
    <t>9.4.3</t>
  </si>
  <si>
    <t>Rewrite the algorithm description and remove unnecessary overlap between the modes.</t>
  </si>
  <si>
    <t>It is not clear whether only the CDIS should be able to perform the network geometry classification or should a CM also be able to perform it. I assume it is the CDIS that is responsible for it. If so, one should move the description of the classes to the sections that deal with CDIS and other algorithms. Now they are defined as part of decision algorithms and that relates to CM operations.</t>
  </si>
  <si>
    <t>9.4.4.2</t>
  </si>
  <si>
    <t>Move the section 9.4.4.2 under the section 9.5 and state that this is an algorithm that is run in CDIS.</t>
  </si>
  <si>
    <t>Prabodh Varshney</t>
  </si>
  <si>
    <t>There are number of sections (9.6.1, 9.6.2, 9.6.3, 9.6.4, 9.6.5, 9.6.6, B.3, B.4.2, B.4.3, etc.) in draft which are TBD.</t>
  </si>
  <si>
    <t>WG should decide on text for the sections mentioned above before draft can be forwarded for sponsor ballot.</t>
  </si>
  <si>
    <t>Paivi Ruuska</t>
  </si>
  <si>
    <t>"Why output power level management is covered separately, when other WSO operating parameters are covered only with reconfiguration in line 23?",</t>
  </si>
  <si>
    <t>"Delete this or mention also other managed operating parameters. The introduction should be consistent.",</t>
  </si>
  <si>
    <t>"Do balancing the processing load and selecting master CM bullets relate?"</t>
  </si>
  <si>
    <t>"If the bullets  relate, it may be good to combine them or set next to each other for clarity."</t>
  </si>
  <si>
    <t>The intra-CM coexistence set element calculation is also listed as a task of CDIS in 3.3.3. The roles of the entities should be clear in introduction to avoid confusions.</t>
  </si>
  <si>
    <t>Avoid defining overlapping functions for different entities in the introduction for consistency.</t>
  </si>
  <si>
    <t>Names of the decision making algorithms are not descriptive. Based on the names many of the algorithms do not seem to relate to the actual decision making on the spectrum resources for the WSOs.</t>
  </si>
  <si>
    <t>3.6.2</t>
  </si>
  <si>
    <t>Define better names for the algorithms. Alternatively consider if some of these are actually not decision making algorithms and should be defined in some other section if at all.</t>
  </si>
  <si>
    <t>What is the difference between this procedure and CM-CM reconfiguration request which is defined in 5.2.11.2? Both seem to be used for the same purpose.</t>
  </si>
  <si>
    <t>Delete this. Overlapping ways to  do the same thing increase the messages and complexity of the protocol.</t>
  </si>
  <si>
    <t>References to the neighbor discovery section and measurement are not correct.</t>
  </si>
  <si>
    <t>9.1.</t>
  </si>
  <si>
    <t>fix references: placeholder for measurements is 9.6 and neighbor discovery does not seem to be in this section.</t>
  </si>
  <si>
    <t>Different management modes (9.3.3.1 and 9.3.3.2) do not seem to be relevant from the coexistence management perspective. What is the relevance on that the operating frequency may be indicated either as TV channel or frequency? This seems to be overlapping feature adding unneccessary complexity in the specification.</t>
  </si>
  <si>
    <t>9.3.3</t>
  </si>
  <si>
    <t>Consider introducing only one mode for indicating the operating frequency. My preference is operating frequency mode. It is more flexible in different regions where the TV channels and width is not the same.</t>
  </si>
  <si>
    <t>Names of the decision making algorithms are not descriptive. Based on the names many of the algorithms do not seem to relate to the actual decision making  on the spectrum resources for the WSOs.  Just to give some examples: "Algorithm based on negotiation among CMs" seems to refer more to message exchange than actual decision making. "Algorithm based on operating channel seletion" refers to operating channel selection which I think all decision making algorithms for managing coexistence should do for WSOs. "Algorithm based on neighbor report and radio environment information" - I think all algorithms which propose operating parameters for WSOs have to use these information for decision making.</t>
  </si>
  <si>
    <t>Define better names for the algorithms. Alternatively consider if some of these are actually not decision making algorithms and should be defined in some other section.</t>
  </si>
  <si>
    <t>Algorithm H text is not editorially standard text</t>
  </si>
  <si>
    <t>Modify section to be standard text. See proposal in document 12/0024r2</t>
  </si>
  <si>
    <t>This section seems to describe a simulation (e.g page 194, line 29 states that 100 realizations are needed) Simulations may be used to define the thresholds defined in the specification, but it is not efficient if the implementation each time starts to simulate. Also such "randomness" in implementation may cause unneccessary neighbor changes when the neighbors actually do not change. Also this is not efficient from messaging perspective.</t>
  </si>
  <si>
    <t>9.5.6.2</t>
  </si>
  <si>
    <t>The description of the simulation is not needed in standard. Only the thresholds/values, which may be the defined using the simulation, should be standardized. Define only what is neccessary for implementing the system. System shall not be required to perform simulations.</t>
  </si>
  <si>
    <t>Measurement are only placeholders</t>
  </si>
  <si>
    <t>Add measurement description. See document 12/0016r4</t>
  </si>
  <si>
    <t>Annex B on normative description of PICS is incomplete</t>
  </si>
  <si>
    <t>Complete PICS.</t>
  </si>
  <si>
    <t>Padam Kafle</t>
  </si>
  <si>
    <t>So there is no text on Abstract and no key words yet on the draft spec, that is to supposed to be be ready to go for SB.</t>
  </si>
  <si>
    <t>Abstract</t>
  </si>
  <si>
    <t>Please provide Abstract and Keywords.</t>
  </si>
  <si>
    <t>&lt;Select this text and type or paste introduction text&gt; ?  Expect some text here too.</t>
  </si>
  <si>
    <t>Introduction</t>
  </si>
  <si>
    <t>Add the missing text</t>
  </si>
  <si>
    <t>I believe "Television White Spaces" is more commonly used instead of "... Space" for abbreviation "TVWS" .</t>
  </si>
  <si>
    <t>As per the comment.</t>
  </si>
  <si>
    <t>Looks way too many categories of channels than actually required to explain the coexistence services or algorithms. For example, why it is required to separate "Protected", "Restricted", or "unclasified" channels, as all that matters is which are available and which are unavailable. Based on Ofcom's database model, it appears all available channels will have to be classified as "restricted" as it depends on the TVBD's characteristics or location.</t>
  </si>
  <si>
    <t>3.6.2.2</t>
  </si>
  <si>
    <t>Consider keeping the classification simple to fewer sets.</t>
  </si>
  <si>
    <t>Too many decision making algorithms are specified, but it is unclear which one is used when, or under what configurations. It is expected that the coexistence decision making and other services should be specified in a systematic way, so that various TVWS networks/objects can utilize them to coexist, and Industry can adopt the 802.19.1 specification.</t>
  </si>
  <si>
    <t>consider only focussing on algorithms that are distict, and merge to fewer categories</t>
  </si>
  <si>
    <t>"Algorithm H", this is not listed in 3.6.2 and in definition section. What does "H" mean here? Trying to get some information from Introduction below seems impossible.</t>
  </si>
  <si>
    <t>Please clarify and explain.</t>
  </si>
  <si>
    <t>This clause has too many TBDs, and empty subclauses. When are these to be filled in? I assume the TG1 should spend more time to make the specification complete and clear, before asking comments from WG.</t>
  </si>
  <si>
    <t>Complete the subclauses or remove them</t>
  </si>
  <si>
    <t>Again quite many TBD subclauses here.</t>
  </si>
  <si>
    <t>Sangsung Choi</t>
  </si>
  <si>
    <t>none</t>
  </si>
  <si>
    <t>Ha Nguyen Tran</t>
  </si>
  <si>
    <t>Is it required that a system shall implement at least one of defined algorithms to be compliant with 802.19.1 Std? Algorithms are provided in the draft without performance evaluation results. They can be used as reference and should not be included in the normative part.</t>
  </si>
  <si>
    <t>3.6.1</t>
  </si>
  <si>
    <t>Change to "Algorithms are provided as reference and demonstration how the parameters and procedures are utilized." and shift the algorithms to informative part of the draft.</t>
  </si>
  <si>
    <t>Channel availability is different to each TVBD within a CM's service area, it depends on TVBD's location, transmission power, mobility, and intended service area e.g specified by location uncertainty.</t>
  </si>
  <si>
    <t>Clarify what are criteria for the available channels set of CM?</t>
  </si>
  <si>
    <t>Geolocation is defined without referring to any coordinate system.</t>
  </si>
  <si>
    <t>Define unit of the values, and reference coordinate system (e.g. WGS84).</t>
  </si>
  <si>
    <t>Format of the notation INTEGER(0..2147483647) is not clear.</t>
  </si>
  <si>
    <t>Clarify which standard is applied for this format.</t>
  </si>
  <si>
    <t>The scope does not limit 802.19.1 system to be used only in the US. What is the reason to have FCC ID defined in the normative text of the draft?</t>
  </si>
  <si>
    <t>Change to "Regulator ID"</t>
  </si>
  <si>
    <t>Parameters in subclause 4.3 and 5.3 are defined without units. For example the unit of power level, is it W, mW, or dBm? The unit of desiredBandwidth, is it b/s, kb/s, Mb/s, or Gb/s?</t>
  </si>
  <si>
    <t>Define unit of all parameters.</t>
  </si>
  <si>
    <t>Contents of many sub-clauses in 9.6 are not available, the document is not complete.</t>
  </si>
  <si>
    <t>Fill the contents, or remove the empty sub-clauses.</t>
  </si>
  <si>
    <t>Hyunduk Kang</t>
  </si>
  <si>
    <t>There are typos in Figure 1. Interface B1 and interface B2 are replaced by interface B2 and interface B1, respectively.</t>
  </si>
  <si>
    <t>Fix it as commented.</t>
  </si>
  <si>
    <t>In Figure 2, there is no explanation for interface between CM and CE.</t>
  </si>
  <si>
    <t>Add "B1" between CM and CE box in Figure 2.</t>
  </si>
  <si>
    <t>Donghun Lee</t>
  </si>
  <si>
    <t>The word of sendt is typo</t>
  </si>
  <si>
    <t>Replace it with send</t>
  </si>
  <si>
    <t>The term, "TVBD", in the sentence is needed to be replace by 'WSO"</t>
  </si>
  <si>
    <t>Replace "TVBD" to "WSO".</t>
  </si>
  <si>
    <t>There is a typo in the sentence, "if a TV channel ~ co-channel interference."</t>
  </si>
  <si>
    <t>Delete "Reference model" in the sentence.</t>
  </si>
  <si>
    <t>A TVBD device or network is wrong</t>
  </si>
  <si>
    <t>Replace it with WSO</t>
  </si>
  <si>
    <t>A space is needed between "6" and "show" in the sentence.</t>
  </si>
  <si>
    <t>Revise the sentence as commented.</t>
  </si>
  <si>
    <t>The word of TVBD is wrong</t>
  </si>
  <si>
    <t>Replace "TVBD-specific" to "WSO-specific".</t>
  </si>
  <si>
    <t>The word of Reference model is not needed</t>
  </si>
  <si>
    <t>3.6.2.3</t>
  </si>
  <si>
    <t>Remove the word of Reference model</t>
  </si>
  <si>
    <t>Figure 50 has a typo.</t>
  </si>
  <si>
    <t>6.2.1</t>
  </si>
  <si>
    <t>Replace "NeighborReport_Response" to "CoexistenceReport_Response"</t>
  </si>
  <si>
    <t>The blank is needed between the Figure 6 and shows</t>
  </si>
  <si>
    <t>Revise it as commented</t>
  </si>
  <si>
    <t>Figure 66 has a typo.</t>
  </si>
  <si>
    <t>6.2.2</t>
  </si>
  <si>
    <t>Replace "From TVBD network or device" to "From WSO"</t>
  </si>
  <si>
    <t>More use cases is needed to explain how each procedures is interconnected each other based on various use cases.</t>
  </si>
  <si>
    <t>A</t>
  </si>
  <si>
    <t>Add more use cases.</t>
  </si>
  <si>
    <t xml:space="preserve">There are typos in Figure 1. Interface B1 and interface B2 are replaced by interface B2 and interface B1, respectively. </t>
  </si>
  <si>
    <t>E</t>
  </si>
  <si>
    <t>Yes</t>
  </si>
  <si>
    <t xml:space="preserve">A space is needed between "6" and "show" in the sentence. </t>
  </si>
  <si>
    <t>Figure 99 has a typo.</t>
  </si>
  <si>
    <t>7.2.1.1.1.5</t>
  </si>
  <si>
    <t>Replace "Deauthentication_Response" to "Registration_Response"</t>
  </si>
  <si>
    <t>The title of Figure 112 has a typo.</t>
  </si>
  <si>
    <t>7.2.1.1.2.3</t>
  </si>
  <si>
    <t>Replace "CcoexistenceSetInformation_Announcement" to "CoexistenceSetInformation_Announcement"</t>
  </si>
  <si>
    <t>The title of the sub-clause has a typo.</t>
  </si>
  <si>
    <t>7.2.1.1.3.6</t>
  </si>
  <si>
    <t>Replace "CoexistenceSetInformation_Announcement" to "CoexistenceSetElementInformation_Announcement"</t>
  </si>
  <si>
    <t>Each sentence has a typo.</t>
  </si>
  <si>
    <t>from 2 to 4</t>
  </si>
  <si>
    <t>The title of Figure 122 has a typo.</t>
  </si>
  <si>
    <t>Replace "NeighborInformation_Announcement" to "Coexistence SetElementInformation_Announcement"</t>
  </si>
  <si>
    <t>7.2.1.1.3.7</t>
  </si>
  <si>
    <t>Replace "CoexistenceSetInformation_Confirm" to "Coexistence SetElementInformation_Confirm"</t>
  </si>
  <si>
    <t>from 8 to 10</t>
  </si>
  <si>
    <t>The title of Figure 123 has a typo.</t>
  </si>
  <si>
    <t>The title of Figure 135 has a typo.</t>
  </si>
  <si>
    <t>7.2.1.3</t>
  </si>
  <si>
    <t>Replace "state" to "substate"</t>
  </si>
  <si>
    <t>The sentence has a typo.</t>
  </si>
  <si>
    <t>Replace "infrmation" to "Information"</t>
  </si>
  <si>
    <t>The sentence will be better to understand if it indicate which Figure is referred.</t>
  </si>
  <si>
    <t>7.2.2.1</t>
  </si>
  <si>
    <t>from 5 to 7</t>
  </si>
  <si>
    <t>Add "described in Figure 94" after the end to the sentence</t>
  </si>
  <si>
    <t>7.2.2.2</t>
  </si>
  <si>
    <t>from 10 to 11</t>
  </si>
  <si>
    <t>Add "described in Figure 134" after the end to the sentence</t>
  </si>
  <si>
    <t>The title of Figure 137 has a typo.</t>
  </si>
  <si>
    <t>7.2.2.3</t>
  </si>
  <si>
    <t>The title of Figure 135 is the same as that of Figure 137.</t>
  </si>
  <si>
    <t>123 and 126</t>
  </si>
  <si>
    <t>Revise the title of two Figures according to the title of the sub-clause.</t>
  </si>
  <si>
    <t>7.2.3.1.1</t>
  </si>
  <si>
    <t>Figure 139 has a typo.</t>
  </si>
  <si>
    <t>7.2.3.1.2</t>
  </si>
  <si>
    <t>Replace "CoexistenceSetInformation_Announcement" to "Coexistence SetElementInformation_Announcement"</t>
  </si>
  <si>
    <t>Figure 140 has a typo.</t>
  </si>
  <si>
    <t>Figure 163 has a typo.</t>
  </si>
  <si>
    <t>Replace "Neighbor" to "Coexistence"</t>
  </si>
  <si>
    <t>The term, "TVWS band" is approprite?</t>
  </si>
  <si>
    <t>Revise the term if necessary.</t>
  </si>
  <si>
    <t>The sentence has a wrong index for the referred sub-clause.</t>
  </si>
  <si>
    <t>Replace "specified in 7" to "specified in 5.2"</t>
  </si>
  <si>
    <t xml:space="preserve">The title of the sub-clause is needed to be determined. </t>
  </si>
  <si>
    <t>Determine the title of the sub-clause properly.</t>
  </si>
  <si>
    <t>The equation for normalization value, nv, is broken.</t>
  </si>
  <si>
    <t>9.4.7.4</t>
  </si>
  <si>
    <t>Fix the equation.</t>
  </si>
  <si>
    <t>The equation for variation, sigma, is wrong. It should be square of sigma not a sigma.</t>
  </si>
  <si>
    <t>The term, "neighbor", in the sentence is needed to be replace by "coexistence set"</t>
  </si>
  <si>
    <t>A.2</t>
  </si>
  <si>
    <t>Replace "neighbor" to "coexistence set"</t>
  </si>
  <si>
    <t>The term related to "neighbor", in Figure A.2 is needed to be replace by "coexistence", "coexistence set information" or "coexistence set element", respectively.</t>
  </si>
  <si>
    <t>Revise Figure A.2 as commented.</t>
  </si>
  <si>
    <t>The first sentence, "The CDIS is ~ the CMs serve." is unclear to understand what the CDIS does for the CM and the WSO served by the CM.</t>
  </si>
  <si>
    <t>T</t>
  </si>
  <si>
    <t>Revise the sentence more clearly by referring the main functionality defined in sub-clause 3.3.3.</t>
  </si>
  <si>
    <t>There is unconsistency for network type in Table 29 comparing with Table 14 and Table 15.</t>
  </si>
  <si>
    <t>4.2.2.6.3</t>
  </si>
  <si>
    <t>Revise Tables to keep consistency regarding to "networkType".</t>
  </si>
  <si>
    <t>It should notify 802.19.1 compliant WSO shall subscribe coexistence service provided by the CM if they want.</t>
  </si>
  <si>
    <t>5.2.2..1</t>
  </si>
  <si>
    <t>from 5 to 6</t>
  </si>
  <si>
    <t>Add the following sentence after the end of the first sentence, "The WSO shall subscribe to either information service or management service."</t>
  </si>
  <si>
    <t>In the sentence "The CM may subscribe ~", "may" is not a proper word. 802.19.1 compliant CM shall subscribe discovery service provided by the CDIS at any cases.</t>
  </si>
  <si>
    <t>Replace "may" to "shall"</t>
  </si>
  <si>
    <t>In WSO registration procedure, a confirmation primitive from CE to WSO is required since the WSO need to be indicated by the CE if the WSO registration to the coexistence system via the CE is successfully done or not.</t>
  </si>
  <si>
    <t>Add the confirmation primitive from the CE to the WSO after the CE received the Registration_Response message from the CM.</t>
  </si>
  <si>
    <t>The sentence, "Channel classification information ~ and coexistent." is needed to be more clearly discribed.</t>
  </si>
  <si>
    <t>5.2.6.1</t>
  </si>
  <si>
    <t>Replace "includes" to "shall include"</t>
  </si>
  <si>
    <t>It should notify ChannelClassification_Announcement is required to send all affected CMs.</t>
  </si>
  <si>
    <t>5.2.6.3</t>
  </si>
  <si>
    <t>from 15 to 16</t>
  </si>
  <si>
    <t>Add the following sentence after the end of the first sentence, "Only one CM and another CM are illustrated in Figure 39. The CM shall announce updated channel classification information to all affected CMs."</t>
  </si>
  <si>
    <t>The sentence, " After receiving ~ in the coexistenc set." is wrong. The CoexistenceSetInformation_Announcement from the CDIS to all affected CMs does not trigger to send the CoexistenceSetElementInformation_Announcement message from the CM to affected CMs in the coexistence set. The CoexistenceSetElementInformation_Announcement needs to be sent if the operating parameters of a WSO has been changed as described in Figure A.2 in Annex A.2.</t>
  </si>
  <si>
    <t>Delete the sentence.</t>
  </si>
  <si>
    <t>In the sentence, " After any change ~ all affected neighbor CMs.", the meaning of parameters are not clear.</t>
  </si>
  <si>
    <t>Revise the sentence more clearly by indicating what parameters are considering.</t>
  </si>
  <si>
    <t>It is unclear to understand how the negotiation between CMs procedure works. Negotiation_Request message between CMs can not be exchanged forever.</t>
  </si>
  <si>
    <t>5.2.9</t>
  </si>
  <si>
    <t>from 4 to 5</t>
  </si>
  <si>
    <t>Revise the sentence more clearly by describing how the procedure works.</t>
  </si>
  <si>
    <t xml:space="preserve">It is difficult to understand how messages are interacted each other. Descriptions of messages on sub-clause 5.3 of Draft 1.0 version are useful to . </t>
  </si>
  <si>
    <t>From 56 and 68</t>
  </si>
  <si>
    <t>Revise 5.2 taking advantage of what described on messages on sub-clause 5.3 of Draft 1.0.</t>
  </si>
  <si>
    <t xml:space="preserve">Figure 96 depicts processing a Subscription_Request from CE. Based on the Figure, the CM should send CoexistenceSetElement_Announcement message to all affected CMs if the registered WSO changes subscription of type of coexistence serivice. Considering what is discribed in sub-clause 5.2.7.3, it is unclear that why the CM do that action.   </t>
  </si>
  <si>
    <t>7.2.1.1.1.2</t>
  </si>
  <si>
    <t>from 14 to 19</t>
  </si>
  <si>
    <t xml:space="preserve">Revise the sentence more clearly to keep consistency with sub-clause 5.2.7.3 </t>
  </si>
  <si>
    <t>Figure for substates of CM operation in slave CM operation substate is missing.</t>
  </si>
  <si>
    <t>7.2.3</t>
  </si>
  <si>
    <t>Add the Figure.</t>
  </si>
  <si>
    <t xml:space="preserve">The CDIS sends Coexistence Set Information to the CM based on either the CM's request message or the CDIS anouncement. Figure 174 covers only the latter case. </t>
  </si>
  <si>
    <t>Modify the Figure to cover the both case.</t>
  </si>
  <si>
    <t>The direction of arrows in Figure 175 looks like wrong. It seems that the direction of arrow betwwen steps are reversed.</t>
  </si>
  <si>
    <t>9.4.1.1</t>
  </si>
  <si>
    <t>Fix the Figure.</t>
  </si>
  <si>
    <t>What is the meaning of "TVWS devices accociated to the WSO". Based on the definition of WSO which is described in sub-clause 2.1, the WSO is an entity that represents a television white space device or a network of TVWS devices.</t>
  </si>
  <si>
    <t>9.4.7.3</t>
  </si>
  <si>
    <t>from 13 to 14</t>
  </si>
  <si>
    <t>Clarfiy the meaning of "TVWS devices accociated to the WSO", and if necessary revise the corresponding sentence.</t>
  </si>
  <si>
    <t>What is the definition of peak node number and how it is evaluated?</t>
  </si>
  <si>
    <t>from 18 to 19</t>
  </si>
  <si>
    <t xml:space="preserve">Add the defintion of peak node number and describe how it is evaluated. </t>
  </si>
  <si>
    <t>What is the definition of channel utility value and how it is evaluated?</t>
  </si>
  <si>
    <t xml:space="preserve">Add the defintion of channel utility value and describe how it is evaluated. </t>
  </si>
  <si>
    <t>What is the definition of mapped node number and how it is evaluated?</t>
  </si>
  <si>
    <t xml:space="preserve">Add the defintion of mapped node number and describe how it is evaluated. </t>
  </si>
  <si>
    <t>What is the definition of mapped channel utility value and how it is evaluated?</t>
  </si>
  <si>
    <t xml:space="preserve">Add the defintion of mapped channel utility value and describe how it is evaluated. </t>
  </si>
  <si>
    <t>What is the definition of planned resource allocation and how it is determined?</t>
  </si>
  <si>
    <t xml:space="preserve">Add the defintion of planned resource allocation and describe how it is determined. </t>
  </si>
  <si>
    <t>Sub-clause 9.5.4 is an introductory part of coexistence discovery algorithm based on Draft 1.0. On Draft 2.08, it looks different sub-clause from the algorithm described on sub-clause 9.5.6.</t>
  </si>
  <si>
    <t>9.5.4</t>
  </si>
  <si>
    <t>Reorder sub-clause number as follows. Coexistence discovery (from 9.5.4 to 9.6), Algorithm based on statistical anlaysis of the expected interference (from 9.5.6 to 9.6.1) The rest of sub-clause 9.5.6 need to be reordered properly.</t>
  </si>
  <si>
    <t>The sentence "Coexistence discovery is ~ and inter-Cm coexistence discovery. " is not an algorithm but explanation of two types of coexistence discovery, i.e., intra-CM and inte-CM coexistence discovery, that are already described on sub-clause 3.5.3.</t>
  </si>
  <si>
    <t>From 28 to 34</t>
  </si>
  <si>
    <t>Delete the sentence, and use sub-clause 3.6.3 for an introductory part for sub-clause on coexistence discovery.</t>
  </si>
  <si>
    <t xml:space="preserve">Sub-clause 9.5.5 is not an algorithm but explanation of coexistence discovery service that is already described on sub-clause 3.5.3 </t>
  </si>
  <si>
    <t>9.5.5</t>
  </si>
  <si>
    <t>Delete sub-clause 9.5.5</t>
  </si>
  <si>
    <t xml:space="preserve">There is no definition of interference which is important concept of the standard. </t>
  </si>
  <si>
    <t>G</t>
  </si>
  <si>
    <t>Add definition</t>
  </si>
  <si>
    <t xml:space="preserve">There is no definition of coexistence which is important concept of the standard. </t>
  </si>
  <si>
    <t>Comments forwarded by WG Chair</t>
  </si>
  <si>
    <t>The blank is needed between payloads and datatype</t>
  </si>
  <si>
    <t>35,38</t>
  </si>
  <si>
    <t>27~29,2~3</t>
  </si>
  <si>
    <t>The text in Fig 33 and Fig 47 is not fitted</t>
  </si>
  <si>
    <t>49,55</t>
  </si>
  <si>
    <t>11,10</t>
  </si>
  <si>
    <t xml:space="preserve">Message name and entity name in Figure 40 are wrong </t>
  </si>
  <si>
    <t>5.2.10.3</t>
  </si>
  <si>
    <t>Revise the message name and netity name</t>
  </si>
  <si>
    <t>CcoexistenceSetInformationAnnouncement, CcoexistenceSetInformationRequest and CcoexistenceSetInformaitonResponse are typos</t>
  </si>
  <si>
    <t>60,61</t>
  </si>
  <si>
    <t>51,31</t>
  </si>
  <si>
    <t>Replace them with CoexistenceSetInformatioAnnouncement, CoexistenceSetInformatioRequest, and CoexistenceSetInformatioResponse</t>
  </si>
  <si>
    <t>CMChannelClassificationRequest and ChannelClassificationRequest are typos</t>
  </si>
  <si>
    <t>11,21</t>
  </si>
  <si>
    <t>Replace them with CMChannelClassificationResponse and ChannelClassificationResponse, respectively</t>
  </si>
  <si>
    <t xml:space="preserve">The equation of normalization value nv has typo </t>
  </si>
  <si>
    <t>It needs correction</t>
  </si>
  <si>
    <t>The payload and data type for transportPref in CP_PACKET_SEND.request and in CP_PACKET_SEND.confirm are wrong</t>
  </si>
  <si>
    <t>15,16</t>
  </si>
  <si>
    <t>4.2.1</t>
  </si>
  <si>
    <t>9,7</t>
  </si>
  <si>
    <t xml:space="preserve">Replace transportPref and TransportPref with TransportType and TransportType, respectively </t>
  </si>
  <si>
    <t>The description of CMID, CMPassword,CMIPAddress and CMportNum in Table 7 is missing</t>
  </si>
  <si>
    <t>Add the description</t>
  </si>
  <si>
    <t>Before the registration, WSO know CMID, CMPassword,CMIPAddress and CMportNum in GetAuthInfo.response primitive. How does WSO know those parameters?</t>
  </si>
  <si>
    <t>Clarify how WSO know those parameters before the registration</t>
  </si>
  <si>
    <t>The confirmation primitive for registration is necessary to confirm the registration of corresponding WSO. The current draft, howerver, missed the primitive between CE and WSO</t>
  </si>
  <si>
    <t>4.2.2.3</t>
  </si>
  <si>
    <t>Add the confirmation primitive</t>
  </si>
  <si>
    <t>The payload of networkID and networkTechnology are duplicated with radioEnvironmentInformation</t>
  </si>
  <si>
    <t>Remove the redundant payloads</t>
  </si>
  <si>
    <t>The payloads of occupancy and totalOccupancy in listOfOperatingFrequenices are duplicated with radioEnvironmentInformation</t>
  </si>
  <si>
    <t>WSO can measure the occupancy of listOfOperatingFrequencies. However, it is unclear that how the WSO measures the total occupancy which includes all coexistence set</t>
  </si>
  <si>
    <t>22,24</t>
  </si>
  <si>
    <t>33,9</t>
  </si>
  <si>
    <t>Clarify how the WSO measures the total occupancy</t>
  </si>
  <si>
    <t>The description of deviceFCCID and deviceSN is missing in Table 14</t>
  </si>
  <si>
    <t>The data type of networkID is not defined.</t>
  </si>
  <si>
    <t>Add the data type of networkID</t>
  </si>
  <si>
    <t>The description of networkID and networkTechnology and netowrkType is unclear</t>
  </si>
  <si>
    <t>23,24</t>
  </si>
  <si>
    <t>1,15</t>
  </si>
  <si>
    <t>Clarify the definition of the terms instead of example</t>
  </si>
  <si>
    <t>The data type of listOfAllowedTVWSChNumber is sequence. However, the data types of availableStartTime and availableDuration is not sequence</t>
  </si>
  <si>
    <t>26,27</t>
  </si>
  <si>
    <t>4.2.2.4.5</t>
  </si>
  <si>
    <t>15,3</t>
  </si>
  <si>
    <t>Revise the data types with Sequence of GeneralizedTime and Sequence of REAL, respectively</t>
  </si>
  <si>
    <t xml:space="preserve">The description for networkType is unclear. Also, it is different from other descriptions in GetRegInfo.response and NewRegInfo.indication </t>
  </si>
  <si>
    <t>Clarify the definition of networkType</t>
  </si>
  <si>
    <t>The data type of interferenceDirection is duplicated with radioEnvironmentInformation</t>
  </si>
  <si>
    <t>The definition of serverID and serverPassword in the Authentication_Response message is missing.</t>
  </si>
  <si>
    <t>Add the definition</t>
  </si>
  <si>
    <t>For authentication procedure, CM informs the serverID and serverPassword to CE. Why does not CE provide this information to WSO in the GetAuthInfo primitive?</t>
  </si>
  <si>
    <t>Clarify why CE does not provide the information to WSO</t>
  </si>
  <si>
    <t>13,37</t>
  </si>
  <si>
    <t>The payload of interferenceDirection is duplicated with radioEnvironmentInformation</t>
  </si>
  <si>
    <t>17,41</t>
  </si>
  <si>
    <t>The payloads of occupancy and  totalOccupancy in listOfOperatingFrequenices are duplicated with radioEnvironmentInformation</t>
  </si>
  <si>
    <t>25,49</t>
  </si>
  <si>
    <t>19,38</t>
  </si>
  <si>
    <t>In DF1, the payloads of listOfAvailableChannel in AvailableChannelsResponse and AvailableChannelAnnouncement message are optinonal. However, in DF2.08 the optional term is removed</t>
  </si>
  <si>
    <t>23,42</t>
  </si>
  <si>
    <t>Need the explanation why the optional terms are removed</t>
  </si>
  <si>
    <t>The payload and data type of sourceWSOIdentifier in CoexistenceSetElementAnnouncement message are wrong</t>
  </si>
  <si>
    <t>Replace them with ceID and CX_ID, respectively</t>
  </si>
  <si>
    <t>As discussed in IEEE 802.19-12/0018r5, the payload of channelLoad is changed into desiredOccupancy.</t>
  </si>
  <si>
    <t>67,68</t>
  </si>
  <si>
    <t>9,23</t>
  </si>
  <si>
    <t>Replace the channelLoad with desiredOccupancy</t>
  </si>
  <si>
    <t>The data type of ReconfigurationRequest is not correct</t>
  </si>
  <si>
    <t>Replace it with ReconfigurationParameters</t>
  </si>
  <si>
    <t>The GetRegInfo.Confirm primitive is not defined</t>
  </si>
  <si>
    <t>A.1</t>
  </si>
  <si>
    <t>Add the definition of the confirm primitive</t>
  </si>
  <si>
    <t>Some Arrows of flow chart in Fig 175 are opposite direction</t>
  </si>
  <si>
    <t>Need correction</t>
  </si>
  <si>
    <t xml:space="preserve">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 </t>
  </si>
  <si>
    <t>9.4.1.2</t>
  </si>
  <si>
    <t>7,21</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</si>
  <si>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</si>
  <si>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</si>
  <si>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</si>
  <si>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</si>
  <si>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</si>
  <si>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</si>
  <si>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</si>
  <si>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As indicated in DF, F1 and F2 of a coexistence value are average values over two time periods, T1 (short time period and T2 (long term historic part). There are no descirptions how T1 and T2 are determined</t>
  </si>
  <si>
    <t>Clarify how T1 and T2 are determined</t>
  </si>
  <si>
    <t>As indicated in DF, F1 and F2 of a coexistence value are average values over two time periods, T1 (short time period and T2 long term historic part). I wonder the benefit of average over two time periods.</t>
  </si>
  <si>
    <t>Clarify the benefit of average over two time periods</t>
  </si>
  <si>
    <t xml:space="preserve">The weighting factors (a, b,d,e) set 1 in the coexistence value formulation. Is it possible to set other values less than 1? If Yes, how are the values determined? </t>
  </si>
  <si>
    <t>5,12</t>
  </si>
  <si>
    <t>Clarify how the values are determined</t>
  </si>
  <si>
    <t xml:space="preserve">The node number and channel utility value are not linearly mapped. More explanation about it is necessary </t>
  </si>
  <si>
    <t>8,15</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</si>
  <si>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</si>
  <si>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</si>
  <si>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</si>
  <si>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</si>
  <si>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</si>
  <si>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</si>
  <si>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8~10</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</si>
  <si>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</si>
  <si>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</si>
  <si>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</si>
  <si>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</si>
  <si>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</si>
  <si>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</si>
  <si>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</si>
  <si>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</si>
  <si>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Tuncer Baykas</t>
  </si>
  <si>
    <t xml:space="preserve">Voice: </t>
  </si>
  <si>
    <t>NICT</t>
  </si>
  <si>
    <t>Fax: [ ]</t>
  </si>
  <si>
    <t>E-mail: tbaykas@ieee.org</t>
  </si>
  <si>
    <t>Re:</t>
  </si>
  <si>
    <t>Purpose</t>
  </si>
  <si>
    <t>Notice</t>
  </si>
  <si>
    <t>Revision 1</t>
  </si>
  <si>
    <t>This document provides contains the commets and resolutions for Letter Ballot 16.</t>
  </si>
  <si>
    <t>IEEE 802.19 Letter Ballot 16 Comments List</t>
  </si>
  <si>
    <t>Editorial comments</t>
  </si>
  <si>
    <t>Percent complete</t>
  </si>
  <si>
    <t>Open</t>
  </si>
  <si>
    <t>O</t>
  </si>
  <si>
    <t>Assigned</t>
  </si>
  <si>
    <t>Closed</t>
  </si>
  <si>
    <t>C</t>
  </si>
  <si>
    <t>Total</t>
  </si>
  <si>
    <t>Technicalcomments</t>
  </si>
  <si>
    <t>General comments</t>
  </si>
  <si>
    <t>Total # comments</t>
  </si>
  <si>
    <t>Initial tally</t>
  </si>
  <si>
    <t>Response</t>
  </si>
  <si>
    <t>Status</t>
  </si>
  <si>
    <t>AssignedTo</t>
  </si>
  <si>
    <t>Discussion Day</t>
  </si>
  <si>
    <t>Time Slot</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</si>
  <si>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</si>
  <si>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</si>
  <si>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</si>
  <si>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</si>
  <si>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Initial list of comments received during the letter ballot 16</t>
  </si>
  <si>
    <t>Revision 2</t>
  </si>
  <si>
    <t>Delete this or mention also other managed operating parameters. The introduction should be consistent</t>
  </si>
  <si>
    <t>Why output power level management is covered separately, when other WSO operating parameters are covered only with reconfiguration in line 23?</t>
  </si>
  <si>
    <t>If the bullets  relate, it may be good to combine them or set next to each other for clarity.</t>
  </si>
  <si>
    <t>Do balancing the processing load and selecting master CM relate?</t>
  </si>
  <si>
    <t xml:space="preserve">Define better names for the algorithms. Alternatively consider if some of these are actually not decision making algorithms and should be defined in some other section if at all. </t>
  </si>
  <si>
    <t>9.1</t>
  </si>
  <si>
    <t>9.4</t>
  </si>
  <si>
    <t>Names of the decision making algorithms are not descriptive. Based on the names many of the algorithms do not seem to relate to the actual decision making  on the spectrum resources for the WSOs.  Just to give some examples: Algorithm based on negotiation among CMs seems to refer more to message exchange than actual decision making. Algorithm based on operating channel seletion refers to operating channel selection which I think all decision making algorithms for managing coexistence should do for WSOs. Algorithm based on neighbor report and radio environment information - I think all algorithms which propose operating parameters for WSOs have to use these information for decision making.</t>
  </si>
  <si>
    <t>181-186</t>
  </si>
  <si>
    <t>192-195</t>
  </si>
  <si>
    <t>This section seems to describe a simulation (e.g page 194, line 29 states that 100 realizations are needed) Simulations may be used to define the thresholds defined in the specification, but it is not efficient if the implementation each time starts to simulate. Also such randomness in implementation may cause unneccessary neighbor changes when the neighbors actually do not change. Also this is not efficient from messaging perspective.</t>
  </si>
  <si>
    <t>196-197</t>
  </si>
  <si>
    <t>9.6</t>
  </si>
  <si>
    <t>200-201</t>
  </si>
  <si>
    <t>TECHNICAL COMMENTS</t>
  </si>
  <si>
    <t>EDITORIAL COMMENTS</t>
  </si>
  <si>
    <t>Editorial Notes</t>
  </si>
  <si>
    <t>Duplicate to #102</t>
  </si>
  <si>
    <t>Duplicate to #104</t>
  </si>
  <si>
    <t>Duplicate to #107</t>
  </si>
  <si>
    <t>Duplicate to #108</t>
  </si>
  <si>
    <t>Duplicate to #109</t>
  </si>
  <si>
    <t>Duplicate to #100</t>
  </si>
  <si>
    <t>Duplicate to #99</t>
  </si>
  <si>
    <t>Duplicate to #98</t>
  </si>
  <si>
    <t>Duplicate to #103</t>
  </si>
  <si>
    <t>Duplicate to #105</t>
  </si>
  <si>
    <t>Duplicate to #101</t>
  </si>
  <si>
    <t>Duplicate to #106</t>
  </si>
  <si>
    <t>Duplicate to #138</t>
  </si>
  <si>
    <t>Duplicate to #139</t>
  </si>
  <si>
    <t>Duplicate to #141</t>
  </si>
  <si>
    <t>Duplicate to #142</t>
  </si>
  <si>
    <t>Duplicate to #144</t>
  </si>
  <si>
    <t>Duplicate to #146</t>
  </si>
  <si>
    <t>Duplicate to #148</t>
  </si>
  <si>
    <t>Duplicate to #150</t>
  </si>
  <si>
    <t>Copied to the poll-comments sheet</t>
  </si>
  <si>
    <t>Duplicate to #151</t>
  </si>
  <si>
    <t>Duplicate to #140</t>
  </si>
  <si>
    <t>Duplicate to #143</t>
  </si>
  <si>
    <t>Duplicate to #145</t>
  </si>
  <si>
    <t>Duplicate to #147</t>
  </si>
  <si>
    <t>Suhwook Kim</t>
  </si>
  <si>
    <t xml:space="preserve">"to sendt the following from" </t>
    <phoneticPr fontId="2" type="noConversion"/>
  </si>
  <si>
    <t>"is be used by"</t>
    <phoneticPr fontId="2" type="noConversion"/>
  </si>
  <si>
    <r>
      <t xml:space="preserve">so </t>
    </r>
    <r>
      <rPr>
        <sz val="10"/>
        <rFont val="Arial"/>
        <family val="2"/>
      </rPr>
      <t>w</t>
    </r>
    <r>
      <rPr>
        <sz val="10"/>
        <rFont val="Arial"/>
        <family val="2"/>
      </rPr>
      <t xml:space="preserve">hat is the coexistance discovery algorithm in specific? Is it out of scope or not? </t>
    </r>
  </si>
  <si>
    <r>
      <t>"Avaiable</t>
    </r>
    <r>
      <rPr>
        <sz val="11"/>
        <color theme="1"/>
        <rFont val="Calibri"/>
        <family val="2"/>
        <charset val="128"/>
        <scheme val="minor"/>
      </rPr>
      <t>"</t>
    </r>
  </si>
  <si>
    <t>complete the table, (how can a WSO discover a specific CM and it's P/W, ID, IP address, port number?)</t>
    <phoneticPr fontId="2" type="noConversion"/>
  </si>
  <si>
    <t xml:space="preserve">why the technical specific descriptions on the primitives are included in CH4? Is it a part of "Reference model"?  Isn't it a part of procedure and protocol such as CH5.? </t>
    <phoneticPr fontId="2" type="noConversion"/>
  </si>
  <si>
    <t xml:space="preserve">what does it mean by 'snmp' and 'http' in the type of "TransportType" ?
Based on my understanding, all the requests and responses may use one of either TCP or UDP. </t>
    <phoneticPr fontId="2" type="noConversion"/>
  </si>
  <si>
    <t xml:space="preserve">Let's give some name of this protocol. </t>
    <phoneticPr fontId="2" type="noConversion"/>
  </si>
  <si>
    <t xml:space="preserve">what is the "a request to start operation" ? 
who sends this reuqest and how and when? </t>
    <phoneticPr fontId="2" type="noConversion"/>
  </si>
  <si>
    <t xml:space="preserve">In the procedure of WSO authentication, what would be happen if the CM is powered off suddenly without any notification? 
Furthermore, before sending "Authentication Request", how does the CE expect that the CM is powered on and will work normally ? </t>
    <phoneticPr fontId="2" type="noConversion"/>
  </si>
  <si>
    <t xml:space="preserve">What is the technical meaning or purpose of "WSO authentication/deauthentication" ? 
is it an authentication of a device or a user..? 
</t>
    <phoneticPr fontId="2" type="noConversion"/>
  </si>
  <si>
    <t xml:space="preserve">I guess a CE is a kind of s/w agent entity. Specifically it would be a sort of process which handles TCP/IP packets.
Under what condition, how the process should be started on?   
Moreover, how the process goes to be terminated?  </t>
    <phoneticPr fontId="2" type="noConversion"/>
  </si>
  <si>
    <t xml:space="preserve">what is the "a request to stop operation" ? 
who sends this reuqest and how and when ? </t>
    <phoneticPr fontId="2" type="noConversion"/>
  </si>
  <si>
    <t xml:space="preserve">In Fig. 9, "CM_Registration_Request" --&gt; "CM_DeRegistration_Request" ?
Terminologically it looks confusing why a "CM_Registration_Request" need to be sent after "Deauthentication_Request" from CE to CM
</t>
    <phoneticPr fontId="2" type="noConversion"/>
  </si>
  <si>
    <t>What will be happen if the CM do not response properly to the CE's Deauthentication_Request?
If so, the CE can not deauthenticate in any way?
Is there any other way of deauthentication the CE by its CM ? 
(First of all, I think the technical meaning of CE deauthentication procedure should be specified clearly. )</t>
    <phoneticPr fontId="2" type="noConversion"/>
  </si>
  <si>
    <t xml:space="preserve">Don't we need to notice the deauthentication result to the WSO?
In case of authentication, the CE notices a result of authentication to the WSO. 
I think the completion of a deauthentication also should be noticed to the WSO in a similar fashion. 
As can be seen in the Fig.9, the messages between CE and CM seems related with deauthentication procedure.
However, the messages between CM and CDIS shows CM Registration/DeRegistration procedure.  
it looks better to seperate the Fig. 9 in to two distinct procedures. 
I guess it looks logical that authentication and deauthentication procedure should be symetrical. </t>
    <phoneticPr fontId="2" type="noConversion"/>
  </si>
  <si>
    <t xml:space="preserve">what is the "a request to start operation" ? 
who sends this reuqest and how and when ? </t>
    <phoneticPr fontId="2" type="noConversion"/>
  </si>
  <si>
    <t xml:space="preserve">Does a CM Authentication mean an authentication of a device or an operator? 
  </t>
    <phoneticPr fontId="2" type="noConversion"/>
  </si>
  <si>
    <t>What will be happen if the CDIS never response properly to the CM's Deauthentication_Request?
If so, the CM can not deauthenticate in any way?
Is there any other way of deauthentication the CM by its CDIS ? 
(First of all, I think the technical meaning of CM deauthentication procedure should be specified clearly. )</t>
    <phoneticPr fontId="2" type="noConversion"/>
  </si>
  <si>
    <t>there are many datatypes in the section without any explanation
For avoiding confusion, I think it seems better to write some explanative comment in ASN format beside each datatype.</t>
    <phoneticPr fontId="2" type="noConversion"/>
  </si>
  <si>
    <t xml:space="preserve">As can be seen in the Fig. 11, CE receives StopOperation_Announcement. 
How the msg, "StopOperation_Announcement" can be triggered? 
What can the CE do if it doesn't want to stop the current operation? 
And instead of stopping operation, the User may want to try to find another available
CM for continueing the currunt operation. isn't it? 
In the CE's perspective, it seems that  the CM's deauthentication procedure has no relationship with stopping the CE's operation.  </t>
    <phoneticPr fontId="2" type="noConversion"/>
  </si>
  <si>
    <t xml:space="preserve">what will be happen on CE and WSO 
if the CM do not response properly to the CE's Subscription_Request?
I guess the system may face critical failure situation. 
</t>
    <phoneticPr fontId="2" type="noConversion"/>
  </si>
  <si>
    <t xml:space="preserve">For understanding the section, it seems better to add some editorial explanation in what situation the subscription update may be expected, and how. </t>
    <phoneticPr fontId="2" type="noConversion"/>
  </si>
  <si>
    <t xml:space="preserve">when does the CM subscription procedure occure?
</t>
    <phoneticPr fontId="2" type="noConversion"/>
  </si>
  <si>
    <t xml:space="preserve">what will happen if the CDIS does not response on the CM's Subscription_Request? 
Try again? Or just shut down? </t>
    <phoneticPr fontId="2" type="noConversion"/>
  </si>
  <si>
    <t>Editorial</t>
    <phoneticPr fontId="2" type="noConversion"/>
  </si>
  <si>
    <r>
      <t>T</t>
    </r>
    <r>
      <rPr>
        <sz val="11"/>
        <color theme="1"/>
        <rFont val="Calibri"/>
        <family val="2"/>
        <charset val="128"/>
        <scheme val="minor"/>
      </rPr>
      <t>echnical</t>
    </r>
  </si>
  <si>
    <t>Technical</t>
    <phoneticPr fontId="2" type="noConversion"/>
  </si>
  <si>
    <r>
      <t>E</t>
    </r>
    <r>
      <rPr>
        <sz val="11"/>
        <color theme="1"/>
        <rFont val="Calibri"/>
        <family val="2"/>
        <charset val="128"/>
        <scheme val="minor"/>
      </rPr>
      <t>ditorial</t>
    </r>
  </si>
  <si>
    <r>
      <t>3</t>
    </r>
    <r>
      <rPr>
        <sz val="10"/>
        <rFont val="Arial"/>
        <family val="2"/>
      </rPr>
      <t>.4.5.</t>
    </r>
  </si>
  <si>
    <r>
      <t>3</t>
    </r>
    <r>
      <rPr>
        <sz val="10"/>
        <rFont val="Arial"/>
        <family val="2"/>
      </rPr>
      <t>.6.2.2.</t>
    </r>
  </si>
  <si>
    <r>
      <t>3</t>
    </r>
    <r>
      <rPr>
        <sz val="10"/>
        <rFont val="Arial"/>
        <family val="2"/>
      </rPr>
      <t>.6.3.</t>
    </r>
  </si>
  <si>
    <t>3.6.2.2.</t>
    <phoneticPr fontId="2" type="noConversion"/>
  </si>
  <si>
    <t>4.2.2.1.2.</t>
    <phoneticPr fontId="2" type="noConversion"/>
  </si>
  <si>
    <t>5.1.</t>
    <phoneticPr fontId="2" type="noConversion"/>
  </si>
  <si>
    <t>4.3.1.</t>
    <phoneticPr fontId="2" type="noConversion"/>
  </si>
  <si>
    <t xml:space="preserve">5. </t>
    <phoneticPr fontId="2" type="noConversion"/>
  </si>
  <si>
    <t>5.2.1.1.</t>
    <phoneticPr fontId="2" type="noConversion"/>
  </si>
  <si>
    <r>
      <t>5</t>
    </r>
    <r>
      <rPr>
        <sz val="11"/>
        <color theme="1"/>
        <rFont val="Calibri"/>
        <family val="2"/>
        <charset val="128"/>
        <scheme val="minor"/>
      </rPr>
      <t>.2.1.</t>
    </r>
  </si>
  <si>
    <t>5.2.1.2.</t>
    <phoneticPr fontId="2" type="noConversion"/>
  </si>
  <si>
    <r>
      <t>5</t>
    </r>
    <r>
      <rPr>
        <sz val="11"/>
        <color theme="1"/>
        <rFont val="Calibri"/>
        <family val="2"/>
        <charset val="128"/>
        <scheme val="minor"/>
      </rPr>
      <t>.2.1.3.</t>
    </r>
  </si>
  <si>
    <r>
      <t>5</t>
    </r>
    <r>
      <rPr>
        <sz val="11"/>
        <color theme="1"/>
        <rFont val="Calibri"/>
        <family val="2"/>
        <charset val="128"/>
        <scheme val="minor"/>
      </rPr>
      <t>.2.1.4.</t>
    </r>
  </si>
  <si>
    <t>4.3.2.</t>
    <phoneticPr fontId="2" type="noConversion"/>
  </si>
  <si>
    <t>5.2.1.4.</t>
    <phoneticPr fontId="2" type="noConversion"/>
  </si>
  <si>
    <t>5.2.2.1.</t>
    <phoneticPr fontId="2" type="noConversion"/>
  </si>
  <si>
    <t>5.2.2.2.</t>
    <phoneticPr fontId="2" type="noConversion"/>
  </si>
  <si>
    <t>5.2.2.3.</t>
    <phoneticPr fontId="2" type="noConversion"/>
  </si>
  <si>
    <t>5.2.2.3</t>
    <phoneticPr fontId="2" type="noConversion"/>
  </si>
  <si>
    <t>Fig. 3</t>
    <phoneticPr fontId="2" type="noConversion"/>
  </si>
  <si>
    <t>Table 7</t>
    <phoneticPr fontId="2" type="noConversion"/>
  </si>
  <si>
    <t>18,19,20</t>
    <phoneticPr fontId="2" type="noConversion"/>
  </si>
  <si>
    <t>Fig. 8</t>
    <phoneticPr fontId="2" type="noConversion"/>
  </si>
  <si>
    <t>Fig. 9</t>
    <phoneticPr fontId="2" type="noConversion"/>
  </si>
  <si>
    <t>Fig. 11</t>
    <phoneticPr fontId="2" type="noConversion"/>
  </si>
  <si>
    <t>Fig. 12, Fig. 13</t>
    <phoneticPr fontId="2" type="noConversion"/>
  </si>
  <si>
    <t>10,11</t>
    <phoneticPr fontId="2" type="noConversion"/>
  </si>
  <si>
    <t>4,5</t>
    <phoneticPr fontId="2" type="noConversion"/>
  </si>
  <si>
    <r>
      <t>"</t>
    </r>
    <r>
      <rPr>
        <sz val="10"/>
        <rFont val="Arial"/>
        <family val="2"/>
      </rPr>
      <t>to send the following requests from"</t>
    </r>
  </si>
  <si>
    <t>"is used by" or "should be used by"</t>
    <phoneticPr fontId="2" type="noConversion"/>
  </si>
  <si>
    <t xml:space="preserve">I propose that if the detailed specification of the algorithm is out of scope, then mention it on the section clearly.. </t>
    <phoneticPr fontId="2" type="noConversion"/>
  </si>
  <si>
    <r>
      <t>"</t>
    </r>
    <r>
      <rPr>
        <sz val="11"/>
        <color theme="1"/>
        <rFont val="Calibri"/>
        <family val="2"/>
        <charset val="128"/>
        <scheme val="minor"/>
      </rPr>
      <t>Available"</t>
    </r>
  </si>
  <si>
    <t>TBD</t>
    <phoneticPr fontId="2" type="noConversion"/>
  </si>
  <si>
    <r>
      <t xml:space="preserve">I </t>
    </r>
    <r>
      <rPr>
        <sz val="10"/>
        <rFont val="Arial"/>
        <family val="2"/>
      </rPr>
      <t>s</t>
    </r>
    <r>
      <rPr>
        <sz val="11"/>
        <color theme="1"/>
        <rFont val="Calibri"/>
        <family val="2"/>
        <charset val="128"/>
        <scheme val="minor"/>
      </rPr>
      <t xml:space="preserve">uggest to move the specific descriptions on the primitives in CH4 into somewhere in CH5. </t>
    </r>
  </si>
  <si>
    <r>
      <t>erase 'http' and 'snmp' in the list of "</t>
    </r>
    <r>
      <rPr>
        <b/>
        <sz val="10"/>
        <rFont val="Arial"/>
        <family val="2"/>
      </rPr>
      <t>TransportType"</t>
    </r>
  </si>
  <si>
    <t>For example, Coexistance Management Protocol (CMP) or 
Realtime Coexitance Management Protocol (RCMP) looks suitable.</t>
    <phoneticPr fontId="2" type="noConversion"/>
  </si>
  <si>
    <t>In order to keep real-time robustness of the system, we suggest an keepalive message exchange and timeout rule. 
LG will provide a resolution to this comment in an alternative document.</t>
    <phoneticPr fontId="2" type="noConversion"/>
  </si>
  <si>
    <t xml:space="preserve">need clarification and add some further descriptions in the section.  </t>
    <phoneticPr fontId="2" type="noConversion"/>
  </si>
  <si>
    <t xml:space="preserve">need clarification. </t>
    <phoneticPr fontId="2" type="noConversion"/>
  </si>
  <si>
    <r>
      <t>T</t>
    </r>
    <r>
      <rPr>
        <sz val="11"/>
        <color theme="1"/>
        <rFont val="Calibri"/>
        <family val="2"/>
        <charset val="128"/>
        <scheme val="minor"/>
      </rPr>
      <t>BD</t>
    </r>
  </si>
  <si>
    <t xml:space="preserve">In Fig. 9, delete CDIS box, and add a WSO box left side just like Fig. 8.
and draw "GetDeAuthInfo.request", "GetDeAuthInfo.response", and "GetDeAuthInfo.confirm". 
</t>
    <phoneticPr fontId="2" type="noConversion"/>
  </si>
  <si>
    <t>In order to keep real-time robustness of the system, we suggest an alternative de-authentication procedure based on keepalive message exchange. 
LG will provide a resolution to this comment in an alternative document.</t>
    <phoneticPr fontId="2" type="noConversion"/>
  </si>
  <si>
    <t>In the Fig. 11, Erase StopOperation_Announcement from CM to CE. 
I seggest an alternative procedure of CEs for finding another available CM when their current CM deauthenticated.  
LG will provide a resolution to this comment in an alternative document.</t>
    <phoneticPr fontId="2" type="noConversion"/>
  </si>
  <si>
    <t>Poll-index</t>
  </si>
  <si>
    <t>All the missing comments incorporated into the poll-comments sheet. Comments ordered as per section numbering and editorial/technical comments separated.</t>
  </si>
  <si>
    <t>Revision notes (references to the poll-index)</t>
  </si>
  <si>
    <t>Final Index#</t>
  </si>
  <si>
    <t>IEEE P802.19.1-12/52r03</t>
  </si>
  <si>
    <t>Vote (Y/N/A)</t>
  </si>
  <si>
    <t>N</t>
  </si>
  <si>
    <t>Y</t>
  </si>
  <si>
    <t>Revision 3</t>
  </si>
  <si>
    <t>A new column added to the poll-comments sheet to indicate vote (Y/N/A).</t>
  </si>
</sst>
</file>

<file path=xl/styles.xml><?xml version="1.0" encoding="utf-8"?>
<styleSheet xmlns="http://schemas.openxmlformats.org/spreadsheetml/2006/main">
  <fonts count="30">
    <font>
      <sz val="11"/>
      <color theme="1"/>
      <name val="Calibri"/>
      <family val="2"/>
      <charset val="128"/>
      <scheme val="minor"/>
    </font>
    <font>
      <sz val="11"/>
      <color theme="1"/>
      <name val="Calibri"/>
      <family val="2"/>
      <charset val="128"/>
      <scheme val="minor"/>
    </font>
    <font>
      <b/>
      <sz val="18"/>
      <color theme="3"/>
      <name val="Cambria"/>
      <family val="2"/>
      <charset val="128"/>
      <scheme val="major"/>
    </font>
    <font>
      <b/>
      <sz val="15"/>
      <color theme="3"/>
      <name val="Calibri"/>
      <family val="2"/>
      <charset val="128"/>
      <scheme val="minor"/>
    </font>
    <font>
      <b/>
      <sz val="13"/>
      <color theme="3"/>
      <name val="Calibri"/>
      <family val="2"/>
      <charset val="128"/>
      <scheme val="minor"/>
    </font>
    <font>
      <b/>
      <sz val="11"/>
      <color theme="3"/>
      <name val="Calibri"/>
      <family val="2"/>
      <charset val="128"/>
      <scheme val="minor"/>
    </font>
    <font>
      <sz val="11"/>
      <color rgb="FF006100"/>
      <name val="Calibri"/>
      <family val="2"/>
      <charset val="128"/>
      <scheme val="minor"/>
    </font>
    <font>
      <sz val="11"/>
      <color rgb="FF9C0006"/>
      <name val="Calibri"/>
      <family val="2"/>
      <charset val="128"/>
      <scheme val="minor"/>
    </font>
    <font>
      <sz val="11"/>
      <color rgb="FF9C6500"/>
      <name val="Calibri"/>
      <family val="2"/>
      <charset val="128"/>
      <scheme val="minor"/>
    </font>
    <font>
      <sz val="11"/>
      <color rgb="FF3F3F76"/>
      <name val="Calibri"/>
      <family val="2"/>
      <charset val="128"/>
      <scheme val="minor"/>
    </font>
    <font>
      <b/>
      <sz val="11"/>
      <color rgb="FF3F3F3F"/>
      <name val="Calibri"/>
      <family val="2"/>
      <charset val="128"/>
      <scheme val="minor"/>
    </font>
    <font>
      <b/>
      <sz val="11"/>
      <color rgb="FFFA7D00"/>
      <name val="Calibri"/>
      <family val="2"/>
      <charset val="128"/>
      <scheme val="minor"/>
    </font>
    <font>
      <sz val="11"/>
      <color rgb="FFFA7D00"/>
      <name val="Calibri"/>
      <family val="2"/>
      <charset val="128"/>
      <scheme val="minor"/>
    </font>
    <font>
      <b/>
      <sz val="11"/>
      <color theme="0"/>
      <name val="Calibri"/>
      <family val="2"/>
      <charset val="128"/>
      <scheme val="minor"/>
    </font>
    <font>
      <sz val="11"/>
      <color rgb="FFFF0000"/>
      <name val="Calibri"/>
      <family val="2"/>
      <charset val="128"/>
      <scheme val="minor"/>
    </font>
    <font>
      <i/>
      <sz val="11"/>
      <color rgb="FF7F7F7F"/>
      <name val="Calibri"/>
      <family val="2"/>
      <charset val="128"/>
      <scheme val="minor"/>
    </font>
    <font>
      <b/>
      <sz val="11"/>
      <color theme="1"/>
      <name val="Calibri"/>
      <family val="2"/>
      <charset val="128"/>
      <scheme val="minor"/>
    </font>
    <font>
      <sz val="11"/>
      <color theme="0"/>
      <name val="Calibri"/>
      <family val="2"/>
      <charset val="128"/>
      <scheme val="minor"/>
    </font>
    <font>
      <sz val="10"/>
      <color theme="1"/>
      <name val="Calibri"/>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2"/>
      <color indexed="8"/>
      <name val="Times New Roman"/>
      <family val="1"/>
    </font>
    <font>
      <sz val="11"/>
      <color theme="1"/>
      <name val="Times New Roman"/>
      <family val="1"/>
    </font>
    <font>
      <sz val="12"/>
      <color theme="1"/>
      <name val="Times New Roman"/>
      <family val="1"/>
    </font>
    <font>
      <b/>
      <sz val="11"/>
      <color theme="1"/>
      <name val="Calibri"/>
      <family val="2"/>
      <scheme val="minor"/>
    </font>
    <font>
      <b/>
      <u/>
      <sz val="11"/>
      <color theme="1"/>
      <name val="Calibri"/>
      <family val="2"/>
      <scheme val="minor"/>
    </font>
    <font>
      <sz val="10"/>
      <name val="Arial"/>
      <family val="2"/>
    </font>
    <font>
      <b/>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indexed="64"/>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0" fillId="0" borderId="0" xfId="0" applyAlignment="1">
      <alignment wrapText="1"/>
    </xf>
    <xf numFmtId="0" fontId="0" fillId="0" borderId="0" xfId="0" applyNumberFormat="1"/>
    <xf numFmtId="0" fontId="0" fillId="0" borderId="0" xfId="0" applyNumberFormat="1" applyAlignment="1">
      <alignment wrapText="1"/>
    </xf>
    <xf numFmtId="17" fontId="19" fillId="0" borderId="0" xfId="0" applyNumberFormat="1" applyFont="1" applyAlignment="1">
      <alignment horizontal="left"/>
    </xf>
    <xf numFmtId="0" fontId="20" fillId="0" borderId="0" xfId="0" applyFont="1"/>
    <xf numFmtId="0" fontId="19" fillId="0" borderId="0" xfId="0" applyFont="1" applyAlignment="1">
      <alignment horizontal="right"/>
    </xf>
    <xf numFmtId="0" fontId="21" fillId="0" borderId="0" xfId="0" applyFont="1"/>
    <xf numFmtId="0" fontId="22" fillId="0" borderId="0" xfId="0" applyFont="1"/>
    <xf numFmtId="0" fontId="22" fillId="0" borderId="0" xfId="0" applyFont="1" applyAlignment="1">
      <alignment horizontal="center"/>
    </xf>
    <xf numFmtId="49" fontId="22" fillId="0" borderId="0" xfId="0" quotePrefix="1" applyNumberFormat="1" applyFont="1"/>
    <xf numFmtId="0" fontId="21" fillId="0" borderId="10" xfId="0" applyFont="1" applyBorder="1" applyAlignment="1">
      <alignment vertical="top" wrapText="1"/>
    </xf>
    <xf numFmtId="0" fontId="21" fillId="0" borderId="12" xfId="0" applyFont="1" applyBorder="1"/>
    <xf numFmtId="0" fontId="21" fillId="0" borderId="0" xfId="0" applyFont="1" applyBorder="1"/>
    <xf numFmtId="49" fontId="21" fillId="0" borderId="0" xfId="0" applyNumberFormat="1" applyFont="1"/>
    <xf numFmtId="0" fontId="21" fillId="0" borderId="0" xfId="0" applyFont="1" applyAlignment="1">
      <alignment vertical="top" wrapText="1"/>
    </xf>
    <xf numFmtId="0" fontId="21" fillId="0" borderId="13" xfId="0" applyFont="1" applyBorder="1" applyAlignment="1">
      <alignment vertical="top" wrapText="1"/>
    </xf>
    <xf numFmtId="0" fontId="21" fillId="0" borderId="0" xfId="0" applyFont="1" applyAlignment="1">
      <alignment horizontal="left"/>
    </xf>
    <xf numFmtId="0" fontId="21" fillId="0" borderId="11" xfId="0" applyFont="1" applyBorder="1" applyAlignment="1">
      <alignment vertical="top" wrapText="1"/>
    </xf>
    <xf numFmtId="0" fontId="21" fillId="0" borderId="0" xfId="0" applyFont="1" applyFill="1" applyBorder="1" applyAlignment="1">
      <alignment vertical="top" wrapText="1"/>
    </xf>
    <xf numFmtId="0" fontId="18" fillId="0" borderId="0" xfId="0" applyFont="1" applyAlignment="1">
      <alignment wrapText="1"/>
    </xf>
    <xf numFmtId="3" fontId="0" fillId="0" borderId="0" xfId="0" applyNumberFormat="1" applyAlignment="1">
      <alignment wrapText="1"/>
    </xf>
    <xf numFmtId="9" fontId="0" fillId="0" borderId="0" xfId="0" applyNumberFormat="1"/>
    <xf numFmtId="0" fontId="24" fillId="0" borderId="0" xfId="0" applyFont="1"/>
    <xf numFmtId="0" fontId="24" fillId="0" borderId="13" xfId="0" applyFont="1" applyBorder="1" applyAlignment="1">
      <alignment vertical="top"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49" fontId="0" fillId="0" borderId="0" xfId="0" applyNumberFormat="1" applyAlignment="1">
      <alignment wrapText="1"/>
    </xf>
    <xf numFmtId="0" fontId="26" fillId="0" borderId="0" xfId="0" applyFont="1" applyAlignment="1">
      <alignment wrapText="1"/>
    </xf>
    <xf numFmtId="49" fontId="26" fillId="0" borderId="0" xfId="0" applyNumberFormat="1" applyFont="1" applyAlignment="1">
      <alignment wrapText="1"/>
    </xf>
    <xf numFmtId="0" fontId="26" fillId="0" borderId="14" xfId="0" applyFont="1" applyBorder="1" applyAlignment="1">
      <alignment wrapText="1"/>
    </xf>
    <xf numFmtId="0" fontId="26" fillId="0" borderId="14" xfId="0" applyFont="1" applyBorder="1"/>
    <xf numFmtId="0" fontId="26" fillId="0" borderId="14" xfId="0" applyFont="1" applyFill="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49" fontId="26" fillId="0" borderId="0" xfId="0" applyNumberFormat="1"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Alignment="1"/>
    <xf numFmtId="49" fontId="0" fillId="0" borderId="0" xfId="0" applyNumberFormat="1" applyAlignment="1"/>
    <xf numFmtId="0" fontId="28" fillId="0" borderId="0" xfId="0" applyFont="1" applyAlignment="1">
      <alignment wrapText="1"/>
    </xf>
    <xf numFmtId="0" fontId="0" fillId="0" borderId="0" xfId="0" applyAlignment="1">
      <alignment vertical="top" wrapText="1"/>
    </xf>
    <xf numFmtId="0" fontId="0" fillId="0" borderId="0" xfId="0" applyBorder="1" applyAlignment="1">
      <alignment vertical="top" wrapText="1"/>
    </xf>
    <xf numFmtId="0" fontId="28" fillId="0" borderId="0" xfId="0" applyFont="1"/>
    <xf numFmtId="0" fontId="28" fillId="0" borderId="0" xfId="0" applyFont="1" applyBorder="1" applyAlignment="1">
      <alignment vertical="top" wrapText="1"/>
    </xf>
    <xf numFmtId="49" fontId="0" fillId="0" borderId="0" xfId="0" applyNumberFormat="1" applyAlignment="1">
      <alignment horizontal="right" vertical="top" wrapText="1"/>
    </xf>
    <xf numFmtId="49" fontId="0" fillId="0" borderId="0" xfId="0" applyNumberFormat="1" applyBorder="1" applyAlignment="1">
      <alignment horizontal="right" vertical="top" wrapText="1"/>
    </xf>
    <xf numFmtId="49" fontId="28" fillId="0" borderId="0" xfId="0" applyNumberFormat="1" applyFont="1" applyAlignment="1">
      <alignment horizontal="right" vertical="top" wrapText="1"/>
    </xf>
    <xf numFmtId="49" fontId="28" fillId="0" borderId="0" xfId="0" applyNumberFormat="1" applyFont="1" applyBorder="1" applyAlignment="1">
      <alignment horizontal="right" vertical="top" wrapText="1"/>
    </xf>
    <xf numFmtId="0" fontId="0" fillId="0" borderId="0" xfId="0" applyNumberFormat="1" applyAlignment="1">
      <alignment vertical="top" wrapText="1"/>
    </xf>
    <xf numFmtId="0" fontId="0" fillId="0" borderId="0" xfId="0" applyNumberFormat="1" applyBorder="1" applyAlignment="1">
      <alignment vertical="top" wrapText="1"/>
    </xf>
    <xf numFmtId="0" fontId="28" fillId="0" borderId="0" xfId="0" applyNumberFormat="1" applyFont="1" applyAlignment="1">
      <alignment vertical="top" wrapText="1"/>
    </xf>
    <xf numFmtId="0" fontId="0" fillId="0" borderId="0" xfId="0" applyFont="1" applyAlignment="1">
      <alignment wrapText="1"/>
    </xf>
    <xf numFmtId="0" fontId="0" fillId="0" borderId="0" xfId="0" applyFont="1" applyAlignment="1"/>
    <xf numFmtId="0" fontId="21" fillId="0" borderId="11" xfId="0" applyFont="1" applyBorder="1" applyAlignment="1">
      <alignment vertical="top" wrapText="1"/>
    </xf>
    <xf numFmtId="0" fontId="21" fillId="0" borderId="10" xfId="0" applyFont="1" applyBorder="1" applyAlignment="1">
      <alignment vertical="top" wrapText="1"/>
    </xf>
    <xf numFmtId="0" fontId="23" fillId="0" borderId="13" xfId="0" applyFont="1" applyBorder="1" applyAlignment="1">
      <alignment vertical="top" wrapText="1"/>
    </xf>
    <xf numFmtId="0" fontId="22" fillId="0" borderId="11" xfId="0" applyFont="1" applyBorder="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90">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wg3/LOCALS~1/Temp/19-11-0125-02-0001-p802-19-1-task-group-review-2-comments-lis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itle"/>
      <sheetName val="Comments"/>
      <sheetName val="Status"/>
      <sheetName val="Commenter Summary"/>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L25"/>
  <sheetViews>
    <sheetView topLeftCell="A10" workbookViewId="0">
      <selection activeCell="A25" sqref="A25"/>
    </sheetView>
  </sheetViews>
  <sheetFormatPr defaultColWidth="8.6640625" defaultRowHeight="13.8"/>
  <cols>
    <col min="1" max="1" width="13.6640625" style="23" bestFit="1" customWidth="1"/>
    <col min="2" max="2" width="48.109375" style="23" bestFit="1" customWidth="1"/>
    <col min="3" max="3" width="24.6640625" style="23" bestFit="1" customWidth="1"/>
    <col min="4" max="256" width="8.6640625" style="23"/>
    <col min="257" max="257" width="13.6640625" style="23" bestFit="1" customWidth="1"/>
    <col min="258" max="258" width="48.109375" style="23" bestFit="1" customWidth="1"/>
    <col min="259" max="259" width="24.6640625" style="23" bestFit="1" customWidth="1"/>
    <col min="260" max="512" width="8.6640625" style="23"/>
    <col min="513" max="513" width="13.6640625" style="23" bestFit="1" customWidth="1"/>
    <col min="514" max="514" width="48.109375" style="23" bestFit="1" customWidth="1"/>
    <col min="515" max="515" width="24.6640625" style="23" bestFit="1" customWidth="1"/>
    <col min="516" max="768" width="8.6640625" style="23"/>
    <col min="769" max="769" width="13.6640625" style="23" bestFit="1" customWidth="1"/>
    <col min="770" max="770" width="48.109375" style="23" bestFit="1" customWidth="1"/>
    <col min="771" max="771" width="24.6640625" style="23" bestFit="1" customWidth="1"/>
    <col min="772" max="1024" width="8.6640625" style="23"/>
    <col min="1025" max="1025" width="13.6640625" style="23" bestFit="1" customWidth="1"/>
    <col min="1026" max="1026" width="48.109375" style="23" bestFit="1" customWidth="1"/>
    <col min="1027" max="1027" width="24.6640625" style="23" bestFit="1" customWidth="1"/>
    <col min="1028" max="1280" width="8.6640625" style="23"/>
    <col min="1281" max="1281" width="13.6640625" style="23" bestFit="1" customWidth="1"/>
    <col min="1282" max="1282" width="48.109375" style="23" bestFit="1" customWidth="1"/>
    <col min="1283" max="1283" width="24.6640625" style="23" bestFit="1" customWidth="1"/>
    <col min="1284" max="1536" width="8.6640625" style="23"/>
    <col min="1537" max="1537" width="13.6640625" style="23" bestFit="1" customWidth="1"/>
    <col min="1538" max="1538" width="48.109375" style="23" bestFit="1" customWidth="1"/>
    <col min="1539" max="1539" width="24.6640625" style="23" bestFit="1" customWidth="1"/>
    <col min="1540" max="1792" width="8.6640625" style="23"/>
    <col min="1793" max="1793" width="13.6640625" style="23" bestFit="1" customWidth="1"/>
    <col min="1794" max="1794" width="48.109375" style="23" bestFit="1" customWidth="1"/>
    <col min="1795" max="1795" width="24.6640625" style="23" bestFit="1" customWidth="1"/>
    <col min="1796" max="2048" width="8.6640625" style="23"/>
    <col min="2049" max="2049" width="13.6640625" style="23" bestFit="1" customWidth="1"/>
    <col min="2050" max="2050" width="48.109375" style="23" bestFit="1" customWidth="1"/>
    <col min="2051" max="2051" width="24.6640625" style="23" bestFit="1" customWidth="1"/>
    <col min="2052" max="2304" width="8.6640625" style="23"/>
    <col min="2305" max="2305" width="13.6640625" style="23" bestFit="1" customWidth="1"/>
    <col min="2306" max="2306" width="48.109375" style="23" bestFit="1" customWidth="1"/>
    <col min="2307" max="2307" width="24.6640625" style="23" bestFit="1" customWidth="1"/>
    <col min="2308" max="2560" width="8.6640625" style="23"/>
    <col min="2561" max="2561" width="13.6640625" style="23" bestFit="1" customWidth="1"/>
    <col min="2562" max="2562" width="48.109375" style="23" bestFit="1" customWidth="1"/>
    <col min="2563" max="2563" width="24.6640625" style="23" bestFit="1" customWidth="1"/>
    <col min="2564" max="2816" width="8.6640625" style="23"/>
    <col min="2817" max="2817" width="13.6640625" style="23" bestFit="1" customWidth="1"/>
    <col min="2818" max="2818" width="48.109375" style="23" bestFit="1" customWidth="1"/>
    <col min="2819" max="2819" width="24.6640625" style="23" bestFit="1" customWidth="1"/>
    <col min="2820" max="3072" width="8.6640625" style="23"/>
    <col min="3073" max="3073" width="13.6640625" style="23" bestFit="1" customWidth="1"/>
    <col min="3074" max="3074" width="48.109375" style="23" bestFit="1" customWidth="1"/>
    <col min="3075" max="3075" width="24.6640625" style="23" bestFit="1" customWidth="1"/>
    <col min="3076" max="3328" width="8.6640625" style="23"/>
    <col min="3329" max="3329" width="13.6640625" style="23" bestFit="1" customWidth="1"/>
    <col min="3330" max="3330" width="48.109375" style="23" bestFit="1" customWidth="1"/>
    <col min="3331" max="3331" width="24.6640625" style="23" bestFit="1" customWidth="1"/>
    <col min="3332" max="3584" width="8.6640625" style="23"/>
    <col min="3585" max="3585" width="13.6640625" style="23" bestFit="1" customWidth="1"/>
    <col min="3586" max="3586" width="48.109375" style="23" bestFit="1" customWidth="1"/>
    <col min="3587" max="3587" width="24.6640625" style="23" bestFit="1" customWidth="1"/>
    <col min="3588" max="3840" width="8.6640625" style="23"/>
    <col min="3841" max="3841" width="13.6640625" style="23" bestFit="1" customWidth="1"/>
    <col min="3842" max="3842" width="48.109375" style="23" bestFit="1" customWidth="1"/>
    <col min="3843" max="3843" width="24.6640625" style="23" bestFit="1" customWidth="1"/>
    <col min="3844" max="4096" width="8.6640625" style="23"/>
    <col min="4097" max="4097" width="13.6640625" style="23" bestFit="1" customWidth="1"/>
    <col min="4098" max="4098" width="48.109375" style="23" bestFit="1" customWidth="1"/>
    <col min="4099" max="4099" width="24.6640625" style="23" bestFit="1" customWidth="1"/>
    <col min="4100" max="4352" width="8.6640625" style="23"/>
    <col min="4353" max="4353" width="13.6640625" style="23" bestFit="1" customWidth="1"/>
    <col min="4354" max="4354" width="48.109375" style="23" bestFit="1" customWidth="1"/>
    <col min="4355" max="4355" width="24.6640625" style="23" bestFit="1" customWidth="1"/>
    <col min="4356" max="4608" width="8.6640625" style="23"/>
    <col min="4609" max="4609" width="13.6640625" style="23" bestFit="1" customWidth="1"/>
    <col min="4610" max="4610" width="48.109375" style="23" bestFit="1" customWidth="1"/>
    <col min="4611" max="4611" width="24.6640625" style="23" bestFit="1" customWidth="1"/>
    <col min="4612" max="4864" width="8.6640625" style="23"/>
    <col min="4865" max="4865" width="13.6640625" style="23" bestFit="1" customWidth="1"/>
    <col min="4866" max="4866" width="48.109375" style="23" bestFit="1" customWidth="1"/>
    <col min="4867" max="4867" width="24.6640625" style="23" bestFit="1" customWidth="1"/>
    <col min="4868" max="5120" width="8.6640625" style="23"/>
    <col min="5121" max="5121" width="13.6640625" style="23" bestFit="1" customWidth="1"/>
    <col min="5122" max="5122" width="48.109375" style="23" bestFit="1" customWidth="1"/>
    <col min="5123" max="5123" width="24.6640625" style="23" bestFit="1" customWidth="1"/>
    <col min="5124" max="5376" width="8.6640625" style="23"/>
    <col min="5377" max="5377" width="13.6640625" style="23" bestFit="1" customWidth="1"/>
    <col min="5378" max="5378" width="48.109375" style="23" bestFit="1" customWidth="1"/>
    <col min="5379" max="5379" width="24.6640625" style="23" bestFit="1" customWidth="1"/>
    <col min="5380" max="5632" width="8.6640625" style="23"/>
    <col min="5633" max="5633" width="13.6640625" style="23" bestFit="1" customWidth="1"/>
    <col min="5634" max="5634" width="48.109375" style="23" bestFit="1" customWidth="1"/>
    <col min="5635" max="5635" width="24.6640625" style="23" bestFit="1" customWidth="1"/>
    <col min="5636" max="5888" width="8.6640625" style="23"/>
    <col min="5889" max="5889" width="13.6640625" style="23" bestFit="1" customWidth="1"/>
    <col min="5890" max="5890" width="48.109375" style="23" bestFit="1" customWidth="1"/>
    <col min="5891" max="5891" width="24.6640625" style="23" bestFit="1" customWidth="1"/>
    <col min="5892" max="6144" width="8.6640625" style="23"/>
    <col min="6145" max="6145" width="13.6640625" style="23" bestFit="1" customWidth="1"/>
    <col min="6146" max="6146" width="48.109375" style="23" bestFit="1" customWidth="1"/>
    <col min="6147" max="6147" width="24.6640625" style="23" bestFit="1" customWidth="1"/>
    <col min="6148" max="6400" width="8.6640625" style="23"/>
    <col min="6401" max="6401" width="13.6640625" style="23" bestFit="1" customWidth="1"/>
    <col min="6402" max="6402" width="48.109375" style="23" bestFit="1" customWidth="1"/>
    <col min="6403" max="6403" width="24.6640625" style="23" bestFit="1" customWidth="1"/>
    <col min="6404" max="6656" width="8.6640625" style="23"/>
    <col min="6657" max="6657" width="13.6640625" style="23" bestFit="1" customWidth="1"/>
    <col min="6658" max="6658" width="48.109375" style="23" bestFit="1" customWidth="1"/>
    <col min="6659" max="6659" width="24.6640625" style="23" bestFit="1" customWidth="1"/>
    <col min="6660" max="6912" width="8.6640625" style="23"/>
    <col min="6913" max="6913" width="13.6640625" style="23" bestFit="1" customWidth="1"/>
    <col min="6914" max="6914" width="48.109375" style="23" bestFit="1" customWidth="1"/>
    <col min="6915" max="6915" width="24.6640625" style="23" bestFit="1" customWidth="1"/>
    <col min="6916" max="7168" width="8.6640625" style="23"/>
    <col min="7169" max="7169" width="13.6640625" style="23" bestFit="1" customWidth="1"/>
    <col min="7170" max="7170" width="48.109375" style="23" bestFit="1" customWidth="1"/>
    <col min="7171" max="7171" width="24.6640625" style="23" bestFit="1" customWidth="1"/>
    <col min="7172" max="7424" width="8.6640625" style="23"/>
    <col min="7425" max="7425" width="13.6640625" style="23" bestFit="1" customWidth="1"/>
    <col min="7426" max="7426" width="48.109375" style="23" bestFit="1" customWidth="1"/>
    <col min="7427" max="7427" width="24.6640625" style="23" bestFit="1" customWidth="1"/>
    <col min="7428" max="7680" width="8.6640625" style="23"/>
    <col min="7681" max="7681" width="13.6640625" style="23" bestFit="1" customWidth="1"/>
    <col min="7682" max="7682" width="48.109375" style="23" bestFit="1" customWidth="1"/>
    <col min="7683" max="7683" width="24.6640625" style="23" bestFit="1" customWidth="1"/>
    <col min="7684" max="7936" width="8.6640625" style="23"/>
    <col min="7937" max="7937" width="13.6640625" style="23" bestFit="1" customWidth="1"/>
    <col min="7938" max="7938" width="48.109375" style="23" bestFit="1" customWidth="1"/>
    <col min="7939" max="7939" width="24.6640625" style="23" bestFit="1" customWidth="1"/>
    <col min="7940" max="8192" width="8.6640625" style="23"/>
    <col min="8193" max="8193" width="13.6640625" style="23" bestFit="1" customWidth="1"/>
    <col min="8194" max="8194" width="48.109375" style="23" bestFit="1" customWidth="1"/>
    <col min="8195" max="8195" width="24.6640625" style="23" bestFit="1" customWidth="1"/>
    <col min="8196" max="8448" width="8.6640625" style="23"/>
    <col min="8449" max="8449" width="13.6640625" style="23" bestFit="1" customWidth="1"/>
    <col min="8450" max="8450" width="48.109375" style="23" bestFit="1" customWidth="1"/>
    <col min="8451" max="8451" width="24.6640625" style="23" bestFit="1" customWidth="1"/>
    <col min="8452" max="8704" width="8.6640625" style="23"/>
    <col min="8705" max="8705" width="13.6640625" style="23" bestFit="1" customWidth="1"/>
    <col min="8706" max="8706" width="48.109375" style="23" bestFit="1" customWidth="1"/>
    <col min="8707" max="8707" width="24.6640625" style="23" bestFit="1" customWidth="1"/>
    <col min="8708" max="8960" width="8.6640625" style="23"/>
    <col min="8961" max="8961" width="13.6640625" style="23" bestFit="1" customWidth="1"/>
    <col min="8962" max="8962" width="48.109375" style="23" bestFit="1" customWidth="1"/>
    <col min="8963" max="8963" width="24.6640625" style="23" bestFit="1" customWidth="1"/>
    <col min="8964" max="9216" width="8.6640625" style="23"/>
    <col min="9217" max="9217" width="13.6640625" style="23" bestFit="1" customWidth="1"/>
    <col min="9218" max="9218" width="48.109375" style="23" bestFit="1" customWidth="1"/>
    <col min="9219" max="9219" width="24.6640625" style="23" bestFit="1" customWidth="1"/>
    <col min="9220" max="9472" width="8.6640625" style="23"/>
    <col min="9473" max="9473" width="13.6640625" style="23" bestFit="1" customWidth="1"/>
    <col min="9474" max="9474" width="48.109375" style="23" bestFit="1" customWidth="1"/>
    <col min="9475" max="9475" width="24.6640625" style="23" bestFit="1" customWidth="1"/>
    <col min="9476" max="9728" width="8.6640625" style="23"/>
    <col min="9729" max="9729" width="13.6640625" style="23" bestFit="1" customWidth="1"/>
    <col min="9730" max="9730" width="48.109375" style="23" bestFit="1" customWidth="1"/>
    <col min="9731" max="9731" width="24.6640625" style="23" bestFit="1" customWidth="1"/>
    <col min="9732" max="9984" width="8.6640625" style="23"/>
    <col min="9985" max="9985" width="13.6640625" style="23" bestFit="1" customWidth="1"/>
    <col min="9986" max="9986" width="48.109375" style="23" bestFit="1" customWidth="1"/>
    <col min="9987" max="9987" width="24.6640625" style="23" bestFit="1" customWidth="1"/>
    <col min="9988" max="10240" width="8.6640625" style="23"/>
    <col min="10241" max="10241" width="13.6640625" style="23" bestFit="1" customWidth="1"/>
    <col min="10242" max="10242" width="48.109375" style="23" bestFit="1" customWidth="1"/>
    <col min="10243" max="10243" width="24.6640625" style="23" bestFit="1" customWidth="1"/>
    <col min="10244" max="10496" width="8.6640625" style="23"/>
    <col min="10497" max="10497" width="13.6640625" style="23" bestFit="1" customWidth="1"/>
    <col min="10498" max="10498" width="48.109375" style="23" bestFit="1" customWidth="1"/>
    <col min="10499" max="10499" width="24.6640625" style="23" bestFit="1" customWidth="1"/>
    <col min="10500" max="10752" width="8.6640625" style="23"/>
    <col min="10753" max="10753" width="13.6640625" style="23" bestFit="1" customWidth="1"/>
    <col min="10754" max="10754" width="48.109375" style="23" bestFit="1" customWidth="1"/>
    <col min="10755" max="10755" width="24.6640625" style="23" bestFit="1" customWidth="1"/>
    <col min="10756" max="11008" width="8.6640625" style="23"/>
    <col min="11009" max="11009" width="13.6640625" style="23" bestFit="1" customWidth="1"/>
    <col min="11010" max="11010" width="48.109375" style="23" bestFit="1" customWidth="1"/>
    <col min="11011" max="11011" width="24.6640625" style="23" bestFit="1" customWidth="1"/>
    <col min="11012" max="11264" width="8.6640625" style="23"/>
    <col min="11265" max="11265" width="13.6640625" style="23" bestFit="1" customWidth="1"/>
    <col min="11266" max="11266" width="48.109375" style="23" bestFit="1" customWidth="1"/>
    <col min="11267" max="11267" width="24.6640625" style="23" bestFit="1" customWidth="1"/>
    <col min="11268" max="11520" width="8.6640625" style="23"/>
    <col min="11521" max="11521" width="13.6640625" style="23" bestFit="1" customWidth="1"/>
    <col min="11522" max="11522" width="48.109375" style="23" bestFit="1" customWidth="1"/>
    <col min="11523" max="11523" width="24.6640625" style="23" bestFit="1" customWidth="1"/>
    <col min="11524" max="11776" width="8.6640625" style="23"/>
    <col min="11777" max="11777" width="13.6640625" style="23" bestFit="1" customWidth="1"/>
    <col min="11778" max="11778" width="48.109375" style="23" bestFit="1" customWidth="1"/>
    <col min="11779" max="11779" width="24.6640625" style="23" bestFit="1" customWidth="1"/>
    <col min="11780" max="12032" width="8.6640625" style="23"/>
    <col min="12033" max="12033" width="13.6640625" style="23" bestFit="1" customWidth="1"/>
    <col min="12034" max="12034" width="48.109375" style="23" bestFit="1" customWidth="1"/>
    <col min="12035" max="12035" width="24.6640625" style="23" bestFit="1" customWidth="1"/>
    <col min="12036" max="12288" width="8.6640625" style="23"/>
    <col min="12289" max="12289" width="13.6640625" style="23" bestFit="1" customWidth="1"/>
    <col min="12290" max="12290" width="48.109375" style="23" bestFit="1" customWidth="1"/>
    <col min="12291" max="12291" width="24.6640625" style="23" bestFit="1" customWidth="1"/>
    <col min="12292" max="12544" width="8.6640625" style="23"/>
    <col min="12545" max="12545" width="13.6640625" style="23" bestFit="1" customWidth="1"/>
    <col min="12546" max="12546" width="48.109375" style="23" bestFit="1" customWidth="1"/>
    <col min="12547" max="12547" width="24.6640625" style="23" bestFit="1" customWidth="1"/>
    <col min="12548" max="12800" width="8.6640625" style="23"/>
    <col min="12801" max="12801" width="13.6640625" style="23" bestFit="1" customWidth="1"/>
    <col min="12802" max="12802" width="48.109375" style="23" bestFit="1" customWidth="1"/>
    <col min="12803" max="12803" width="24.6640625" style="23" bestFit="1" customWidth="1"/>
    <col min="12804" max="13056" width="8.6640625" style="23"/>
    <col min="13057" max="13057" width="13.6640625" style="23" bestFit="1" customWidth="1"/>
    <col min="13058" max="13058" width="48.109375" style="23" bestFit="1" customWidth="1"/>
    <col min="13059" max="13059" width="24.6640625" style="23" bestFit="1" customWidth="1"/>
    <col min="13060" max="13312" width="8.6640625" style="23"/>
    <col min="13313" max="13313" width="13.6640625" style="23" bestFit="1" customWidth="1"/>
    <col min="13314" max="13314" width="48.109375" style="23" bestFit="1" customWidth="1"/>
    <col min="13315" max="13315" width="24.6640625" style="23" bestFit="1" customWidth="1"/>
    <col min="13316" max="13568" width="8.6640625" style="23"/>
    <col min="13569" max="13569" width="13.6640625" style="23" bestFit="1" customWidth="1"/>
    <col min="13570" max="13570" width="48.109375" style="23" bestFit="1" customWidth="1"/>
    <col min="13571" max="13571" width="24.6640625" style="23" bestFit="1" customWidth="1"/>
    <col min="13572" max="13824" width="8.6640625" style="23"/>
    <col min="13825" max="13825" width="13.6640625" style="23" bestFit="1" customWidth="1"/>
    <col min="13826" max="13826" width="48.109375" style="23" bestFit="1" customWidth="1"/>
    <col min="13827" max="13827" width="24.6640625" style="23" bestFit="1" customWidth="1"/>
    <col min="13828" max="14080" width="8.6640625" style="23"/>
    <col min="14081" max="14081" width="13.6640625" style="23" bestFit="1" customWidth="1"/>
    <col min="14082" max="14082" width="48.109375" style="23" bestFit="1" customWidth="1"/>
    <col min="14083" max="14083" width="24.6640625" style="23" bestFit="1" customWidth="1"/>
    <col min="14084" max="14336" width="8.6640625" style="23"/>
    <col min="14337" max="14337" width="13.6640625" style="23" bestFit="1" customWidth="1"/>
    <col min="14338" max="14338" width="48.109375" style="23" bestFit="1" customWidth="1"/>
    <col min="14339" max="14339" width="24.6640625" style="23" bestFit="1" customWidth="1"/>
    <col min="14340" max="14592" width="8.6640625" style="23"/>
    <col min="14593" max="14593" width="13.6640625" style="23" bestFit="1" customWidth="1"/>
    <col min="14594" max="14594" width="48.109375" style="23" bestFit="1" customWidth="1"/>
    <col min="14595" max="14595" width="24.6640625" style="23" bestFit="1" customWidth="1"/>
    <col min="14596" max="14848" width="8.6640625" style="23"/>
    <col min="14849" max="14849" width="13.6640625" style="23" bestFit="1" customWidth="1"/>
    <col min="14850" max="14850" width="48.109375" style="23" bestFit="1" customWidth="1"/>
    <col min="14851" max="14851" width="24.6640625" style="23" bestFit="1" customWidth="1"/>
    <col min="14852" max="15104" width="8.6640625" style="23"/>
    <col min="15105" max="15105" width="13.6640625" style="23" bestFit="1" customWidth="1"/>
    <col min="15106" max="15106" width="48.109375" style="23" bestFit="1" customWidth="1"/>
    <col min="15107" max="15107" width="24.6640625" style="23" bestFit="1" customWidth="1"/>
    <col min="15108" max="15360" width="8.6640625" style="23"/>
    <col min="15361" max="15361" width="13.6640625" style="23" bestFit="1" customWidth="1"/>
    <col min="15362" max="15362" width="48.109375" style="23" bestFit="1" customWidth="1"/>
    <col min="15363" max="15363" width="24.6640625" style="23" bestFit="1" customWidth="1"/>
    <col min="15364" max="15616" width="8.6640625" style="23"/>
    <col min="15617" max="15617" width="13.6640625" style="23" bestFit="1" customWidth="1"/>
    <col min="15618" max="15618" width="48.109375" style="23" bestFit="1" customWidth="1"/>
    <col min="15619" max="15619" width="24.6640625" style="23" bestFit="1" customWidth="1"/>
    <col min="15620" max="15872" width="8.6640625" style="23"/>
    <col min="15873" max="15873" width="13.6640625" style="23" bestFit="1" customWidth="1"/>
    <col min="15874" max="15874" width="48.109375" style="23" bestFit="1" customWidth="1"/>
    <col min="15875" max="15875" width="24.6640625" style="23" bestFit="1" customWidth="1"/>
    <col min="15876" max="16128" width="8.6640625" style="23"/>
    <col min="16129" max="16129" width="13.6640625" style="23" bestFit="1" customWidth="1"/>
    <col min="16130" max="16130" width="48.109375" style="23" bestFit="1" customWidth="1"/>
    <col min="16131" max="16131" width="24.6640625" style="23" bestFit="1" customWidth="1"/>
    <col min="16132" max="16384" width="8.6640625" style="23"/>
  </cols>
  <sheetData>
    <row r="1" spans="1:12" ht="25.2">
      <c r="A1" s="4">
        <v>41031</v>
      </c>
      <c r="B1" s="5"/>
      <c r="C1" s="6" t="s">
        <v>713</v>
      </c>
      <c r="D1" s="7"/>
      <c r="E1" s="7"/>
      <c r="F1" s="8"/>
      <c r="G1" s="7"/>
      <c r="H1" s="7"/>
      <c r="I1" s="7"/>
      <c r="J1" s="7"/>
      <c r="K1" s="7"/>
      <c r="L1" s="7"/>
    </row>
    <row r="2" spans="1:12" ht="15.6">
      <c r="D2" s="7"/>
      <c r="E2" s="7"/>
      <c r="F2" s="7"/>
      <c r="G2" s="7"/>
      <c r="H2" s="7"/>
      <c r="I2" s="7"/>
      <c r="J2" s="7"/>
      <c r="K2" s="7"/>
      <c r="L2" s="7"/>
    </row>
    <row r="3" spans="1:12" ht="17.399999999999999">
      <c r="B3" s="9" t="s">
        <v>554</v>
      </c>
      <c r="D3" s="7"/>
      <c r="E3" s="7"/>
      <c r="F3" s="7"/>
      <c r="G3" s="7"/>
      <c r="H3" s="7"/>
      <c r="I3" s="7"/>
      <c r="J3" s="7"/>
      <c r="K3" s="7"/>
      <c r="L3" s="7"/>
    </row>
    <row r="4" spans="1:12" ht="17.399999999999999">
      <c r="B4" s="9"/>
      <c r="D4" s="7"/>
      <c r="E4" s="7"/>
      <c r="F4" s="10"/>
      <c r="G4" s="7"/>
      <c r="H4" s="7"/>
      <c r="I4" s="7"/>
      <c r="J4" s="7"/>
      <c r="K4" s="7"/>
      <c r="L4" s="7"/>
    </row>
    <row r="5" spans="1:12" ht="17.399999999999999">
      <c r="A5" s="9"/>
      <c r="D5" s="7"/>
      <c r="E5" s="7"/>
      <c r="F5" s="7"/>
      <c r="G5" s="7"/>
      <c r="H5" s="7"/>
      <c r="I5" s="7"/>
      <c r="J5" s="7"/>
      <c r="K5" s="7"/>
      <c r="L5" s="7"/>
    </row>
    <row r="6" spans="1:12" ht="16.2" thickBot="1">
      <c r="A6" s="11" t="s">
        <v>555</v>
      </c>
      <c r="B6" s="59" t="s">
        <v>554</v>
      </c>
      <c r="C6" s="59"/>
      <c r="D6" s="12"/>
      <c r="E6" s="12"/>
      <c r="F6" s="12"/>
      <c r="G6" s="12"/>
      <c r="H6" s="12"/>
      <c r="I6" s="12"/>
      <c r="J6" s="12"/>
      <c r="K6" s="12"/>
      <c r="L6" s="12"/>
    </row>
    <row r="7" spans="1:12" ht="17.399999999999999">
      <c r="A7" s="11" t="s">
        <v>556</v>
      </c>
      <c r="B7" s="62" t="s">
        <v>569</v>
      </c>
      <c r="C7" s="62"/>
      <c r="D7" s="13"/>
      <c r="E7" s="13"/>
      <c r="F7" s="13"/>
      <c r="G7" s="13"/>
      <c r="H7" s="13"/>
      <c r="I7" s="13"/>
      <c r="J7" s="13"/>
      <c r="K7" s="13"/>
      <c r="L7" s="13"/>
    </row>
    <row r="8" spans="1:12" ht="31.2">
      <c r="A8" s="11" t="s">
        <v>557</v>
      </c>
      <c r="B8" s="59">
        <v>2012</v>
      </c>
      <c r="C8" s="59"/>
      <c r="D8" s="7"/>
      <c r="E8" s="7"/>
      <c r="F8" s="7"/>
      <c r="G8" s="7"/>
      <c r="H8" s="7"/>
      <c r="I8" s="7"/>
      <c r="J8" s="7"/>
      <c r="K8" s="7"/>
      <c r="L8" s="7"/>
    </row>
    <row r="9" spans="1:12" ht="15.6">
      <c r="A9" s="59" t="s">
        <v>558</v>
      </c>
      <c r="B9" s="11" t="s">
        <v>559</v>
      </c>
      <c r="C9" s="11" t="s">
        <v>560</v>
      </c>
      <c r="D9" s="14"/>
      <c r="E9" s="14"/>
      <c r="F9" s="14"/>
      <c r="G9" s="14"/>
      <c r="H9" s="14"/>
      <c r="I9" s="14"/>
      <c r="J9" s="7"/>
      <c r="K9" s="7"/>
      <c r="L9" s="7"/>
    </row>
    <row r="10" spans="1:12" ht="15.6">
      <c r="A10" s="59"/>
      <c r="B10" s="15" t="s">
        <v>561</v>
      </c>
      <c r="C10" s="15" t="s">
        <v>562</v>
      </c>
      <c r="D10" s="14"/>
      <c r="E10" s="14"/>
      <c r="F10" s="14"/>
      <c r="G10" s="14"/>
      <c r="H10" s="14"/>
      <c r="I10" s="14"/>
      <c r="J10" s="7"/>
      <c r="K10" s="7"/>
      <c r="L10" s="7"/>
    </row>
    <row r="11" spans="1:12" ht="15.6">
      <c r="A11" s="59"/>
      <c r="B11" s="15"/>
      <c r="C11" s="15" t="s">
        <v>563</v>
      </c>
      <c r="D11" s="14"/>
      <c r="E11" s="14"/>
      <c r="F11" s="14"/>
      <c r="G11" s="14"/>
      <c r="H11" s="14"/>
      <c r="I11" s="14"/>
      <c r="J11" s="7"/>
      <c r="K11" s="7"/>
      <c r="L11" s="7"/>
    </row>
    <row r="12" spans="1:12" ht="15.6">
      <c r="A12" s="59"/>
      <c r="B12" s="16"/>
      <c r="C12" s="24"/>
      <c r="D12" s="14"/>
      <c r="E12" s="14"/>
      <c r="F12" s="14"/>
      <c r="G12" s="14"/>
      <c r="H12" s="14"/>
      <c r="I12" s="14"/>
      <c r="J12" s="7"/>
      <c r="K12" s="7"/>
      <c r="L12" s="7"/>
    </row>
    <row r="13" spans="1:12" ht="15.6">
      <c r="A13" s="59" t="s">
        <v>564</v>
      </c>
      <c r="B13" s="60"/>
      <c r="C13" s="60"/>
      <c r="D13" s="14"/>
      <c r="E13" s="14"/>
      <c r="F13" s="14"/>
      <c r="G13" s="14"/>
      <c r="H13" s="14"/>
      <c r="I13" s="14"/>
      <c r="J13" s="7"/>
      <c r="K13" s="7"/>
      <c r="L13" s="7"/>
    </row>
    <row r="14" spans="1:12" ht="15.6">
      <c r="A14" s="59"/>
      <c r="B14" s="61"/>
      <c r="C14" s="61"/>
      <c r="D14" s="14"/>
      <c r="E14" s="14"/>
      <c r="F14" s="14"/>
      <c r="G14" s="14"/>
      <c r="H14" s="14"/>
      <c r="I14" s="14"/>
      <c r="J14" s="7"/>
      <c r="K14" s="7"/>
      <c r="L14" s="7"/>
    </row>
    <row r="15" spans="1:12" ht="15.6">
      <c r="A15" s="59"/>
      <c r="B15" s="17"/>
      <c r="D15" s="7"/>
      <c r="E15" s="7"/>
      <c r="F15" s="7"/>
      <c r="G15" s="7"/>
      <c r="H15" s="7"/>
      <c r="I15" s="7"/>
      <c r="J15" s="7"/>
      <c r="K15" s="7"/>
      <c r="L15" s="7"/>
    </row>
    <row r="16" spans="1:12" ht="15.6">
      <c r="A16" s="11" t="s">
        <v>247</v>
      </c>
      <c r="B16" s="59"/>
      <c r="C16" s="59"/>
      <c r="D16" s="7"/>
      <c r="E16" s="7"/>
      <c r="F16" s="7"/>
      <c r="G16" s="7"/>
      <c r="H16" s="7"/>
      <c r="I16" s="7"/>
      <c r="J16" s="7"/>
      <c r="K16" s="7"/>
      <c r="L16" s="7"/>
    </row>
    <row r="17" spans="1:12" s="26" customFormat="1" ht="30.6" customHeight="1">
      <c r="A17" s="11" t="s">
        <v>565</v>
      </c>
      <c r="B17" s="59" t="s">
        <v>568</v>
      </c>
      <c r="C17" s="59"/>
      <c r="D17" s="25"/>
      <c r="E17" s="25"/>
      <c r="F17" s="25"/>
      <c r="G17" s="25"/>
      <c r="H17" s="25"/>
      <c r="I17" s="25"/>
      <c r="J17" s="25"/>
      <c r="K17" s="25"/>
      <c r="L17" s="25"/>
    </row>
    <row r="18" spans="1:12" s="26" customFormat="1" ht="90.6" customHeight="1">
      <c r="A18" s="18" t="s">
        <v>566</v>
      </c>
      <c r="B18" s="59" t="s">
        <v>590</v>
      </c>
      <c r="C18" s="59"/>
    </row>
    <row r="19" spans="1:12" s="26" customFormat="1" ht="15.6">
      <c r="A19" s="16"/>
      <c r="B19" s="59"/>
      <c r="C19" s="59"/>
    </row>
    <row r="20" spans="1:12" s="26" customFormat="1" ht="31.2">
      <c r="A20" s="19" t="s">
        <v>567</v>
      </c>
      <c r="B20" s="27" t="s">
        <v>591</v>
      </c>
    </row>
    <row r="21" spans="1:12" ht="41.4">
      <c r="A21" s="19" t="s">
        <v>592</v>
      </c>
      <c r="B21" s="26" t="s">
        <v>710</v>
      </c>
    </row>
    <row r="22" spans="1:12" ht="27.6">
      <c r="A22" s="19" t="s">
        <v>717</v>
      </c>
      <c r="B22" s="26" t="s">
        <v>718</v>
      </c>
    </row>
    <row r="23" spans="1:12" ht="15.6">
      <c r="A23" s="19"/>
    </row>
    <row r="24" spans="1:12" ht="15.6">
      <c r="A24" s="19"/>
    </row>
    <row r="25" spans="1:12" ht="15.6">
      <c r="A25" s="19"/>
    </row>
  </sheetData>
  <mergeCells count="11">
    <mergeCell ref="B17:C17"/>
    <mergeCell ref="B18:C18"/>
    <mergeCell ref="B19:C19"/>
    <mergeCell ref="B6:C6"/>
    <mergeCell ref="B7:C7"/>
    <mergeCell ref="B8:C8"/>
    <mergeCell ref="A9:A12"/>
    <mergeCell ref="A13:A15"/>
    <mergeCell ref="B13:C13"/>
    <mergeCell ref="B14:C14"/>
    <mergeCell ref="B16:C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V281"/>
  <sheetViews>
    <sheetView tabSelected="1" workbookViewId="0">
      <pane ySplit="1" topLeftCell="A2" activePane="bottomLeft" state="frozen"/>
      <selection pane="bottomLeft" activeCell="A2" sqref="A2"/>
    </sheetView>
  </sheetViews>
  <sheetFormatPr defaultColWidth="8.88671875" defaultRowHeight="14.4"/>
  <cols>
    <col min="1" max="3" width="8.88671875" style="1"/>
    <col min="4" max="4" width="32.5546875" style="1" customWidth="1"/>
    <col min="5" max="5" width="10.33203125" style="1" customWidth="1"/>
    <col min="6" max="6" width="45" style="1" customWidth="1"/>
    <col min="7" max="7" width="10.44140625" style="1" customWidth="1"/>
    <col min="8" max="8" width="8.88671875" style="1"/>
    <col min="9" max="9" width="12" style="28" customWidth="1"/>
    <col min="10" max="10" width="8.88671875" style="1"/>
    <col min="11" max="11" width="38.109375" style="1" customWidth="1"/>
    <col min="12" max="12" width="9.33203125" style="1" customWidth="1"/>
    <col min="13" max="13" width="28.88671875" style="1" customWidth="1"/>
    <col min="14" max="14" width="6.6640625" style="1" customWidth="1"/>
    <col min="15" max="21" width="8.88671875" style="1"/>
    <col min="22" max="22" width="15.44140625" style="1" customWidth="1"/>
    <col min="23" max="16384" width="8.88671875" style="1"/>
  </cols>
  <sheetData>
    <row r="1" spans="1:22" s="29" customFormat="1" ht="28.8">
      <c r="A1" s="29" t="s">
        <v>709</v>
      </c>
      <c r="B1" s="29" t="s">
        <v>712</v>
      </c>
      <c r="C1" s="29" t="s">
        <v>0</v>
      </c>
      <c r="D1" s="29" t="s">
        <v>1</v>
      </c>
      <c r="E1" s="29" t="s">
        <v>714</v>
      </c>
      <c r="F1" s="29" t="s">
        <v>2</v>
      </c>
      <c r="G1" s="29" t="s">
        <v>3</v>
      </c>
      <c r="H1" s="29" t="s">
        <v>4</v>
      </c>
      <c r="I1" s="30" t="s">
        <v>5</v>
      </c>
      <c r="J1" s="29" t="s">
        <v>6</v>
      </c>
      <c r="K1" s="29" t="s">
        <v>7</v>
      </c>
      <c r="L1" s="29" t="s">
        <v>8</v>
      </c>
      <c r="M1" s="31" t="s">
        <v>582</v>
      </c>
      <c r="N1" s="32" t="s">
        <v>583</v>
      </c>
      <c r="O1" s="32" t="s">
        <v>3</v>
      </c>
      <c r="P1" s="32" t="s">
        <v>584</v>
      </c>
      <c r="Q1" s="33" t="s">
        <v>585</v>
      </c>
      <c r="R1" s="33" t="s">
        <v>586</v>
      </c>
      <c r="S1" s="34" t="s">
        <v>587</v>
      </c>
      <c r="T1" s="34" t="s">
        <v>588</v>
      </c>
      <c r="U1" s="34" t="s">
        <v>589</v>
      </c>
      <c r="V1" s="29" t="s">
        <v>609</v>
      </c>
    </row>
    <row r="2" spans="1:22" s="29" customFormat="1">
      <c r="I2" s="30"/>
      <c r="M2" s="35"/>
      <c r="N2" s="36"/>
      <c r="O2" s="36"/>
      <c r="P2" s="36"/>
      <c r="Q2" s="37"/>
      <c r="R2" s="37"/>
      <c r="S2" s="37"/>
      <c r="T2" s="37"/>
      <c r="U2" s="37"/>
    </row>
    <row r="3" spans="1:22" s="29" customFormat="1">
      <c r="I3" s="30"/>
      <c r="M3" s="35"/>
      <c r="N3" s="36"/>
      <c r="O3" s="36"/>
      <c r="P3" s="36"/>
      <c r="Q3" s="37"/>
      <c r="R3" s="37"/>
      <c r="S3" s="37"/>
      <c r="T3" s="37"/>
      <c r="U3" s="37"/>
    </row>
    <row r="4" spans="1:22" s="38" customFormat="1">
      <c r="A4" s="42" t="s">
        <v>607</v>
      </c>
      <c r="B4" s="42"/>
      <c r="I4" s="39"/>
      <c r="M4" s="40"/>
      <c r="N4" s="40"/>
      <c r="O4" s="40"/>
      <c r="P4" s="40"/>
      <c r="Q4" s="41"/>
      <c r="R4" s="41"/>
      <c r="S4" s="41"/>
      <c r="T4" s="41"/>
      <c r="U4" s="41"/>
    </row>
    <row r="5" spans="1:22" ht="43.2">
      <c r="A5" s="1">
        <v>122</v>
      </c>
      <c r="B5" s="1">
        <f>ROW()-4</f>
        <v>1</v>
      </c>
      <c r="C5" s="1">
        <v>12282</v>
      </c>
      <c r="D5" s="57" t="s">
        <v>245</v>
      </c>
      <c r="E5" s="1" t="s">
        <v>715</v>
      </c>
      <c r="F5" s="1" t="s">
        <v>246</v>
      </c>
      <c r="G5" s="1" t="s">
        <v>11</v>
      </c>
      <c r="I5" s="28" t="s">
        <v>247</v>
      </c>
      <c r="K5" s="1" t="s">
        <v>248</v>
      </c>
      <c r="L5" s="1">
        <v>1</v>
      </c>
      <c r="N5" s="1" t="s">
        <v>573</v>
      </c>
      <c r="S5" s="1" t="str">
        <f>IF(G5="Editorial",N5,"")</f>
        <v/>
      </c>
      <c r="T5" s="1" t="str">
        <f t="shared" ref="T5:T68" si="0">IF(G5="Technical",N5,"")</f>
        <v>O</v>
      </c>
      <c r="U5" s="1" t="str">
        <f t="shared" ref="U5:U68" si="1">IF(G5="General",N5,"")</f>
        <v/>
      </c>
    </row>
    <row r="6" spans="1:22" ht="28.8">
      <c r="A6" s="1">
        <v>123</v>
      </c>
      <c r="B6" s="1">
        <f t="shared" ref="B6:B69" si="2">ROW()-4</f>
        <v>2</v>
      </c>
      <c r="C6" s="1">
        <v>12282</v>
      </c>
      <c r="D6" s="57" t="s">
        <v>245</v>
      </c>
      <c r="E6" s="1" t="s">
        <v>715</v>
      </c>
      <c r="F6" s="1" t="s">
        <v>249</v>
      </c>
      <c r="G6" s="1" t="s">
        <v>11</v>
      </c>
      <c r="I6" s="28" t="s">
        <v>250</v>
      </c>
      <c r="K6" s="1" t="s">
        <v>251</v>
      </c>
      <c r="L6" s="1">
        <v>1</v>
      </c>
      <c r="N6" s="1" t="s">
        <v>573</v>
      </c>
      <c r="S6" s="1" t="str">
        <f t="shared" ref="S6:S69" si="3">IF(G6="Editorial",N6,"")</f>
        <v/>
      </c>
      <c r="T6" s="1" t="str">
        <f t="shared" si="0"/>
        <v>O</v>
      </c>
      <c r="U6" s="1" t="str">
        <f t="shared" si="1"/>
        <v/>
      </c>
    </row>
    <row r="7" spans="1:22" ht="28.8">
      <c r="B7" s="1">
        <f t="shared" si="2"/>
        <v>3</v>
      </c>
      <c r="C7" s="1">
        <v>24144</v>
      </c>
      <c r="D7" s="57" t="s">
        <v>282</v>
      </c>
      <c r="E7" s="1" t="s">
        <v>716</v>
      </c>
      <c r="F7" s="1" t="s">
        <v>442</v>
      </c>
      <c r="G7" s="1" t="s">
        <v>165</v>
      </c>
      <c r="H7" s="1">
        <v>1</v>
      </c>
      <c r="I7" s="1">
        <v>2.1</v>
      </c>
      <c r="K7" s="1" t="s">
        <v>444</v>
      </c>
      <c r="L7" s="1">
        <v>1</v>
      </c>
      <c r="N7" s="1" t="s">
        <v>573</v>
      </c>
      <c r="S7" s="1" t="str">
        <f t="shared" si="3"/>
        <v/>
      </c>
      <c r="T7" s="1" t="str">
        <f t="shared" si="0"/>
        <v/>
      </c>
      <c r="U7" s="1" t="str">
        <f t="shared" si="1"/>
        <v>O</v>
      </c>
    </row>
    <row r="8" spans="1:22" ht="28.8">
      <c r="B8" s="1">
        <f t="shared" si="2"/>
        <v>4</v>
      </c>
      <c r="C8" s="1">
        <v>24144</v>
      </c>
      <c r="D8" s="57" t="s">
        <v>282</v>
      </c>
      <c r="E8" s="1" t="s">
        <v>716</v>
      </c>
      <c r="F8" s="1" t="s">
        <v>445</v>
      </c>
      <c r="G8" s="1" t="s">
        <v>165</v>
      </c>
      <c r="H8" s="1">
        <v>1</v>
      </c>
      <c r="I8" s="1">
        <v>2.1</v>
      </c>
      <c r="K8" s="1" t="s">
        <v>444</v>
      </c>
      <c r="L8" s="1">
        <v>1</v>
      </c>
      <c r="N8" s="1" t="s">
        <v>573</v>
      </c>
      <c r="S8" s="1" t="str">
        <f t="shared" si="3"/>
        <v/>
      </c>
      <c r="T8" s="1" t="str">
        <f t="shared" si="0"/>
        <v/>
      </c>
      <c r="U8" s="1" t="str">
        <f t="shared" si="1"/>
        <v>O</v>
      </c>
    </row>
    <row r="9" spans="1:22" ht="43.2">
      <c r="B9" s="1">
        <f t="shared" si="2"/>
        <v>5</v>
      </c>
      <c r="C9" s="1">
        <v>24144</v>
      </c>
      <c r="D9" s="57" t="s">
        <v>282</v>
      </c>
      <c r="E9" s="1" t="s">
        <v>716</v>
      </c>
      <c r="F9" s="1" t="s">
        <v>374</v>
      </c>
      <c r="G9" s="1" t="s">
        <v>11</v>
      </c>
      <c r="H9" s="1">
        <v>4</v>
      </c>
      <c r="I9" s="1">
        <v>3.2</v>
      </c>
      <c r="J9" s="1">
        <v>1</v>
      </c>
      <c r="K9" s="1" t="s">
        <v>376</v>
      </c>
      <c r="L9" s="1">
        <v>1</v>
      </c>
      <c r="N9" s="1" t="s">
        <v>573</v>
      </c>
      <c r="S9" s="1" t="str">
        <f t="shared" si="3"/>
        <v/>
      </c>
      <c r="T9" s="1" t="str">
        <f t="shared" si="0"/>
        <v>O</v>
      </c>
      <c r="U9" s="1" t="str">
        <f t="shared" si="1"/>
        <v/>
      </c>
    </row>
    <row r="10" spans="1:22" ht="86.4">
      <c r="A10" s="1">
        <v>131</v>
      </c>
      <c r="B10" s="1">
        <f t="shared" si="2"/>
        <v>6</v>
      </c>
      <c r="C10" s="1">
        <v>51124</v>
      </c>
      <c r="D10" s="57" t="s">
        <v>266</v>
      </c>
      <c r="E10" s="1" t="s">
        <v>715</v>
      </c>
      <c r="F10" s="3" t="s">
        <v>267</v>
      </c>
      <c r="G10" s="1" t="s">
        <v>11</v>
      </c>
      <c r="H10" s="1">
        <v>8</v>
      </c>
      <c r="I10" s="28" t="s">
        <v>268</v>
      </c>
      <c r="J10" s="1">
        <v>23</v>
      </c>
      <c r="K10" s="1" t="s">
        <v>269</v>
      </c>
      <c r="L10" s="1">
        <v>1</v>
      </c>
      <c r="N10" s="1" t="s">
        <v>573</v>
      </c>
      <c r="S10" s="1" t="str">
        <f t="shared" si="3"/>
        <v/>
      </c>
      <c r="T10" s="1" t="str">
        <f t="shared" si="0"/>
        <v>O</v>
      </c>
      <c r="U10" s="1" t="str">
        <f t="shared" si="1"/>
        <v/>
      </c>
    </row>
    <row r="11" spans="1:22" ht="115.2">
      <c r="A11" s="1">
        <v>126</v>
      </c>
      <c r="B11" s="1">
        <f t="shared" si="2"/>
        <v>7</v>
      </c>
      <c r="C11" s="1">
        <v>12282</v>
      </c>
      <c r="D11" s="57" t="s">
        <v>245</v>
      </c>
      <c r="E11" s="1" t="s">
        <v>715</v>
      </c>
      <c r="F11" s="3" t="s">
        <v>257</v>
      </c>
      <c r="G11" s="1" t="s">
        <v>11</v>
      </c>
      <c r="H11" s="1">
        <v>9</v>
      </c>
      <c r="I11" s="28" t="s">
        <v>224</v>
      </c>
      <c r="K11" s="1" t="s">
        <v>258</v>
      </c>
      <c r="L11" s="1">
        <v>1</v>
      </c>
      <c r="N11" s="1" t="s">
        <v>573</v>
      </c>
      <c r="S11" s="1" t="str">
        <f t="shared" si="3"/>
        <v/>
      </c>
      <c r="T11" s="1" t="str">
        <f t="shared" si="0"/>
        <v>O</v>
      </c>
      <c r="U11" s="1" t="str">
        <f t="shared" si="1"/>
        <v/>
      </c>
    </row>
    <row r="12" spans="1:22" ht="129.6">
      <c r="A12" s="1">
        <v>125</v>
      </c>
      <c r="B12" s="1">
        <f t="shared" si="2"/>
        <v>8</v>
      </c>
      <c r="C12" s="1">
        <v>12282</v>
      </c>
      <c r="D12" s="57" t="s">
        <v>245</v>
      </c>
      <c r="E12" s="1" t="s">
        <v>715</v>
      </c>
      <c r="F12" s="3" t="s">
        <v>254</v>
      </c>
      <c r="G12" s="1" t="s">
        <v>11</v>
      </c>
      <c r="H12" s="1">
        <v>9</v>
      </c>
      <c r="I12" s="28" t="s">
        <v>255</v>
      </c>
      <c r="K12" s="1" t="s">
        <v>256</v>
      </c>
      <c r="L12" s="1">
        <v>0</v>
      </c>
      <c r="N12" s="1" t="s">
        <v>573</v>
      </c>
      <c r="S12" s="1" t="str">
        <f t="shared" si="3"/>
        <v/>
      </c>
      <c r="T12" s="1" t="str">
        <f t="shared" si="0"/>
        <v>O</v>
      </c>
      <c r="U12" s="1" t="str">
        <f t="shared" si="1"/>
        <v/>
      </c>
    </row>
    <row r="13" spans="1:22" ht="57.6">
      <c r="A13" s="1">
        <v>132</v>
      </c>
      <c r="B13" s="1">
        <f t="shared" si="2"/>
        <v>9</v>
      </c>
      <c r="C13" s="1">
        <v>51124</v>
      </c>
      <c r="D13" s="57" t="s">
        <v>266</v>
      </c>
      <c r="E13" s="1" t="s">
        <v>715</v>
      </c>
      <c r="F13" s="1" t="s">
        <v>270</v>
      </c>
      <c r="G13" s="1" t="s">
        <v>11</v>
      </c>
      <c r="H13" s="1">
        <v>9</v>
      </c>
      <c r="I13" s="28" t="s">
        <v>255</v>
      </c>
      <c r="J13" s="1">
        <v>8</v>
      </c>
      <c r="K13" s="1" t="s">
        <v>271</v>
      </c>
      <c r="L13" s="1">
        <v>1</v>
      </c>
      <c r="N13" s="1" t="s">
        <v>573</v>
      </c>
      <c r="S13" s="1" t="str">
        <f t="shared" si="3"/>
        <v/>
      </c>
      <c r="T13" s="1" t="str">
        <f t="shared" si="0"/>
        <v>O</v>
      </c>
      <c r="U13" s="1" t="str">
        <f t="shared" si="1"/>
        <v/>
      </c>
    </row>
    <row r="14" spans="1:22" ht="43.2">
      <c r="B14" s="1">
        <f t="shared" si="2"/>
        <v>10</v>
      </c>
      <c r="D14" s="57" t="s">
        <v>287</v>
      </c>
      <c r="E14" s="20"/>
      <c r="F14" s="1" t="s">
        <v>465</v>
      </c>
      <c r="G14" s="1" t="s">
        <v>11</v>
      </c>
      <c r="H14" s="1" t="s">
        <v>466</v>
      </c>
      <c r="I14" s="1" t="s">
        <v>467</v>
      </c>
      <c r="J14" s="1" t="s">
        <v>468</v>
      </c>
      <c r="K14" s="1" t="s">
        <v>469</v>
      </c>
      <c r="L14" s="1">
        <v>1</v>
      </c>
      <c r="N14" s="1" t="s">
        <v>573</v>
      </c>
      <c r="S14" s="1" t="str">
        <f t="shared" si="3"/>
        <v/>
      </c>
      <c r="T14" s="1" t="str">
        <f t="shared" si="0"/>
        <v>O</v>
      </c>
      <c r="U14" s="1" t="str">
        <f t="shared" si="1"/>
        <v/>
      </c>
    </row>
    <row r="15" spans="1:22" ht="43.2">
      <c r="B15" s="1">
        <f t="shared" si="2"/>
        <v>11</v>
      </c>
      <c r="D15" s="57" t="s">
        <v>636</v>
      </c>
      <c r="F15" s="46" t="s">
        <v>641</v>
      </c>
      <c r="G15" s="47" t="s">
        <v>663</v>
      </c>
      <c r="H15" s="50"/>
      <c r="I15" s="50" t="s">
        <v>670</v>
      </c>
      <c r="J15" s="54" t="s">
        <v>686</v>
      </c>
      <c r="K15" s="46" t="s">
        <v>698</v>
      </c>
      <c r="N15" s="1" t="s">
        <v>573</v>
      </c>
      <c r="S15" s="1" t="str">
        <f t="shared" si="3"/>
        <v/>
      </c>
      <c r="T15" s="1" t="str">
        <f t="shared" si="0"/>
        <v>O</v>
      </c>
      <c r="U15" s="1" t="str">
        <f t="shared" si="1"/>
        <v/>
      </c>
    </row>
    <row r="16" spans="1:22" ht="57.6">
      <c r="B16" s="1">
        <f t="shared" si="2"/>
        <v>12</v>
      </c>
      <c r="D16" s="57" t="s">
        <v>287</v>
      </c>
      <c r="E16" s="20"/>
      <c r="F16" s="1" t="s">
        <v>472</v>
      </c>
      <c r="G16" s="1" t="s">
        <v>11</v>
      </c>
      <c r="H16" s="1">
        <v>18</v>
      </c>
      <c r="I16" s="1" t="s">
        <v>26</v>
      </c>
      <c r="J16" s="1">
        <v>16</v>
      </c>
      <c r="K16" s="1" t="s">
        <v>473</v>
      </c>
      <c r="L16" s="1">
        <v>1</v>
      </c>
      <c r="N16" s="1" t="s">
        <v>573</v>
      </c>
      <c r="S16" s="1" t="str">
        <f t="shared" si="3"/>
        <v/>
      </c>
      <c r="T16" s="1" t="str">
        <f t="shared" si="0"/>
        <v>O</v>
      </c>
      <c r="U16" s="1" t="str">
        <f t="shared" si="1"/>
        <v/>
      </c>
    </row>
    <row r="17" spans="1:21" ht="72">
      <c r="A17" s="1">
        <v>6</v>
      </c>
      <c r="B17" s="1">
        <f t="shared" si="2"/>
        <v>13</v>
      </c>
      <c r="C17" s="1">
        <v>57443</v>
      </c>
      <c r="D17" s="57" t="s">
        <v>24</v>
      </c>
      <c r="E17" s="1" t="s">
        <v>715</v>
      </c>
      <c r="F17" s="1" t="s">
        <v>25</v>
      </c>
      <c r="G17" s="1" t="s">
        <v>11</v>
      </c>
      <c r="H17" s="1">
        <v>18</v>
      </c>
      <c r="I17" s="28" t="s">
        <v>26</v>
      </c>
      <c r="K17" s="1" t="s">
        <v>27</v>
      </c>
      <c r="L17" s="1">
        <v>1</v>
      </c>
      <c r="N17" s="1" t="s">
        <v>573</v>
      </c>
      <c r="S17" s="1" t="str">
        <f t="shared" si="3"/>
        <v/>
      </c>
      <c r="T17" s="1" t="str">
        <f t="shared" si="0"/>
        <v>O</v>
      </c>
      <c r="U17" s="1" t="str">
        <f t="shared" si="1"/>
        <v/>
      </c>
    </row>
    <row r="18" spans="1:21" ht="72">
      <c r="A18" s="1">
        <v>20</v>
      </c>
      <c r="B18" s="1">
        <f t="shared" si="2"/>
        <v>14</v>
      </c>
      <c r="C18" s="1">
        <v>14928</v>
      </c>
      <c r="D18" s="57" t="s">
        <v>47</v>
      </c>
      <c r="E18" s="1" t="s">
        <v>715</v>
      </c>
      <c r="F18" s="1" t="s">
        <v>54</v>
      </c>
      <c r="G18" s="1" t="s">
        <v>11</v>
      </c>
      <c r="H18" s="1">
        <v>18</v>
      </c>
      <c r="I18" s="28" t="s">
        <v>26</v>
      </c>
      <c r="K18" s="1" t="s">
        <v>27</v>
      </c>
      <c r="L18" s="1">
        <v>1</v>
      </c>
      <c r="N18" s="1" t="s">
        <v>573</v>
      </c>
      <c r="S18" s="1" t="str">
        <f t="shared" si="3"/>
        <v/>
      </c>
      <c r="T18" s="1" t="str">
        <f t="shared" si="0"/>
        <v>O</v>
      </c>
      <c r="U18" s="1" t="str">
        <f t="shared" si="1"/>
        <v/>
      </c>
    </row>
    <row r="19" spans="1:21" ht="28.8">
      <c r="B19" s="1">
        <f t="shared" si="2"/>
        <v>15</v>
      </c>
      <c r="D19" s="57" t="s">
        <v>287</v>
      </c>
      <c r="E19" s="20"/>
      <c r="F19" s="1" t="s">
        <v>470</v>
      </c>
      <c r="G19" s="1" t="s">
        <v>11</v>
      </c>
      <c r="H19" s="1">
        <v>19</v>
      </c>
      <c r="I19" s="1" t="s">
        <v>26</v>
      </c>
      <c r="J19" s="1">
        <v>8</v>
      </c>
      <c r="K19" s="1" t="s">
        <v>471</v>
      </c>
      <c r="L19" s="1">
        <v>1</v>
      </c>
      <c r="N19" s="1" t="s">
        <v>573</v>
      </c>
      <c r="S19" s="1" t="str">
        <f t="shared" si="3"/>
        <v/>
      </c>
      <c r="T19" s="1" t="str">
        <f t="shared" si="0"/>
        <v>O</v>
      </c>
      <c r="U19" s="1" t="str">
        <f t="shared" si="1"/>
        <v/>
      </c>
    </row>
    <row r="20" spans="1:21" ht="43.2">
      <c r="A20" s="1">
        <v>1</v>
      </c>
      <c r="B20" s="1">
        <f t="shared" si="2"/>
        <v>16</v>
      </c>
      <c r="C20" s="1">
        <v>53778</v>
      </c>
      <c r="D20" s="57" t="s">
        <v>9</v>
      </c>
      <c r="E20" s="1" t="s">
        <v>715</v>
      </c>
      <c r="F20" s="1" t="s">
        <v>10</v>
      </c>
      <c r="G20" s="1" t="s">
        <v>11</v>
      </c>
      <c r="H20" s="1">
        <v>19</v>
      </c>
      <c r="I20" s="28" t="s">
        <v>12</v>
      </c>
      <c r="J20" s="1">
        <v>18</v>
      </c>
      <c r="K20" s="1" t="s">
        <v>13</v>
      </c>
      <c r="L20" s="1">
        <v>1</v>
      </c>
      <c r="N20" s="1" t="s">
        <v>573</v>
      </c>
      <c r="S20" s="1" t="str">
        <f t="shared" si="3"/>
        <v/>
      </c>
      <c r="T20" s="1" t="str">
        <f t="shared" si="0"/>
        <v>O</v>
      </c>
      <c r="U20" s="1" t="str">
        <f t="shared" si="1"/>
        <v/>
      </c>
    </row>
    <row r="21" spans="1:21" ht="43.2">
      <c r="A21" s="1">
        <v>11</v>
      </c>
      <c r="B21" s="1">
        <f t="shared" si="2"/>
        <v>17</v>
      </c>
      <c r="C21" s="1">
        <v>57443</v>
      </c>
      <c r="D21" s="57" t="s">
        <v>24</v>
      </c>
      <c r="E21" s="1" t="s">
        <v>715</v>
      </c>
      <c r="F21" s="1" t="s">
        <v>10</v>
      </c>
      <c r="G21" s="1" t="s">
        <v>11</v>
      </c>
      <c r="H21" s="1">
        <v>19</v>
      </c>
      <c r="I21" s="28" t="s">
        <v>12</v>
      </c>
      <c r="J21" s="1">
        <v>18</v>
      </c>
      <c r="K21" s="1" t="s">
        <v>13</v>
      </c>
      <c r="L21" s="1">
        <v>1</v>
      </c>
      <c r="N21" s="1" t="s">
        <v>573</v>
      </c>
      <c r="S21" s="1" t="str">
        <f t="shared" si="3"/>
        <v/>
      </c>
      <c r="T21" s="1" t="str">
        <f t="shared" si="0"/>
        <v>O</v>
      </c>
      <c r="U21" s="1" t="str">
        <f t="shared" si="1"/>
        <v/>
      </c>
    </row>
    <row r="22" spans="1:21" ht="43.2">
      <c r="A22" s="1">
        <v>21</v>
      </c>
      <c r="B22" s="1">
        <f t="shared" si="2"/>
        <v>18</v>
      </c>
      <c r="C22" s="1">
        <v>14928</v>
      </c>
      <c r="D22" s="57" t="s">
        <v>47</v>
      </c>
      <c r="E22" s="1" t="s">
        <v>715</v>
      </c>
      <c r="F22" s="1" t="s">
        <v>55</v>
      </c>
      <c r="G22" s="1" t="s">
        <v>11</v>
      </c>
      <c r="H22" s="1">
        <v>19</v>
      </c>
      <c r="I22" s="28" t="s">
        <v>12</v>
      </c>
      <c r="J22" s="1">
        <v>18</v>
      </c>
      <c r="K22" s="1" t="s">
        <v>13</v>
      </c>
      <c r="L22" s="1">
        <v>1</v>
      </c>
      <c r="N22" s="1" t="s">
        <v>573</v>
      </c>
      <c r="S22" s="1" t="str">
        <f t="shared" si="3"/>
        <v/>
      </c>
      <c r="T22" s="1" t="str">
        <f t="shared" si="0"/>
        <v>O</v>
      </c>
      <c r="U22" s="1" t="str">
        <f t="shared" si="1"/>
        <v/>
      </c>
    </row>
    <row r="23" spans="1:21" ht="72">
      <c r="A23" s="1">
        <v>2</v>
      </c>
      <c r="B23" s="1">
        <f t="shared" si="2"/>
        <v>19</v>
      </c>
      <c r="C23" s="1">
        <v>53778</v>
      </c>
      <c r="D23" s="57" t="s">
        <v>9</v>
      </c>
      <c r="E23" s="1" t="s">
        <v>715</v>
      </c>
      <c r="F23" s="1" t="s">
        <v>14</v>
      </c>
      <c r="G23" s="1" t="s">
        <v>11</v>
      </c>
      <c r="H23" s="1">
        <v>20</v>
      </c>
      <c r="I23" s="28" t="s">
        <v>15</v>
      </c>
      <c r="K23" s="1" t="s">
        <v>16</v>
      </c>
      <c r="L23" s="1">
        <v>1</v>
      </c>
      <c r="N23" s="1" t="s">
        <v>573</v>
      </c>
      <c r="S23" s="1" t="str">
        <f t="shared" si="3"/>
        <v/>
      </c>
      <c r="T23" s="1" t="str">
        <f t="shared" si="0"/>
        <v>O</v>
      </c>
      <c r="U23" s="1" t="str">
        <f t="shared" si="1"/>
        <v/>
      </c>
    </row>
    <row r="24" spans="1:21" ht="72">
      <c r="A24" s="1">
        <v>10</v>
      </c>
      <c r="B24" s="1">
        <f t="shared" si="2"/>
        <v>20</v>
      </c>
      <c r="C24" s="1">
        <v>15368</v>
      </c>
      <c r="D24" s="57" t="s">
        <v>33</v>
      </c>
      <c r="E24" s="1" t="s">
        <v>715</v>
      </c>
      <c r="F24" s="1" t="s">
        <v>14</v>
      </c>
      <c r="G24" s="1" t="s">
        <v>11</v>
      </c>
      <c r="H24" s="1">
        <v>20</v>
      </c>
      <c r="I24" s="28" t="s">
        <v>15</v>
      </c>
      <c r="K24" s="1" t="s">
        <v>16</v>
      </c>
      <c r="L24" s="1">
        <v>1</v>
      </c>
      <c r="N24" s="1" t="s">
        <v>573</v>
      </c>
      <c r="S24" s="1" t="str">
        <f t="shared" si="3"/>
        <v/>
      </c>
      <c r="T24" s="1" t="str">
        <f t="shared" si="0"/>
        <v>O</v>
      </c>
      <c r="U24" s="1" t="str">
        <f t="shared" si="1"/>
        <v/>
      </c>
    </row>
    <row r="25" spans="1:21" ht="72">
      <c r="A25" s="1">
        <v>22</v>
      </c>
      <c r="B25" s="1">
        <f t="shared" si="2"/>
        <v>21</v>
      </c>
      <c r="C25" s="1">
        <v>14928</v>
      </c>
      <c r="D25" s="57" t="s">
        <v>47</v>
      </c>
      <c r="E25" s="1" t="s">
        <v>715</v>
      </c>
      <c r="F25" s="1" t="s">
        <v>56</v>
      </c>
      <c r="G25" s="1" t="s">
        <v>11</v>
      </c>
      <c r="H25" s="1">
        <v>20</v>
      </c>
      <c r="I25" s="28" t="s">
        <v>15</v>
      </c>
      <c r="K25" s="1" t="s">
        <v>16</v>
      </c>
      <c r="L25" s="1">
        <v>1</v>
      </c>
      <c r="N25" s="1" t="s">
        <v>573</v>
      </c>
      <c r="S25" s="1" t="str">
        <f t="shared" si="3"/>
        <v/>
      </c>
      <c r="T25" s="1" t="str">
        <f t="shared" si="0"/>
        <v>O</v>
      </c>
      <c r="U25" s="1" t="str">
        <f t="shared" si="1"/>
        <v/>
      </c>
    </row>
    <row r="26" spans="1:21" ht="43.2">
      <c r="A26" s="1">
        <v>3</v>
      </c>
      <c r="B26" s="1">
        <f t="shared" si="2"/>
        <v>22</v>
      </c>
      <c r="C26" s="1">
        <v>53778</v>
      </c>
      <c r="D26" s="57" t="s">
        <v>9</v>
      </c>
      <c r="E26" s="1" t="s">
        <v>715</v>
      </c>
      <c r="F26" s="1" t="s">
        <v>10</v>
      </c>
      <c r="G26" s="1" t="s">
        <v>11</v>
      </c>
      <c r="H26" s="1">
        <v>20</v>
      </c>
      <c r="I26" s="28" t="s">
        <v>17</v>
      </c>
      <c r="J26" s="1">
        <v>24</v>
      </c>
      <c r="K26" s="1" t="s">
        <v>13</v>
      </c>
      <c r="L26" s="1">
        <v>1</v>
      </c>
      <c r="N26" s="1" t="s">
        <v>573</v>
      </c>
      <c r="S26" s="1" t="str">
        <f t="shared" si="3"/>
        <v/>
      </c>
      <c r="T26" s="1" t="str">
        <f t="shared" si="0"/>
        <v>O</v>
      </c>
      <c r="U26" s="1" t="str">
        <f t="shared" si="1"/>
        <v/>
      </c>
    </row>
    <row r="27" spans="1:21" ht="43.2">
      <c r="A27" s="1">
        <v>12</v>
      </c>
      <c r="B27" s="1">
        <f t="shared" si="2"/>
        <v>23</v>
      </c>
      <c r="C27" s="1">
        <v>15368</v>
      </c>
      <c r="D27" s="57" t="s">
        <v>33</v>
      </c>
      <c r="E27" s="1" t="s">
        <v>715</v>
      </c>
      <c r="F27" s="1" t="s">
        <v>34</v>
      </c>
      <c r="G27" s="1" t="s">
        <v>11</v>
      </c>
      <c r="H27" s="1">
        <v>20</v>
      </c>
      <c r="I27" s="28" t="s">
        <v>17</v>
      </c>
      <c r="J27" s="1">
        <v>23</v>
      </c>
      <c r="K27" s="1" t="s">
        <v>35</v>
      </c>
      <c r="L27" s="1">
        <v>1</v>
      </c>
      <c r="N27" s="1" t="s">
        <v>573</v>
      </c>
      <c r="S27" s="1" t="str">
        <f t="shared" si="3"/>
        <v/>
      </c>
      <c r="T27" s="1" t="str">
        <f t="shared" si="0"/>
        <v>O</v>
      </c>
      <c r="U27" s="1" t="str">
        <f t="shared" si="1"/>
        <v/>
      </c>
    </row>
    <row r="28" spans="1:21" ht="43.2">
      <c r="A28" s="1">
        <v>23</v>
      </c>
      <c r="B28" s="1">
        <f t="shared" si="2"/>
        <v>24</v>
      </c>
      <c r="C28" s="1">
        <v>14928</v>
      </c>
      <c r="D28" s="57" t="s">
        <v>47</v>
      </c>
      <c r="E28" s="1" t="s">
        <v>715</v>
      </c>
      <c r="F28" s="1" t="s">
        <v>55</v>
      </c>
      <c r="G28" s="1" t="s">
        <v>11</v>
      </c>
      <c r="H28" s="1">
        <v>20</v>
      </c>
      <c r="I28" s="28" t="s">
        <v>17</v>
      </c>
      <c r="J28" s="1">
        <v>24</v>
      </c>
      <c r="K28" s="1" t="s">
        <v>13</v>
      </c>
      <c r="L28" s="1">
        <v>1</v>
      </c>
      <c r="N28" s="1" t="s">
        <v>573</v>
      </c>
      <c r="S28" s="1" t="str">
        <f t="shared" si="3"/>
        <v/>
      </c>
      <c r="T28" s="1" t="str">
        <f t="shared" si="0"/>
        <v>O</v>
      </c>
      <c r="U28" s="1" t="str">
        <f t="shared" si="1"/>
        <v/>
      </c>
    </row>
    <row r="29" spans="1:21" ht="57.6">
      <c r="B29" s="1">
        <f t="shared" si="2"/>
        <v>25</v>
      </c>
      <c r="D29" s="57" t="s">
        <v>287</v>
      </c>
      <c r="E29" s="20"/>
      <c r="F29" s="1" t="s">
        <v>474</v>
      </c>
      <c r="G29" s="1" t="s">
        <v>11</v>
      </c>
      <c r="H29" s="1">
        <v>22</v>
      </c>
      <c r="I29" s="1" t="s">
        <v>475</v>
      </c>
      <c r="J29" s="1">
        <v>4</v>
      </c>
      <c r="K29" s="1" t="s">
        <v>476</v>
      </c>
      <c r="L29" s="1">
        <v>1</v>
      </c>
      <c r="N29" s="1" t="s">
        <v>573</v>
      </c>
      <c r="S29" s="1" t="str">
        <f t="shared" si="3"/>
        <v/>
      </c>
      <c r="T29" s="1" t="str">
        <f t="shared" si="0"/>
        <v>O</v>
      </c>
      <c r="U29" s="1" t="str">
        <f t="shared" si="1"/>
        <v/>
      </c>
    </row>
    <row r="30" spans="1:21" ht="57.6">
      <c r="A30" s="1">
        <v>4</v>
      </c>
      <c r="B30" s="1">
        <f t="shared" si="2"/>
        <v>26</v>
      </c>
      <c r="C30" s="1">
        <v>53778</v>
      </c>
      <c r="D30" s="57" t="s">
        <v>9</v>
      </c>
      <c r="E30" s="1" t="s">
        <v>715</v>
      </c>
      <c r="F30" s="1" t="s">
        <v>18</v>
      </c>
      <c r="G30" s="1" t="s">
        <v>11</v>
      </c>
      <c r="H30" s="1">
        <v>22</v>
      </c>
      <c r="I30" s="28" t="s">
        <v>19</v>
      </c>
      <c r="K30" s="1" t="s">
        <v>20</v>
      </c>
      <c r="L30" s="1">
        <v>1</v>
      </c>
      <c r="N30" s="1" t="s">
        <v>573</v>
      </c>
      <c r="S30" s="1" t="str">
        <f t="shared" si="3"/>
        <v/>
      </c>
      <c r="T30" s="1" t="str">
        <f t="shared" si="0"/>
        <v>O</v>
      </c>
      <c r="U30" s="1" t="str">
        <f t="shared" si="1"/>
        <v/>
      </c>
    </row>
    <row r="31" spans="1:21" ht="57.6">
      <c r="A31" s="1">
        <v>24</v>
      </c>
      <c r="B31" s="1">
        <f t="shared" si="2"/>
        <v>27</v>
      </c>
      <c r="C31" s="1">
        <v>14928</v>
      </c>
      <c r="D31" s="57" t="s">
        <v>47</v>
      </c>
      <c r="E31" s="1" t="s">
        <v>715</v>
      </c>
      <c r="F31" s="1" t="s">
        <v>57</v>
      </c>
      <c r="G31" s="1" t="s">
        <v>11</v>
      </c>
      <c r="H31" s="1">
        <v>22</v>
      </c>
      <c r="I31" s="28" t="s">
        <v>19</v>
      </c>
      <c r="K31" s="1" t="s">
        <v>20</v>
      </c>
      <c r="L31" s="1">
        <v>1</v>
      </c>
      <c r="N31" s="1" t="s">
        <v>573</v>
      </c>
      <c r="S31" s="1" t="str">
        <f t="shared" si="3"/>
        <v/>
      </c>
      <c r="T31" s="1" t="str">
        <f t="shared" si="0"/>
        <v>O</v>
      </c>
      <c r="U31" s="1" t="str">
        <f t="shared" si="1"/>
        <v/>
      </c>
    </row>
    <row r="32" spans="1:21" ht="28.8">
      <c r="B32" s="1">
        <f t="shared" si="2"/>
        <v>28</v>
      </c>
      <c r="D32" s="57" t="s">
        <v>287</v>
      </c>
      <c r="E32" s="20"/>
      <c r="F32" s="1" t="s">
        <v>477</v>
      </c>
      <c r="G32" s="1" t="s">
        <v>11</v>
      </c>
      <c r="H32" s="1">
        <v>22</v>
      </c>
      <c r="I32" s="1" t="s">
        <v>19</v>
      </c>
      <c r="J32" s="1">
        <v>15</v>
      </c>
      <c r="K32" s="1" t="s">
        <v>478</v>
      </c>
      <c r="L32" s="1">
        <v>1</v>
      </c>
      <c r="N32" s="1" t="s">
        <v>573</v>
      </c>
      <c r="S32" s="1" t="str">
        <f t="shared" si="3"/>
        <v/>
      </c>
      <c r="T32" s="1" t="str">
        <f t="shared" si="0"/>
        <v>O</v>
      </c>
      <c r="U32" s="1" t="str">
        <f t="shared" si="1"/>
        <v/>
      </c>
    </row>
    <row r="33" spans="1:21">
      <c r="A33" s="1">
        <v>15</v>
      </c>
      <c r="B33" s="1">
        <f t="shared" si="2"/>
        <v>29</v>
      </c>
      <c r="C33" s="1">
        <v>50904</v>
      </c>
      <c r="D33" s="57" t="s">
        <v>41</v>
      </c>
      <c r="E33" s="1" t="s">
        <v>715</v>
      </c>
      <c r="F33" s="1" t="s">
        <v>42</v>
      </c>
      <c r="G33" s="1" t="s">
        <v>11</v>
      </c>
      <c r="H33" s="1">
        <v>22</v>
      </c>
      <c r="I33" s="28" t="s">
        <v>19</v>
      </c>
      <c r="K33" s="1" t="s">
        <v>43</v>
      </c>
      <c r="L33" s="1">
        <v>1</v>
      </c>
      <c r="N33" s="1" t="s">
        <v>573</v>
      </c>
      <c r="S33" s="1" t="str">
        <f t="shared" si="3"/>
        <v/>
      </c>
      <c r="T33" s="1" t="str">
        <f t="shared" si="0"/>
        <v>O</v>
      </c>
      <c r="U33" s="1" t="str">
        <f t="shared" si="1"/>
        <v/>
      </c>
    </row>
    <row r="34" spans="1:21">
      <c r="A34" s="1">
        <v>26</v>
      </c>
      <c r="B34" s="1">
        <f t="shared" si="2"/>
        <v>30</v>
      </c>
      <c r="C34" s="1">
        <v>14928</v>
      </c>
      <c r="D34" s="57" t="s">
        <v>47</v>
      </c>
      <c r="E34" s="1" t="s">
        <v>715</v>
      </c>
      <c r="F34" s="1" t="s">
        <v>59</v>
      </c>
      <c r="G34" s="1" t="s">
        <v>11</v>
      </c>
      <c r="H34" s="1">
        <v>22</v>
      </c>
      <c r="I34" s="28" t="s">
        <v>19</v>
      </c>
      <c r="K34" s="1" t="s">
        <v>43</v>
      </c>
      <c r="L34" s="1">
        <v>1</v>
      </c>
      <c r="N34" s="1" t="s">
        <v>573</v>
      </c>
      <c r="S34" s="1" t="str">
        <f t="shared" si="3"/>
        <v/>
      </c>
      <c r="T34" s="1" t="str">
        <f t="shared" si="0"/>
        <v>O</v>
      </c>
      <c r="U34" s="1" t="str">
        <f t="shared" si="1"/>
        <v/>
      </c>
    </row>
    <row r="35" spans="1:21">
      <c r="A35" s="1">
        <v>25</v>
      </c>
      <c r="B35" s="1">
        <f t="shared" si="2"/>
        <v>31</v>
      </c>
      <c r="C35" s="1">
        <v>14928</v>
      </c>
      <c r="D35" s="57" t="s">
        <v>47</v>
      </c>
      <c r="F35" s="1" t="s">
        <v>58</v>
      </c>
      <c r="G35" s="1" t="s">
        <v>11</v>
      </c>
      <c r="H35" s="1">
        <v>22</v>
      </c>
      <c r="I35" s="28" t="s">
        <v>19</v>
      </c>
      <c r="K35" s="1" t="s">
        <v>43</v>
      </c>
      <c r="L35" s="1">
        <v>1</v>
      </c>
      <c r="N35" s="1" t="s">
        <v>573</v>
      </c>
      <c r="S35" s="1" t="str">
        <f t="shared" si="3"/>
        <v/>
      </c>
      <c r="T35" s="1" t="str">
        <f t="shared" si="0"/>
        <v>O</v>
      </c>
      <c r="U35" s="1" t="str">
        <f t="shared" si="1"/>
        <v/>
      </c>
    </row>
    <row r="36" spans="1:21" ht="28.8">
      <c r="B36" s="1">
        <f t="shared" si="2"/>
        <v>32</v>
      </c>
      <c r="D36" s="57" t="s">
        <v>287</v>
      </c>
      <c r="E36" s="20"/>
      <c r="F36" s="1" t="s">
        <v>484</v>
      </c>
      <c r="G36" s="1" t="s">
        <v>11</v>
      </c>
      <c r="H36" s="1">
        <v>23</v>
      </c>
      <c r="I36" s="1" t="s">
        <v>19</v>
      </c>
      <c r="J36" s="1">
        <v>1</v>
      </c>
      <c r="K36" s="1" t="s">
        <v>471</v>
      </c>
      <c r="L36" s="1">
        <v>1</v>
      </c>
      <c r="N36" s="1" t="s">
        <v>573</v>
      </c>
      <c r="S36" s="1" t="str">
        <f t="shared" si="3"/>
        <v/>
      </c>
      <c r="T36" s="1" t="str">
        <f t="shared" si="0"/>
        <v>O</v>
      </c>
      <c r="U36" s="1" t="str">
        <f t="shared" si="1"/>
        <v/>
      </c>
    </row>
    <row r="37" spans="1:21">
      <c r="B37" s="1">
        <f t="shared" si="2"/>
        <v>33</v>
      </c>
      <c r="D37" s="57" t="s">
        <v>287</v>
      </c>
      <c r="E37" s="20"/>
      <c r="F37" s="1" t="s">
        <v>485</v>
      </c>
      <c r="G37" s="1" t="s">
        <v>11</v>
      </c>
      <c r="H37" s="1">
        <v>23</v>
      </c>
      <c r="I37" s="1" t="s">
        <v>19</v>
      </c>
      <c r="J37" s="1">
        <v>1</v>
      </c>
      <c r="K37" s="1" t="s">
        <v>486</v>
      </c>
      <c r="L37" s="1">
        <v>1</v>
      </c>
      <c r="N37" s="1" t="s">
        <v>573</v>
      </c>
      <c r="S37" s="1" t="str">
        <f t="shared" si="3"/>
        <v/>
      </c>
      <c r="T37" s="1" t="str">
        <f t="shared" si="0"/>
        <v>O</v>
      </c>
      <c r="U37" s="1" t="str">
        <f t="shared" si="1"/>
        <v/>
      </c>
    </row>
    <row r="38" spans="1:21" ht="28.8">
      <c r="B38" s="1">
        <f t="shared" si="2"/>
        <v>34</v>
      </c>
      <c r="D38" s="57" t="s">
        <v>287</v>
      </c>
      <c r="E38" s="20"/>
      <c r="F38" s="1" t="s">
        <v>487</v>
      </c>
      <c r="G38" s="1" t="s">
        <v>11</v>
      </c>
      <c r="H38" s="1" t="s">
        <v>488</v>
      </c>
      <c r="I38" s="1" t="s">
        <v>19</v>
      </c>
      <c r="J38" s="1" t="s">
        <v>489</v>
      </c>
      <c r="K38" s="1" t="s">
        <v>490</v>
      </c>
      <c r="L38" s="1">
        <v>1</v>
      </c>
      <c r="N38" s="1" t="s">
        <v>573</v>
      </c>
      <c r="S38" s="1" t="str">
        <f t="shared" si="3"/>
        <v/>
      </c>
      <c r="T38" s="1" t="str">
        <f t="shared" si="0"/>
        <v>O</v>
      </c>
      <c r="U38" s="1" t="str">
        <f t="shared" si="1"/>
        <v/>
      </c>
    </row>
    <row r="39" spans="1:21" ht="43.2">
      <c r="B39" s="1">
        <f t="shared" si="2"/>
        <v>35</v>
      </c>
      <c r="D39" s="57" t="s">
        <v>287</v>
      </c>
      <c r="E39" s="20"/>
      <c r="F39" s="1" t="s">
        <v>479</v>
      </c>
      <c r="G39" s="1" t="s">
        <v>11</v>
      </c>
      <c r="H39" s="1">
        <v>22</v>
      </c>
      <c r="I39" s="1" t="s">
        <v>19</v>
      </c>
      <c r="J39" s="1">
        <v>32</v>
      </c>
      <c r="K39" s="1" t="s">
        <v>478</v>
      </c>
      <c r="L39" s="1">
        <v>1</v>
      </c>
      <c r="N39" s="1" t="s">
        <v>573</v>
      </c>
      <c r="S39" s="1" t="str">
        <f t="shared" si="3"/>
        <v/>
      </c>
      <c r="T39" s="1" t="str">
        <f t="shared" si="0"/>
        <v>O</v>
      </c>
      <c r="U39" s="1" t="str">
        <f t="shared" si="1"/>
        <v/>
      </c>
    </row>
    <row r="40" spans="1:21" ht="57.6">
      <c r="B40" s="1">
        <f t="shared" si="2"/>
        <v>36</v>
      </c>
      <c r="D40" s="57" t="s">
        <v>287</v>
      </c>
      <c r="E40" s="20"/>
      <c r="F40" s="1" t="s">
        <v>480</v>
      </c>
      <c r="G40" s="1" t="s">
        <v>11</v>
      </c>
      <c r="H40" s="1" t="s">
        <v>481</v>
      </c>
      <c r="I40" s="1" t="s">
        <v>19</v>
      </c>
      <c r="J40" s="1" t="s">
        <v>482</v>
      </c>
      <c r="K40" s="1" t="s">
        <v>483</v>
      </c>
      <c r="L40" s="1">
        <v>1</v>
      </c>
      <c r="N40" s="1" t="s">
        <v>573</v>
      </c>
      <c r="S40" s="1" t="str">
        <f t="shared" si="3"/>
        <v/>
      </c>
      <c r="T40" s="1" t="str">
        <f t="shared" si="0"/>
        <v>O</v>
      </c>
      <c r="U40" s="1" t="str">
        <f t="shared" si="1"/>
        <v/>
      </c>
    </row>
    <row r="41" spans="1:21" ht="57.6">
      <c r="A41" s="1">
        <v>16</v>
      </c>
      <c r="B41" s="1">
        <f t="shared" si="2"/>
        <v>37</v>
      </c>
      <c r="C41" s="1">
        <v>50904</v>
      </c>
      <c r="D41" s="57" t="s">
        <v>41</v>
      </c>
      <c r="E41" s="1" t="s">
        <v>715</v>
      </c>
      <c r="F41" s="1" t="s">
        <v>44</v>
      </c>
      <c r="G41" s="1" t="s">
        <v>11</v>
      </c>
      <c r="H41" s="1">
        <v>23</v>
      </c>
      <c r="I41" s="28" t="s">
        <v>45</v>
      </c>
      <c r="K41" s="1" t="s">
        <v>46</v>
      </c>
      <c r="L41" s="1">
        <v>1</v>
      </c>
      <c r="N41" s="1" t="s">
        <v>573</v>
      </c>
      <c r="S41" s="1" t="str">
        <f t="shared" si="3"/>
        <v/>
      </c>
      <c r="T41" s="1" t="str">
        <f t="shared" si="0"/>
        <v>O</v>
      </c>
      <c r="U41" s="1" t="str">
        <f t="shared" si="1"/>
        <v/>
      </c>
    </row>
    <row r="42" spans="1:21" ht="57.6">
      <c r="A42" s="1">
        <v>27</v>
      </c>
      <c r="B42" s="1">
        <f t="shared" si="2"/>
        <v>38</v>
      </c>
      <c r="C42" s="1">
        <v>14928</v>
      </c>
      <c r="D42" s="57" t="s">
        <v>47</v>
      </c>
      <c r="E42" s="1" t="s">
        <v>715</v>
      </c>
      <c r="F42" s="1" t="s">
        <v>60</v>
      </c>
      <c r="G42" s="1" t="s">
        <v>11</v>
      </c>
      <c r="H42" s="1">
        <v>23</v>
      </c>
      <c r="I42" s="28" t="s">
        <v>45</v>
      </c>
      <c r="K42" s="1" t="s">
        <v>46</v>
      </c>
      <c r="L42" s="1">
        <v>1</v>
      </c>
      <c r="N42" s="1" t="s">
        <v>573</v>
      </c>
      <c r="S42" s="1" t="str">
        <f t="shared" si="3"/>
        <v/>
      </c>
      <c r="T42" s="1" t="str">
        <f t="shared" si="0"/>
        <v>O</v>
      </c>
      <c r="U42" s="1" t="str">
        <f t="shared" si="1"/>
        <v/>
      </c>
    </row>
    <row r="43" spans="1:21" ht="28.8">
      <c r="A43" s="1">
        <v>28</v>
      </c>
      <c r="B43" s="1">
        <f t="shared" si="2"/>
        <v>39</v>
      </c>
      <c r="C43" s="1">
        <v>14928</v>
      </c>
      <c r="D43" s="57" t="s">
        <v>47</v>
      </c>
      <c r="E43" s="1" t="s">
        <v>715</v>
      </c>
      <c r="F43" s="1" t="s">
        <v>61</v>
      </c>
      <c r="G43" s="1" t="s">
        <v>11</v>
      </c>
      <c r="H43" s="1">
        <v>23</v>
      </c>
      <c r="I43" s="28" t="s">
        <v>45</v>
      </c>
      <c r="K43" s="1" t="s">
        <v>62</v>
      </c>
      <c r="L43" s="1">
        <v>1</v>
      </c>
      <c r="N43" s="1" t="s">
        <v>573</v>
      </c>
      <c r="S43" s="1" t="str">
        <f t="shared" si="3"/>
        <v/>
      </c>
      <c r="T43" s="1" t="str">
        <f t="shared" si="0"/>
        <v>O</v>
      </c>
      <c r="U43" s="1" t="str">
        <f t="shared" si="1"/>
        <v/>
      </c>
    </row>
    <row r="44" spans="1:21" ht="28.8">
      <c r="A44" s="1">
        <v>29</v>
      </c>
      <c r="B44" s="1">
        <f t="shared" si="2"/>
        <v>40</v>
      </c>
      <c r="C44" s="1">
        <v>14928</v>
      </c>
      <c r="D44" s="57" t="s">
        <v>47</v>
      </c>
      <c r="E44" s="1" t="s">
        <v>715</v>
      </c>
      <c r="F44" s="1" t="s">
        <v>63</v>
      </c>
      <c r="G44" s="1" t="s">
        <v>11</v>
      </c>
      <c r="H44" s="1">
        <v>25</v>
      </c>
      <c r="I44" s="28" t="s">
        <v>64</v>
      </c>
      <c r="K44" s="1" t="s">
        <v>23</v>
      </c>
      <c r="L44" s="1">
        <v>1</v>
      </c>
      <c r="N44" s="1" t="s">
        <v>573</v>
      </c>
      <c r="S44" s="1" t="str">
        <f t="shared" si="3"/>
        <v/>
      </c>
      <c r="T44" s="1" t="str">
        <f t="shared" si="0"/>
        <v>O</v>
      </c>
      <c r="U44" s="1" t="str">
        <f t="shared" si="1"/>
        <v/>
      </c>
    </row>
    <row r="45" spans="1:21" ht="57.6">
      <c r="B45" s="1">
        <f t="shared" si="2"/>
        <v>41</v>
      </c>
      <c r="D45" s="57" t="s">
        <v>287</v>
      </c>
      <c r="E45" s="20"/>
      <c r="F45" s="1" t="s">
        <v>491</v>
      </c>
      <c r="G45" s="1" t="s">
        <v>11</v>
      </c>
      <c r="H45" s="1" t="s">
        <v>492</v>
      </c>
      <c r="I45" s="1" t="s">
        <v>493</v>
      </c>
      <c r="J45" s="1" t="s">
        <v>494</v>
      </c>
      <c r="K45" s="1" t="s">
        <v>495</v>
      </c>
      <c r="L45" s="1">
        <v>1</v>
      </c>
      <c r="N45" s="1" t="s">
        <v>573</v>
      </c>
      <c r="S45" s="1" t="str">
        <f t="shared" si="3"/>
        <v/>
      </c>
      <c r="T45" s="1" t="str">
        <f t="shared" si="0"/>
        <v>O</v>
      </c>
      <c r="U45" s="1" t="str">
        <f t="shared" si="1"/>
        <v/>
      </c>
    </row>
    <row r="46" spans="1:21">
      <c r="A46" s="1">
        <v>5</v>
      </c>
      <c r="B46" s="1">
        <f t="shared" si="2"/>
        <v>42</v>
      </c>
      <c r="C46" s="1">
        <v>53778</v>
      </c>
      <c r="D46" s="57" t="s">
        <v>9</v>
      </c>
      <c r="E46" s="1" t="s">
        <v>715</v>
      </c>
      <c r="F46" s="1" t="s">
        <v>21</v>
      </c>
      <c r="G46" s="1" t="s">
        <v>11</v>
      </c>
      <c r="H46" s="1">
        <v>29</v>
      </c>
      <c r="I46" s="28" t="s">
        <v>22</v>
      </c>
      <c r="K46" s="1" t="s">
        <v>23</v>
      </c>
      <c r="L46" s="1">
        <v>1</v>
      </c>
      <c r="N46" s="1" t="s">
        <v>573</v>
      </c>
      <c r="S46" s="1" t="str">
        <f t="shared" si="3"/>
        <v/>
      </c>
      <c r="T46" s="1" t="str">
        <f t="shared" si="0"/>
        <v>O</v>
      </c>
      <c r="U46" s="1" t="str">
        <f t="shared" si="1"/>
        <v/>
      </c>
    </row>
    <row r="47" spans="1:21">
      <c r="A47" s="1">
        <v>30</v>
      </c>
      <c r="B47" s="1">
        <f t="shared" si="2"/>
        <v>43</v>
      </c>
      <c r="C47" s="1">
        <v>14928</v>
      </c>
      <c r="D47" s="57" t="s">
        <v>47</v>
      </c>
      <c r="E47" s="1" t="s">
        <v>715</v>
      </c>
      <c r="F47" s="1" t="s">
        <v>65</v>
      </c>
      <c r="G47" s="1" t="s">
        <v>11</v>
      </c>
      <c r="H47" s="1">
        <v>29</v>
      </c>
      <c r="I47" s="28" t="s">
        <v>22</v>
      </c>
      <c r="K47" s="1" t="s">
        <v>23</v>
      </c>
      <c r="L47" s="1">
        <v>1</v>
      </c>
      <c r="N47" s="1" t="s">
        <v>573</v>
      </c>
      <c r="S47" s="1" t="str">
        <f t="shared" si="3"/>
        <v/>
      </c>
      <c r="T47" s="1" t="str">
        <f t="shared" si="0"/>
        <v>O</v>
      </c>
      <c r="U47" s="1" t="str">
        <f t="shared" si="1"/>
        <v/>
      </c>
    </row>
    <row r="48" spans="1:21">
      <c r="A48" s="1">
        <v>31</v>
      </c>
      <c r="B48" s="1">
        <f t="shared" si="2"/>
        <v>44</v>
      </c>
      <c r="C48" s="1">
        <v>14928</v>
      </c>
      <c r="D48" s="57" t="s">
        <v>47</v>
      </c>
      <c r="E48" s="1" t="s">
        <v>715</v>
      </c>
      <c r="F48" s="1" t="s">
        <v>65</v>
      </c>
      <c r="G48" s="1" t="s">
        <v>11</v>
      </c>
      <c r="H48" s="1">
        <v>30</v>
      </c>
      <c r="I48" s="28" t="s">
        <v>66</v>
      </c>
      <c r="K48" s="1" t="s">
        <v>23</v>
      </c>
      <c r="L48" s="1">
        <v>1</v>
      </c>
      <c r="N48" s="1" t="s">
        <v>573</v>
      </c>
      <c r="S48" s="1" t="str">
        <f t="shared" si="3"/>
        <v/>
      </c>
      <c r="T48" s="1" t="str">
        <f t="shared" si="0"/>
        <v>O</v>
      </c>
      <c r="U48" s="1" t="str">
        <f t="shared" si="1"/>
        <v/>
      </c>
    </row>
    <row r="49" spans="1:21" ht="28.8">
      <c r="B49" s="1">
        <f t="shared" si="2"/>
        <v>45</v>
      </c>
      <c r="C49" s="1">
        <v>24144</v>
      </c>
      <c r="D49" s="57" t="s">
        <v>282</v>
      </c>
      <c r="E49" s="1" t="s">
        <v>716</v>
      </c>
      <c r="F49" s="1" t="s">
        <v>377</v>
      </c>
      <c r="G49" s="1" t="s">
        <v>11</v>
      </c>
      <c r="H49" s="1">
        <v>31</v>
      </c>
      <c r="I49" s="1" t="s">
        <v>378</v>
      </c>
      <c r="K49" s="1" t="s">
        <v>379</v>
      </c>
      <c r="L49" s="1">
        <v>1</v>
      </c>
      <c r="N49" s="1" t="s">
        <v>573</v>
      </c>
      <c r="S49" s="1" t="str">
        <f t="shared" si="3"/>
        <v/>
      </c>
      <c r="T49" s="1" t="str">
        <f t="shared" si="0"/>
        <v>O</v>
      </c>
      <c r="U49" s="1" t="str">
        <f t="shared" si="1"/>
        <v/>
      </c>
    </row>
    <row r="50" spans="1:21" ht="43.2">
      <c r="B50" s="1">
        <f t="shared" si="2"/>
        <v>46</v>
      </c>
      <c r="D50" s="57" t="s">
        <v>287</v>
      </c>
      <c r="E50" s="20"/>
      <c r="F50" s="1" t="s">
        <v>496</v>
      </c>
      <c r="G50" s="1" t="s">
        <v>11</v>
      </c>
      <c r="H50" s="1">
        <v>31</v>
      </c>
      <c r="I50" s="1" t="s">
        <v>378</v>
      </c>
      <c r="J50" s="1">
        <v>18</v>
      </c>
      <c r="K50" s="1" t="s">
        <v>497</v>
      </c>
      <c r="L50" s="1">
        <v>1</v>
      </c>
      <c r="N50" s="1" t="s">
        <v>573</v>
      </c>
      <c r="S50" s="1" t="str">
        <f t="shared" si="3"/>
        <v/>
      </c>
      <c r="T50" s="1" t="str">
        <f t="shared" si="0"/>
        <v>O</v>
      </c>
      <c r="U50" s="1" t="str">
        <f t="shared" si="1"/>
        <v/>
      </c>
    </row>
    <row r="51" spans="1:21" ht="28.8">
      <c r="A51" s="1">
        <v>13</v>
      </c>
      <c r="B51" s="1">
        <f t="shared" si="2"/>
        <v>47</v>
      </c>
      <c r="C51" s="1">
        <v>58785</v>
      </c>
      <c r="D51" s="57" t="s">
        <v>36</v>
      </c>
      <c r="E51" s="1" t="s">
        <v>715</v>
      </c>
      <c r="F51" s="1" t="s">
        <v>37</v>
      </c>
      <c r="G51" s="1" t="s">
        <v>11</v>
      </c>
      <c r="H51" s="1">
        <v>32</v>
      </c>
      <c r="I51" s="28" t="s">
        <v>38</v>
      </c>
      <c r="K51" s="1" t="s">
        <v>39</v>
      </c>
      <c r="L51" s="1">
        <v>1</v>
      </c>
      <c r="N51" s="1" t="s">
        <v>573</v>
      </c>
      <c r="S51" s="1" t="str">
        <f t="shared" si="3"/>
        <v/>
      </c>
      <c r="T51" s="1" t="str">
        <f t="shared" si="0"/>
        <v>O</v>
      </c>
      <c r="U51" s="1" t="str">
        <f t="shared" si="1"/>
        <v/>
      </c>
    </row>
    <row r="52" spans="1:21" ht="28.8">
      <c r="A52" s="1">
        <v>32</v>
      </c>
      <c r="B52" s="1">
        <f t="shared" si="2"/>
        <v>48</v>
      </c>
      <c r="C52" s="1">
        <v>14928</v>
      </c>
      <c r="D52" s="57" t="s">
        <v>47</v>
      </c>
      <c r="E52" s="1" t="s">
        <v>715</v>
      </c>
      <c r="F52" s="1" t="s">
        <v>67</v>
      </c>
      <c r="G52" s="1" t="s">
        <v>11</v>
      </c>
      <c r="H52" s="1">
        <v>32</v>
      </c>
      <c r="I52" s="28" t="s">
        <v>38</v>
      </c>
      <c r="K52" s="1" t="s">
        <v>39</v>
      </c>
      <c r="L52" s="1">
        <v>1</v>
      </c>
      <c r="N52" s="1" t="s">
        <v>573</v>
      </c>
      <c r="S52" s="1" t="str">
        <f t="shared" si="3"/>
        <v/>
      </c>
      <c r="T52" s="1" t="str">
        <f t="shared" si="0"/>
        <v>O</v>
      </c>
      <c r="U52" s="1" t="str">
        <f t="shared" si="1"/>
        <v/>
      </c>
    </row>
    <row r="53" spans="1:21" ht="28.8">
      <c r="A53" s="1">
        <v>42</v>
      </c>
      <c r="B53" s="1">
        <f t="shared" si="2"/>
        <v>49</v>
      </c>
      <c r="C53" s="1">
        <v>14928</v>
      </c>
      <c r="D53" s="57" t="s">
        <v>47</v>
      </c>
      <c r="E53" s="1" t="s">
        <v>715</v>
      </c>
      <c r="F53" s="1" t="s">
        <v>83</v>
      </c>
      <c r="G53" s="1" t="s">
        <v>11</v>
      </c>
      <c r="H53" s="1">
        <v>32</v>
      </c>
      <c r="I53" s="28">
        <v>4.3</v>
      </c>
      <c r="J53" s="1">
        <v>24</v>
      </c>
      <c r="K53" s="1" t="s">
        <v>81</v>
      </c>
      <c r="L53" s="1">
        <v>1</v>
      </c>
      <c r="N53" s="1" t="s">
        <v>573</v>
      </c>
      <c r="S53" s="1" t="str">
        <f t="shared" si="3"/>
        <v/>
      </c>
      <c r="T53" s="1" t="str">
        <f t="shared" si="0"/>
        <v>O</v>
      </c>
      <c r="U53" s="1" t="str">
        <f t="shared" si="1"/>
        <v/>
      </c>
    </row>
    <row r="54" spans="1:21" ht="57.6">
      <c r="B54" s="1">
        <f t="shared" si="2"/>
        <v>50</v>
      </c>
      <c r="D54" s="57" t="s">
        <v>636</v>
      </c>
      <c r="F54" s="46" t="s">
        <v>643</v>
      </c>
      <c r="G54" s="46" t="s">
        <v>664</v>
      </c>
      <c r="H54" s="50"/>
      <c r="I54" s="50" t="s">
        <v>672</v>
      </c>
      <c r="J54" s="54">
        <v>27</v>
      </c>
      <c r="K54" s="46" t="s">
        <v>700</v>
      </c>
      <c r="N54" s="1" t="s">
        <v>573</v>
      </c>
      <c r="S54" s="1" t="str">
        <f t="shared" si="3"/>
        <v/>
      </c>
      <c r="T54" s="1" t="str">
        <f t="shared" si="0"/>
        <v>O</v>
      </c>
      <c r="U54" s="1" t="str">
        <f t="shared" si="1"/>
        <v/>
      </c>
    </row>
    <row r="55" spans="1:21" ht="28.8">
      <c r="A55" s="1">
        <v>14</v>
      </c>
      <c r="B55" s="1">
        <f t="shared" si="2"/>
        <v>51</v>
      </c>
      <c r="C55" s="1">
        <v>58785</v>
      </c>
      <c r="D55" s="57" t="s">
        <v>36</v>
      </c>
      <c r="E55" s="1" t="s">
        <v>715</v>
      </c>
      <c r="F55" s="1" t="s">
        <v>10</v>
      </c>
      <c r="G55" s="1" t="s">
        <v>11</v>
      </c>
      <c r="H55" s="1">
        <v>33</v>
      </c>
      <c r="I55" s="28" t="s">
        <v>30</v>
      </c>
      <c r="K55" s="1" t="s">
        <v>40</v>
      </c>
      <c r="L55" s="1">
        <v>1</v>
      </c>
      <c r="N55" s="1" t="s">
        <v>573</v>
      </c>
      <c r="S55" s="1" t="str">
        <f t="shared" si="3"/>
        <v/>
      </c>
      <c r="T55" s="1" t="str">
        <f t="shared" si="0"/>
        <v>O</v>
      </c>
      <c r="U55" s="1" t="str">
        <f t="shared" si="1"/>
        <v/>
      </c>
    </row>
    <row r="56" spans="1:21" ht="28.8">
      <c r="A56" s="1">
        <v>33</v>
      </c>
      <c r="B56" s="1">
        <f t="shared" si="2"/>
        <v>52</v>
      </c>
      <c r="C56" s="1">
        <v>14928</v>
      </c>
      <c r="D56" s="57" t="s">
        <v>47</v>
      </c>
      <c r="E56" s="1" t="s">
        <v>715</v>
      </c>
      <c r="F56" s="1" t="s">
        <v>55</v>
      </c>
      <c r="G56" s="1" t="s">
        <v>11</v>
      </c>
      <c r="H56" s="1">
        <v>33</v>
      </c>
      <c r="I56" s="28" t="s">
        <v>30</v>
      </c>
      <c r="K56" s="1" t="s">
        <v>40</v>
      </c>
      <c r="L56" s="1">
        <v>1</v>
      </c>
      <c r="N56" s="1" t="s">
        <v>573</v>
      </c>
      <c r="S56" s="1" t="str">
        <f t="shared" si="3"/>
        <v/>
      </c>
      <c r="T56" s="1" t="str">
        <f t="shared" si="0"/>
        <v>O</v>
      </c>
      <c r="U56" s="1" t="str">
        <f t="shared" si="1"/>
        <v/>
      </c>
    </row>
    <row r="57" spans="1:21" ht="57.6">
      <c r="A57" s="1">
        <v>34</v>
      </c>
      <c r="B57" s="1">
        <f t="shared" si="2"/>
        <v>53</v>
      </c>
      <c r="C57" s="1">
        <v>14928</v>
      </c>
      <c r="D57" s="57" t="s">
        <v>47</v>
      </c>
      <c r="E57" s="1" t="s">
        <v>715</v>
      </c>
      <c r="F57" s="1" t="s">
        <v>68</v>
      </c>
      <c r="G57" s="1" t="s">
        <v>11</v>
      </c>
      <c r="H57" s="1">
        <v>33</v>
      </c>
      <c r="I57" s="28" t="s">
        <v>30</v>
      </c>
      <c r="K57" s="1" t="s">
        <v>69</v>
      </c>
      <c r="L57" s="1">
        <v>1</v>
      </c>
      <c r="N57" s="1" t="s">
        <v>573</v>
      </c>
      <c r="S57" s="1" t="str">
        <f t="shared" si="3"/>
        <v/>
      </c>
      <c r="T57" s="1" t="str">
        <f t="shared" si="0"/>
        <v>O</v>
      </c>
      <c r="U57" s="1" t="str">
        <f t="shared" si="1"/>
        <v/>
      </c>
    </row>
    <row r="58" spans="1:21" ht="57.6">
      <c r="A58" s="1">
        <v>35</v>
      </c>
      <c r="B58" s="1">
        <f t="shared" si="2"/>
        <v>54</v>
      </c>
      <c r="C58" s="1">
        <v>14928</v>
      </c>
      <c r="D58" s="57" t="s">
        <v>47</v>
      </c>
      <c r="E58" s="1" t="s">
        <v>715</v>
      </c>
      <c r="F58" s="1" t="s">
        <v>70</v>
      </c>
      <c r="G58" s="1" t="s">
        <v>11</v>
      </c>
      <c r="H58" s="1">
        <v>33</v>
      </c>
      <c r="I58" s="28" t="s">
        <v>30</v>
      </c>
      <c r="J58" s="1">
        <v>13</v>
      </c>
      <c r="K58" s="1" t="s">
        <v>71</v>
      </c>
      <c r="L58" s="1">
        <v>1</v>
      </c>
      <c r="N58" s="1" t="s">
        <v>573</v>
      </c>
      <c r="S58" s="1" t="str">
        <f t="shared" si="3"/>
        <v/>
      </c>
      <c r="T58" s="1" t="str">
        <f t="shared" si="0"/>
        <v>O</v>
      </c>
      <c r="U58" s="1" t="str">
        <f t="shared" si="1"/>
        <v/>
      </c>
    </row>
    <row r="59" spans="1:21" ht="57.6">
      <c r="A59" s="1">
        <v>136</v>
      </c>
      <c r="B59" s="1">
        <f t="shared" si="2"/>
        <v>55</v>
      </c>
      <c r="C59" s="1">
        <v>51124</v>
      </c>
      <c r="D59" s="57" t="s">
        <v>266</v>
      </c>
      <c r="E59" s="1" t="s">
        <v>715</v>
      </c>
      <c r="F59" s="1" t="s">
        <v>278</v>
      </c>
      <c r="G59" s="1" t="s">
        <v>165</v>
      </c>
      <c r="H59" s="1">
        <v>33</v>
      </c>
      <c r="I59" s="28">
        <v>4.3</v>
      </c>
      <c r="J59" s="1">
        <v>24</v>
      </c>
      <c r="K59" s="1" t="s">
        <v>279</v>
      </c>
      <c r="L59" s="1">
        <v>1</v>
      </c>
      <c r="N59" s="1" t="s">
        <v>573</v>
      </c>
      <c r="S59" s="1" t="str">
        <f t="shared" si="3"/>
        <v/>
      </c>
      <c r="T59" s="1" t="str">
        <f t="shared" si="0"/>
        <v/>
      </c>
      <c r="U59" s="1" t="str">
        <f t="shared" si="1"/>
        <v>O</v>
      </c>
    </row>
    <row r="60" spans="1:21" ht="28.8">
      <c r="A60" s="1">
        <v>36</v>
      </c>
      <c r="B60" s="1">
        <f t="shared" si="2"/>
        <v>56</v>
      </c>
      <c r="C60" s="1">
        <v>14928</v>
      </c>
      <c r="D60" s="57" t="s">
        <v>47</v>
      </c>
      <c r="E60" s="1" t="s">
        <v>715</v>
      </c>
      <c r="F60" s="1" t="s">
        <v>72</v>
      </c>
      <c r="G60" s="1" t="s">
        <v>11</v>
      </c>
      <c r="H60" s="1">
        <v>33</v>
      </c>
      <c r="I60" s="28" t="s">
        <v>30</v>
      </c>
      <c r="J60" s="1">
        <v>27</v>
      </c>
      <c r="K60" s="1" t="s">
        <v>73</v>
      </c>
      <c r="L60" s="1">
        <v>1</v>
      </c>
      <c r="N60" s="1" t="s">
        <v>573</v>
      </c>
      <c r="S60" s="1" t="str">
        <f t="shared" si="3"/>
        <v/>
      </c>
      <c r="T60" s="1" t="str">
        <f t="shared" si="0"/>
        <v>O</v>
      </c>
      <c r="U60" s="1" t="str">
        <f t="shared" si="1"/>
        <v/>
      </c>
    </row>
    <row r="61" spans="1:21" ht="28.8">
      <c r="A61" s="1">
        <v>133</v>
      </c>
      <c r="B61" s="1">
        <f t="shared" si="2"/>
        <v>57</v>
      </c>
      <c r="C61" s="1">
        <v>51124</v>
      </c>
      <c r="D61" s="57" t="s">
        <v>266</v>
      </c>
      <c r="E61" s="1" t="s">
        <v>715</v>
      </c>
      <c r="F61" s="1" t="s">
        <v>272</v>
      </c>
      <c r="G61" s="1" t="s">
        <v>11</v>
      </c>
      <c r="H61" s="1">
        <v>33</v>
      </c>
      <c r="I61" s="28" t="s">
        <v>30</v>
      </c>
      <c r="J61" s="1">
        <v>27</v>
      </c>
      <c r="K61" s="1" t="s">
        <v>273</v>
      </c>
      <c r="L61" s="1">
        <v>1</v>
      </c>
      <c r="N61" s="1" t="s">
        <v>573</v>
      </c>
      <c r="S61" s="1" t="str">
        <f t="shared" si="3"/>
        <v/>
      </c>
      <c r="T61" s="1" t="str">
        <f t="shared" si="0"/>
        <v>O</v>
      </c>
      <c r="U61" s="1" t="str">
        <f t="shared" si="1"/>
        <v/>
      </c>
    </row>
    <row r="62" spans="1:21" ht="86.4">
      <c r="A62" s="1">
        <v>37</v>
      </c>
      <c r="B62" s="1">
        <f t="shared" si="2"/>
        <v>58</v>
      </c>
      <c r="C62" s="1">
        <v>14928</v>
      </c>
      <c r="D62" s="57" t="s">
        <v>47</v>
      </c>
      <c r="E62" s="1" t="s">
        <v>715</v>
      </c>
      <c r="F62" s="1" t="s">
        <v>74</v>
      </c>
      <c r="G62" s="1" t="s">
        <v>11</v>
      </c>
      <c r="H62" s="1">
        <v>33</v>
      </c>
      <c r="I62" s="28" t="s">
        <v>30</v>
      </c>
      <c r="J62" s="1">
        <v>39</v>
      </c>
      <c r="K62" s="1" t="s">
        <v>75</v>
      </c>
      <c r="L62" s="1">
        <v>1</v>
      </c>
      <c r="N62" s="1" t="s">
        <v>573</v>
      </c>
      <c r="S62" s="1" t="str">
        <f t="shared" si="3"/>
        <v/>
      </c>
      <c r="T62" s="1" t="str">
        <f t="shared" si="0"/>
        <v>O</v>
      </c>
      <c r="U62" s="1" t="str">
        <f t="shared" si="1"/>
        <v/>
      </c>
    </row>
    <row r="63" spans="1:21" ht="43.2">
      <c r="A63" s="1">
        <v>38</v>
      </c>
      <c r="B63" s="1">
        <f t="shared" si="2"/>
        <v>59</v>
      </c>
      <c r="C63" s="1">
        <v>14928</v>
      </c>
      <c r="D63" s="57" t="s">
        <v>47</v>
      </c>
      <c r="E63" s="1" t="s">
        <v>715</v>
      </c>
      <c r="F63" s="1" t="s">
        <v>76</v>
      </c>
      <c r="G63" s="1" t="s">
        <v>11</v>
      </c>
      <c r="H63" s="1">
        <v>33</v>
      </c>
      <c r="I63" s="28" t="s">
        <v>30</v>
      </c>
      <c r="J63" s="1">
        <v>52</v>
      </c>
      <c r="K63" s="1" t="s">
        <v>77</v>
      </c>
      <c r="L63" s="1">
        <v>1</v>
      </c>
      <c r="N63" s="1" t="s">
        <v>573</v>
      </c>
      <c r="S63" s="1" t="str">
        <f t="shared" si="3"/>
        <v/>
      </c>
      <c r="T63" s="1" t="str">
        <f t="shared" si="0"/>
        <v>O</v>
      </c>
      <c r="U63" s="1" t="str">
        <f t="shared" si="1"/>
        <v/>
      </c>
    </row>
    <row r="64" spans="1:21" ht="28.8">
      <c r="A64" s="1">
        <v>39</v>
      </c>
      <c r="B64" s="1">
        <f t="shared" si="2"/>
        <v>60</v>
      </c>
      <c r="C64" s="1">
        <v>14928</v>
      </c>
      <c r="D64" s="57" t="s">
        <v>47</v>
      </c>
      <c r="E64" s="1" t="s">
        <v>715</v>
      </c>
      <c r="F64" s="1" t="s">
        <v>78</v>
      </c>
      <c r="G64" s="1" t="s">
        <v>11</v>
      </c>
      <c r="H64" s="1">
        <v>34</v>
      </c>
      <c r="I64" s="28" t="s">
        <v>30</v>
      </c>
      <c r="J64" s="1">
        <v>5</v>
      </c>
      <c r="K64" s="1" t="s">
        <v>79</v>
      </c>
      <c r="L64" s="1">
        <v>1</v>
      </c>
      <c r="N64" s="1" t="s">
        <v>573</v>
      </c>
      <c r="S64" s="1" t="str">
        <f t="shared" si="3"/>
        <v/>
      </c>
      <c r="T64" s="1" t="str">
        <f t="shared" si="0"/>
        <v>O</v>
      </c>
      <c r="U64" s="1" t="str">
        <f t="shared" si="1"/>
        <v/>
      </c>
    </row>
    <row r="65" spans="1:21" ht="129.6">
      <c r="A65" s="1">
        <v>7</v>
      </c>
      <c r="B65" s="1">
        <f t="shared" si="2"/>
        <v>61</v>
      </c>
      <c r="C65" s="1">
        <v>50454</v>
      </c>
      <c r="D65" s="57" t="s">
        <v>28</v>
      </c>
      <c r="E65" s="1" t="s">
        <v>715</v>
      </c>
      <c r="F65" s="3" t="s">
        <v>29</v>
      </c>
      <c r="G65" s="1" t="s">
        <v>11</v>
      </c>
      <c r="I65" s="28" t="s">
        <v>30</v>
      </c>
      <c r="N65" s="1" t="s">
        <v>573</v>
      </c>
      <c r="S65" s="1" t="str">
        <f t="shared" si="3"/>
        <v/>
      </c>
      <c r="T65" s="1" t="str">
        <f t="shared" si="0"/>
        <v>O</v>
      </c>
      <c r="U65" s="1" t="str">
        <f t="shared" si="1"/>
        <v/>
      </c>
    </row>
    <row r="66" spans="1:21" ht="144">
      <c r="A66" s="1">
        <v>8</v>
      </c>
      <c r="B66" s="1">
        <f t="shared" si="2"/>
        <v>62</v>
      </c>
      <c r="C66" s="1">
        <v>50454</v>
      </c>
      <c r="D66" s="57" t="s">
        <v>28</v>
      </c>
      <c r="E66" s="1" t="s">
        <v>715</v>
      </c>
      <c r="F66" s="3" t="s">
        <v>31</v>
      </c>
      <c r="G66" s="1" t="s">
        <v>11</v>
      </c>
      <c r="I66" s="28" t="s">
        <v>30</v>
      </c>
      <c r="N66" s="1" t="s">
        <v>573</v>
      </c>
      <c r="S66" s="1" t="str">
        <f t="shared" si="3"/>
        <v/>
      </c>
      <c r="T66" s="1" t="str">
        <f t="shared" si="0"/>
        <v>O</v>
      </c>
      <c r="U66" s="1" t="str">
        <f t="shared" si="1"/>
        <v/>
      </c>
    </row>
    <row r="67" spans="1:21" ht="115.2">
      <c r="A67" s="1">
        <v>9</v>
      </c>
      <c r="B67" s="1">
        <f t="shared" si="2"/>
        <v>63</v>
      </c>
      <c r="C67" s="1">
        <v>50454</v>
      </c>
      <c r="D67" s="57" t="s">
        <v>28</v>
      </c>
      <c r="E67" s="1" t="s">
        <v>715</v>
      </c>
      <c r="F67" s="3" t="s">
        <v>32</v>
      </c>
      <c r="G67" s="1" t="s">
        <v>11</v>
      </c>
      <c r="I67" s="28" t="s">
        <v>30</v>
      </c>
      <c r="N67" s="1" t="s">
        <v>573</v>
      </c>
      <c r="S67" s="1" t="str">
        <f t="shared" si="3"/>
        <v/>
      </c>
      <c r="T67" s="1" t="str">
        <f t="shared" si="0"/>
        <v>O</v>
      </c>
      <c r="U67" s="1" t="str">
        <f t="shared" si="1"/>
        <v/>
      </c>
    </row>
    <row r="68" spans="1:21" ht="28.8">
      <c r="B68" s="1">
        <f t="shared" si="2"/>
        <v>64</v>
      </c>
      <c r="D68" s="57" t="s">
        <v>287</v>
      </c>
      <c r="E68" s="20"/>
      <c r="F68" s="1" t="s">
        <v>498</v>
      </c>
      <c r="G68" s="1" t="s">
        <v>11</v>
      </c>
      <c r="H68" s="1">
        <v>35</v>
      </c>
      <c r="I68" s="1" t="s">
        <v>30</v>
      </c>
      <c r="J68" s="1">
        <v>1</v>
      </c>
      <c r="K68" s="1" t="s">
        <v>478</v>
      </c>
      <c r="L68" s="1">
        <v>1</v>
      </c>
      <c r="N68" s="1" t="s">
        <v>573</v>
      </c>
      <c r="S68" s="1" t="str">
        <f t="shared" si="3"/>
        <v/>
      </c>
      <c r="T68" s="1" t="str">
        <f t="shared" si="0"/>
        <v>O</v>
      </c>
      <c r="U68" s="1" t="str">
        <f t="shared" si="1"/>
        <v/>
      </c>
    </row>
    <row r="69" spans="1:21" ht="57.6">
      <c r="B69" s="1">
        <f t="shared" si="2"/>
        <v>65</v>
      </c>
      <c r="D69" s="57" t="s">
        <v>636</v>
      </c>
      <c r="F69" s="46" t="s">
        <v>642</v>
      </c>
      <c r="G69" s="46" t="s">
        <v>662</v>
      </c>
      <c r="H69" s="50"/>
      <c r="I69" s="50" t="s">
        <v>671</v>
      </c>
      <c r="J69" s="54" t="s">
        <v>687</v>
      </c>
      <c r="K69" s="46" t="s">
        <v>699</v>
      </c>
      <c r="N69" s="1" t="s">
        <v>573</v>
      </c>
      <c r="S69" s="1" t="str">
        <f t="shared" si="3"/>
        <v>O</v>
      </c>
      <c r="T69" s="1" t="str">
        <f t="shared" ref="T69:T132" si="4">IF(G69="Technical",N69,"")</f>
        <v/>
      </c>
      <c r="U69" s="1" t="str">
        <f t="shared" ref="U69:U132" si="5">IF(G69="General",N69,"")</f>
        <v/>
      </c>
    </row>
    <row r="70" spans="1:21" ht="57.6">
      <c r="B70" s="1">
        <f t="shared" ref="B70:B133" si="6">ROW()-4</f>
        <v>66</v>
      </c>
      <c r="D70" s="57" t="s">
        <v>636</v>
      </c>
      <c r="F70" s="46" t="s">
        <v>647</v>
      </c>
      <c r="G70" s="46" t="s">
        <v>664</v>
      </c>
      <c r="H70" s="50"/>
      <c r="I70" s="50" t="s">
        <v>675</v>
      </c>
      <c r="J70" s="54">
        <v>22</v>
      </c>
      <c r="K70" s="46" t="s">
        <v>703</v>
      </c>
      <c r="N70" s="1" t="s">
        <v>573</v>
      </c>
      <c r="S70" s="1" t="str">
        <f t="shared" ref="S70:S133" si="7">IF(G70="Editorial",N70,"")</f>
        <v/>
      </c>
      <c r="T70" s="1" t="str">
        <f t="shared" si="4"/>
        <v>O</v>
      </c>
      <c r="U70" s="1" t="str">
        <f t="shared" si="5"/>
        <v/>
      </c>
    </row>
    <row r="71" spans="1:21" ht="28.8">
      <c r="B71" s="1">
        <f t="shared" si="6"/>
        <v>67</v>
      </c>
      <c r="D71" s="57" t="s">
        <v>636</v>
      </c>
      <c r="F71" s="46" t="s">
        <v>645</v>
      </c>
      <c r="G71" s="46" t="s">
        <v>664</v>
      </c>
      <c r="H71" s="50"/>
      <c r="I71" s="50" t="s">
        <v>674</v>
      </c>
      <c r="J71" s="54">
        <v>24</v>
      </c>
      <c r="K71" s="46" t="s">
        <v>698</v>
      </c>
      <c r="N71" s="1" t="s">
        <v>573</v>
      </c>
      <c r="S71" s="1" t="str">
        <f t="shared" si="7"/>
        <v/>
      </c>
      <c r="T71" s="1" t="str">
        <f t="shared" si="4"/>
        <v>O</v>
      </c>
      <c r="U71" s="1" t="str">
        <f t="shared" si="5"/>
        <v/>
      </c>
    </row>
    <row r="72" spans="1:21" ht="86.4">
      <c r="B72" s="1">
        <f t="shared" si="6"/>
        <v>68</v>
      </c>
      <c r="D72" s="57" t="s">
        <v>636</v>
      </c>
      <c r="F72" s="46" t="s">
        <v>648</v>
      </c>
      <c r="G72" s="46" t="s">
        <v>664</v>
      </c>
      <c r="H72" s="50"/>
      <c r="I72" s="50" t="s">
        <v>674</v>
      </c>
      <c r="J72" s="54" t="s">
        <v>688</v>
      </c>
      <c r="K72" s="46" t="s">
        <v>704</v>
      </c>
      <c r="N72" s="1" t="s">
        <v>573</v>
      </c>
      <c r="S72" s="1" t="str">
        <f t="shared" si="7"/>
        <v/>
      </c>
      <c r="T72" s="1" t="str">
        <f t="shared" si="4"/>
        <v>O</v>
      </c>
      <c r="U72" s="1" t="str">
        <f t="shared" si="5"/>
        <v/>
      </c>
    </row>
    <row r="73" spans="1:21" ht="86.4">
      <c r="B73" s="1">
        <f t="shared" si="6"/>
        <v>69</v>
      </c>
      <c r="D73" s="57" t="s">
        <v>636</v>
      </c>
      <c r="F73" s="46" t="s">
        <v>646</v>
      </c>
      <c r="G73" s="46" t="s">
        <v>664</v>
      </c>
      <c r="H73" s="50"/>
      <c r="I73" s="50" t="s">
        <v>674</v>
      </c>
      <c r="J73" s="54" t="s">
        <v>688</v>
      </c>
      <c r="K73" s="47" t="s">
        <v>702</v>
      </c>
      <c r="N73" s="1" t="s">
        <v>573</v>
      </c>
      <c r="S73" s="1" t="str">
        <f t="shared" si="7"/>
        <v/>
      </c>
      <c r="T73" s="1" t="str">
        <f t="shared" si="4"/>
        <v>O</v>
      </c>
      <c r="U73" s="1" t="str">
        <f t="shared" si="5"/>
        <v/>
      </c>
    </row>
    <row r="74" spans="1:21" ht="28.8">
      <c r="A74" s="1">
        <v>43</v>
      </c>
      <c r="B74" s="1">
        <f t="shared" si="6"/>
        <v>70</v>
      </c>
      <c r="C74" s="1">
        <v>14928</v>
      </c>
      <c r="D74" s="57" t="s">
        <v>47</v>
      </c>
      <c r="E74" s="1" t="s">
        <v>715</v>
      </c>
      <c r="F74" s="1" t="s">
        <v>84</v>
      </c>
      <c r="G74" s="1" t="s">
        <v>11</v>
      </c>
      <c r="H74" s="1">
        <v>39</v>
      </c>
      <c r="I74" s="28" t="s">
        <v>85</v>
      </c>
      <c r="K74" s="1" t="s">
        <v>86</v>
      </c>
      <c r="L74" s="1">
        <v>1</v>
      </c>
      <c r="N74" s="1" t="s">
        <v>573</v>
      </c>
      <c r="S74" s="1" t="str">
        <f t="shared" si="7"/>
        <v/>
      </c>
      <c r="T74" s="1" t="str">
        <f t="shared" si="4"/>
        <v>O</v>
      </c>
      <c r="U74" s="1" t="str">
        <f t="shared" si="5"/>
        <v/>
      </c>
    </row>
    <row r="75" spans="1:21" ht="28.8">
      <c r="B75" s="1">
        <f t="shared" si="6"/>
        <v>71</v>
      </c>
      <c r="D75" s="57" t="s">
        <v>287</v>
      </c>
      <c r="E75" s="20"/>
      <c r="F75" s="1" t="s">
        <v>499</v>
      </c>
      <c r="G75" s="1" t="s">
        <v>11</v>
      </c>
      <c r="H75" s="1">
        <v>39</v>
      </c>
      <c r="I75" s="1" t="s">
        <v>85</v>
      </c>
      <c r="J75" s="1">
        <v>25</v>
      </c>
      <c r="K75" s="1" t="s">
        <v>500</v>
      </c>
      <c r="L75" s="1">
        <v>1</v>
      </c>
      <c r="N75" s="1" t="s">
        <v>573</v>
      </c>
      <c r="S75" s="1" t="str">
        <f t="shared" si="7"/>
        <v/>
      </c>
      <c r="T75" s="1" t="str">
        <f t="shared" si="4"/>
        <v>O</v>
      </c>
      <c r="U75" s="1" t="str">
        <f t="shared" si="5"/>
        <v/>
      </c>
    </row>
    <row r="76" spans="1:21" ht="57.6">
      <c r="B76" s="1">
        <f t="shared" si="6"/>
        <v>72</v>
      </c>
      <c r="D76" s="57" t="s">
        <v>287</v>
      </c>
      <c r="E76" s="20"/>
      <c r="F76" s="1" t="s">
        <v>501</v>
      </c>
      <c r="G76" s="1" t="s">
        <v>11</v>
      </c>
      <c r="H76" s="1">
        <v>39</v>
      </c>
      <c r="I76" s="1" t="s">
        <v>85</v>
      </c>
      <c r="J76" s="1">
        <v>25</v>
      </c>
      <c r="K76" s="1" t="s">
        <v>502</v>
      </c>
      <c r="L76" s="1">
        <v>1</v>
      </c>
      <c r="N76" s="1" t="s">
        <v>573</v>
      </c>
      <c r="S76" s="1" t="str">
        <f t="shared" si="7"/>
        <v/>
      </c>
      <c r="T76" s="1" t="str">
        <f t="shared" si="4"/>
        <v>O</v>
      </c>
      <c r="U76" s="1" t="str">
        <f t="shared" si="5"/>
        <v/>
      </c>
    </row>
    <row r="77" spans="1:21" ht="28.8">
      <c r="B77" s="1">
        <f t="shared" si="6"/>
        <v>73</v>
      </c>
      <c r="D77" s="57" t="s">
        <v>636</v>
      </c>
      <c r="F77" s="46" t="s">
        <v>649</v>
      </c>
      <c r="G77" s="47" t="s">
        <v>664</v>
      </c>
      <c r="H77" s="51"/>
      <c r="I77" s="51" t="s">
        <v>676</v>
      </c>
      <c r="J77" s="55">
        <v>2</v>
      </c>
      <c r="K77" s="47" t="s">
        <v>705</v>
      </c>
      <c r="N77" s="1" t="s">
        <v>573</v>
      </c>
      <c r="S77" s="1" t="str">
        <f t="shared" si="7"/>
        <v/>
      </c>
      <c r="T77" s="1" t="str">
        <f t="shared" si="4"/>
        <v>O</v>
      </c>
      <c r="U77" s="1" t="str">
        <f t="shared" si="5"/>
        <v/>
      </c>
    </row>
    <row r="78" spans="1:21" ht="86.4">
      <c r="B78" s="1">
        <f t="shared" si="6"/>
        <v>74</v>
      </c>
      <c r="D78" s="57" t="s">
        <v>636</v>
      </c>
      <c r="F78" s="46" t="s">
        <v>650</v>
      </c>
      <c r="G78" s="47" t="s">
        <v>664</v>
      </c>
      <c r="H78" s="51"/>
      <c r="I78" s="51" t="s">
        <v>676</v>
      </c>
      <c r="J78" s="55" t="s">
        <v>689</v>
      </c>
      <c r="K78" s="47" t="s">
        <v>698</v>
      </c>
      <c r="N78" s="1" t="s">
        <v>573</v>
      </c>
      <c r="S78" s="1" t="str">
        <f t="shared" si="7"/>
        <v/>
      </c>
      <c r="T78" s="1" t="str">
        <f t="shared" si="4"/>
        <v>O</v>
      </c>
      <c r="U78" s="1" t="str">
        <f t="shared" si="5"/>
        <v/>
      </c>
    </row>
    <row r="79" spans="1:21" ht="115.2">
      <c r="B79" s="1">
        <f t="shared" si="6"/>
        <v>75</v>
      </c>
      <c r="D79" s="57" t="s">
        <v>636</v>
      </c>
      <c r="F79" s="47" t="s">
        <v>651</v>
      </c>
      <c r="G79" s="47" t="s">
        <v>664</v>
      </c>
      <c r="H79" s="51"/>
      <c r="I79" s="51" t="s">
        <v>676</v>
      </c>
      <c r="J79" s="55" t="s">
        <v>689</v>
      </c>
      <c r="K79" s="47" t="s">
        <v>702</v>
      </c>
      <c r="N79" s="1" t="s">
        <v>573</v>
      </c>
      <c r="S79" s="1" t="str">
        <f t="shared" si="7"/>
        <v/>
      </c>
      <c r="T79" s="1" t="str">
        <f t="shared" si="4"/>
        <v>O</v>
      </c>
      <c r="U79" s="1" t="str">
        <f t="shared" si="5"/>
        <v/>
      </c>
    </row>
    <row r="80" spans="1:21" ht="244.8">
      <c r="B80" s="1">
        <f t="shared" si="6"/>
        <v>76</v>
      </c>
      <c r="D80" s="57" t="s">
        <v>636</v>
      </c>
      <c r="F80" s="47" t="s">
        <v>652</v>
      </c>
      <c r="G80" s="47" t="s">
        <v>664</v>
      </c>
      <c r="H80" s="51"/>
      <c r="I80" s="51" t="s">
        <v>676</v>
      </c>
      <c r="J80" s="55" t="s">
        <v>689</v>
      </c>
      <c r="K80" s="47" t="s">
        <v>706</v>
      </c>
      <c r="N80" s="1" t="s">
        <v>573</v>
      </c>
      <c r="S80" s="1" t="str">
        <f t="shared" si="7"/>
        <v/>
      </c>
      <c r="T80" s="1" t="str">
        <f t="shared" si="4"/>
        <v>O</v>
      </c>
      <c r="U80" s="1" t="str">
        <f t="shared" si="5"/>
        <v/>
      </c>
    </row>
    <row r="81" spans="1:21" ht="57.6">
      <c r="A81" s="1">
        <v>44</v>
      </c>
      <c r="B81" s="1">
        <f t="shared" si="6"/>
        <v>77</v>
      </c>
      <c r="C81" s="1">
        <v>14928</v>
      </c>
      <c r="D81" s="57" t="s">
        <v>47</v>
      </c>
      <c r="E81" s="1" t="s">
        <v>715</v>
      </c>
      <c r="F81" s="1" t="s">
        <v>87</v>
      </c>
      <c r="G81" s="1" t="s">
        <v>11</v>
      </c>
      <c r="H81" s="1">
        <v>40</v>
      </c>
      <c r="I81" s="28" t="s">
        <v>88</v>
      </c>
      <c r="K81" s="1" t="s">
        <v>89</v>
      </c>
      <c r="L81" s="1">
        <v>1</v>
      </c>
      <c r="N81" s="1" t="s">
        <v>573</v>
      </c>
      <c r="S81" s="1" t="str">
        <f t="shared" si="7"/>
        <v/>
      </c>
      <c r="T81" s="1" t="str">
        <f t="shared" si="4"/>
        <v>O</v>
      </c>
      <c r="U81" s="1" t="str">
        <f t="shared" si="5"/>
        <v/>
      </c>
    </row>
    <row r="82" spans="1:21" ht="28.8">
      <c r="A82" s="1">
        <v>45</v>
      </c>
      <c r="B82" s="1">
        <f t="shared" si="6"/>
        <v>78</v>
      </c>
      <c r="C82" s="1">
        <v>14928</v>
      </c>
      <c r="D82" s="57" t="s">
        <v>47</v>
      </c>
      <c r="E82" s="1" t="s">
        <v>715</v>
      </c>
      <c r="F82" s="1" t="s">
        <v>90</v>
      </c>
      <c r="G82" s="1" t="s">
        <v>11</v>
      </c>
      <c r="H82" s="1">
        <v>40</v>
      </c>
      <c r="I82" s="28" t="s">
        <v>91</v>
      </c>
      <c r="K82" s="1" t="s">
        <v>86</v>
      </c>
      <c r="L82" s="1">
        <v>1</v>
      </c>
      <c r="N82" s="1" t="s">
        <v>573</v>
      </c>
      <c r="S82" s="1" t="str">
        <f t="shared" si="7"/>
        <v/>
      </c>
      <c r="T82" s="1" t="str">
        <f t="shared" si="4"/>
        <v>O</v>
      </c>
      <c r="U82" s="1" t="str">
        <f t="shared" si="5"/>
        <v/>
      </c>
    </row>
    <row r="83" spans="1:21" ht="28.8">
      <c r="B83" s="1">
        <f t="shared" si="6"/>
        <v>79</v>
      </c>
      <c r="D83" s="57" t="s">
        <v>636</v>
      </c>
      <c r="F83" s="46" t="s">
        <v>653</v>
      </c>
      <c r="G83" s="47" t="s">
        <v>664</v>
      </c>
      <c r="H83" s="52"/>
      <c r="I83" s="50" t="s">
        <v>677</v>
      </c>
      <c r="J83" s="56">
        <v>6</v>
      </c>
      <c r="K83" s="46" t="s">
        <v>705</v>
      </c>
      <c r="N83" s="1" t="s">
        <v>573</v>
      </c>
      <c r="S83" s="1" t="str">
        <f t="shared" si="7"/>
        <v/>
      </c>
      <c r="T83" s="1" t="str">
        <f t="shared" si="4"/>
        <v>O</v>
      </c>
      <c r="U83" s="1" t="str">
        <f t="shared" si="5"/>
        <v/>
      </c>
    </row>
    <row r="84" spans="1:21" ht="43.2">
      <c r="B84" s="1">
        <f t="shared" si="6"/>
        <v>80</v>
      </c>
      <c r="D84" s="57" t="s">
        <v>636</v>
      </c>
      <c r="F84" s="46" t="s">
        <v>654</v>
      </c>
      <c r="G84" s="47" t="s">
        <v>664</v>
      </c>
      <c r="H84" s="52"/>
      <c r="I84" s="50" t="s">
        <v>677</v>
      </c>
      <c r="J84" s="54">
        <v>6</v>
      </c>
      <c r="K84" s="46" t="s">
        <v>703</v>
      </c>
      <c r="N84" s="1" t="s">
        <v>573</v>
      </c>
      <c r="S84" s="1" t="str">
        <f t="shared" si="7"/>
        <v/>
      </c>
      <c r="T84" s="1" t="str">
        <f t="shared" si="4"/>
        <v>O</v>
      </c>
      <c r="U84" s="1" t="str">
        <f t="shared" si="5"/>
        <v/>
      </c>
    </row>
    <row r="85" spans="1:21" ht="28.8">
      <c r="B85" s="1">
        <f t="shared" si="6"/>
        <v>81</v>
      </c>
      <c r="D85" s="57" t="s">
        <v>636</v>
      </c>
      <c r="F85" s="46" t="s">
        <v>649</v>
      </c>
      <c r="G85" s="47" t="s">
        <v>664</v>
      </c>
      <c r="H85" s="52"/>
      <c r="I85" s="50" t="s">
        <v>678</v>
      </c>
      <c r="J85" s="56">
        <v>10</v>
      </c>
      <c r="K85" s="46" t="s">
        <v>705</v>
      </c>
      <c r="N85" s="1" t="s">
        <v>573</v>
      </c>
      <c r="S85" s="1" t="str">
        <f t="shared" si="7"/>
        <v/>
      </c>
      <c r="T85" s="1" t="str">
        <f t="shared" si="4"/>
        <v>O</v>
      </c>
      <c r="U85" s="1" t="str">
        <f t="shared" si="5"/>
        <v/>
      </c>
    </row>
    <row r="86" spans="1:21" ht="57.6">
      <c r="A86" s="1">
        <v>46</v>
      </c>
      <c r="B86" s="1">
        <f t="shared" si="6"/>
        <v>82</v>
      </c>
      <c r="C86" s="1">
        <v>14928</v>
      </c>
      <c r="D86" s="57" t="s">
        <v>47</v>
      </c>
      <c r="E86" s="1" t="s">
        <v>715</v>
      </c>
      <c r="F86" s="1" t="s">
        <v>92</v>
      </c>
      <c r="G86" s="1" t="s">
        <v>11</v>
      </c>
      <c r="H86" s="1">
        <v>40</v>
      </c>
      <c r="I86" s="28" t="s">
        <v>93</v>
      </c>
      <c r="K86" s="1" t="s">
        <v>86</v>
      </c>
      <c r="L86" s="1">
        <v>1</v>
      </c>
      <c r="N86" s="1" t="s">
        <v>573</v>
      </c>
      <c r="S86" s="1" t="str">
        <f t="shared" si="7"/>
        <v/>
      </c>
      <c r="T86" s="1" t="str">
        <f t="shared" si="4"/>
        <v>O</v>
      </c>
      <c r="U86" s="1" t="str">
        <f t="shared" si="5"/>
        <v/>
      </c>
    </row>
    <row r="87" spans="1:21" ht="115.2">
      <c r="B87" s="1">
        <f t="shared" si="6"/>
        <v>83</v>
      </c>
      <c r="D87" s="57" t="s">
        <v>636</v>
      </c>
      <c r="F87" s="47" t="s">
        <v>655</v>
      </c>
      <c r="G87" s="47" t="s">
        <v>664</v>
      </c>
      <c r="H87" s="53"/>
      <c r="I87" s="51" t="s">
        <v>678</v>
      </c>
      <c r="J87" s="55"/>
      <c r="K87" s="47" t="s">
        <v>707</v>
      </c>
      <c r="N87" s="1" t="s">
        <v>573</v>
      </c>
      <c r="S87" s="1" t="str">
        <f t="shared" si="7"/>
        <v/>
      </c>
      <c r="T87" s="1" t="str">
        <f t="shared" si="4"/>
        <v>O</v>
      </c>
      <c r="U87" s="1" t="str">
        <f t="shared" si="5"/>
        <v/>
      </c>
    </row>
    <row r="88" spans="1:21" ht="187.2">
      <c r="B88" s="1">
        <f t="shared" si="6"/>
        <v>84</v>
      </c>
      <c r="D88" s="57" t="s">
        <v>636</v>
      </c>
      <c r="F88" s="47" t="s">
        <v>657</v>
      </c>
      <c r="G88" s="47" t="s">
        <v>664</v>
      </c>
      <c r="H88" s="51"/>
      <c r="I88" s="51" t="s">
        <v>680</v>
      </c>
      <c r="J88" s="55" t="s">
        <v>690</v>
      </c>
      <c r="K88" s="47" t="s">
        <v>708</v>
      </c>
      <c r="N88" s="1" t="s">
        <v>573</v>
      </c>
      <c r="S88" s="1" t="str">
        <f t="shared" si="7"/>
        <v/>
      </c>
      <c r="T88" s="1" t="str">
        <f t="shared" si="4"/>
        <v>O</v>
      </c>
      <c r="U88" s="1" t="str">
        <f t="shared" si="5"/>
        <v/>
      </c>
    </row>
    <row r="89" spans="1:21" ht="57.6">
      <c r="B89" s="1">
        <f t="shared" si="6"/>
        <v>85</v>
      </c>
      <c r="C89" s="1">
        <v>24144</v>
      </c>
      <c r="D89" s="57" t="s">
        <v>282</v>
      </c>
      <c r="E89" s="1" t="s">
        <v>716</v>
      </c>
      <c r="F89" s="1" t="s">
        <v>380</v>
      </c>
      <c r="G89" s="1" t="s">
        <v>11</v>
      </c>
      <c r="H89" s="1">
        <v>41</v>
      </c>
      <c r="I89" s="1" t="s">
        <v>381</v>
      </c>
      <c r="J89" s="1" t="s">
        <v>382</v>
      </c>
      <c r="K89" s="1" t="s">
        <v>383</v>
      </c>
      <c r="L89" s="1">
        <v>1</v>
      </c>
      <c r="N89" s="1" t="s">
        <v>573</v>
      </c>
      <c r="S89" s="1" t="str">
        <f t="shared" si="7"/>
        <v/>
      </c>
      <c r="T89" s="1" t="str">
        <f t="shared" si="4"/>
        <v>O</v>
      </c>
      <c r="U89" s="1" t="str">
        <f t="shared" si="5"/>
        <v/>
      </c>
    </row>
    <row r="90" spans="1:21" ht="86.4">
      <c r="B90" s="1">
        <f t="shared" si="6"/>
        <v>86</v>
      </c>
      <c r="D90" s="57" t="s">
        <v>636</v>
      </c>
      <c r="F90" s="47" t="s">
        <v>658</v>
      </c>
      <c r="G90" s="47" t="s">
        <v>664</v>
      </c>
      <c r="H90" s="51"/>
      <c r="I90" s="51" t="s">
        <v>681</v>
      </c>
      <c r="J90" s="55" t="s">
        <v>691</v>
      </c>
      <c r="K90" s="47" t="s">
        <v>702</v>
      </c>
      <c r="N90" s="1" t="s">
        <v>573</v>
      </c>
      <c r="S90" s="1" t="str">
        <f t="shared" si="7"/>
        <v/>
      </c>
      <c r="T90" s="1" t="str">
        <f t="shared" si="4"/>
        <v>O</v>
      </c>
      <c r="U90" s="1" t="str">
        <f t="shared" si="5"/>
        <v/>
      </c>
    </row>
    <row r="91" spans="1:21" ht="28.8">
      <c r="A91" s="1">
        <v>47</v>
      </c>
      <c r="B91" s="1">
        <f t="shared" si="6"/>
        <v>87</v>
      </c>
      <c r="C91" s="1">
        <v>14928</v>
      </c>
      <c r="D91" s="57" t="s">
        <v>47</v>
      </c>
      <c r="E91" s="1" t="s">
        <v>715</v>
      </c>
      <c r="F91" s="1" t="s">
        <v>94</v>
      </c>
      <c r="G91" s="1" t="s">
        <v>11</v>
      </c>
      <c r="H91" s="1">
        <v>41</v>
      </c>
      <c r="I91" s="28" t="s">
        <v>95</v>
      </c>
      <c r="K91" s="1" t="s">
        <v>89</v>
      </c>
      <c r="L91" s="1">
        <v>1</v>
      </c>
      <c r="N91" s="1" t="s">
        <v>573</v>
      </c>
      <c r="S91" s="1" t="str">
        <f t="shared" si="7"/>
        <v/>
      </c>
      <c r="T91" s="1" t="str">
        <f t="shared" si="4"/>
        <v>O</v>
      </c>
      <c r="U91" s="1" t="str">
        <f t="shared" si="5"/>
        <v/>
      </c>
    </row>
    <row r="92" spans="1:21" ht="28.8">
      <c r="A92" s="1">
        <v>48</v>
      </c>
      <c r="B92" s="1">
        <f t="shared" si="6"/>
        <v>88</v>
      </c>
      <c r="C92" s="1">
        <v>14928</v>
      </c>
      <c r="D92" s="57" t="s">
        <v>47</v>
      </c>
      <c r="E92" s="1" t="s">
        <v>715</v>
      </c>
      <c r="F92" s="1" t="s">
        <v>96</v>
      </c>
      <c r="G92" s="1" t="s">
        <v>11</v>
      </c>
      <c r="H92" s="1">
        <v>41</v>
      </c>
      <c r="I92" s="28" t="s">
        <v>97</v>
      </c>
      <c r="K92" s="1" t="s">
        <v>86</v>
      </c>
      <c r="L92" s="1">
        <v>1</v>
      </c>
      <c r="N92" s="1" t="s">
        <v>573</v>
      </c>
      <c r="S92" s="1" t="str">
        <f t="shared" si="7"/>
        <v/>
      </c>
      <c r="T92" s="1" t="str">
        <f t="shared" si="4"/>
        <v>O</v>
      </c>
      <c r="U92" s="1" t="str">
        <f t="shared" si="5"/>
        <v/>
      </c>
    </row>
    <row r="93" spans="1:21" ht="86.4">
      <c r="B93" s="1">
        <f t="shared" si="6"/>
        <v>89</v>
      </c>
      <c r="D93" s="57" t="s">
        <v>636</v>
      </c>
      <c r="F93" s="47" t="s">
        <v>661</v>
      </c>
      <c r="G93" s="47" t="s">
        <v>664</v>
      </c>
      <c r="H93" s="51"/>
      <c r="I93" s="51" t="s">
        <v>684</v>
      </c>
      <c r="J93" s="55" t="s">
        <v>693</v>
      </c>
      <c r="K93" s="47" t="s">
        <v>702</v>
      </c>
      <c r="N93" s="1" t="s">
        <v>573</v>
      </c>
      <c r="S93" s="1" t="str">
        <f t="shared" si="7"/>
        <v/>
      </c>
      <c r="T93" s="1" t="str">
        <f t="shared" si="4"/>
        <v>O</v>
      </c>
      <c r="U93" s="1" t="str">
        <f t="shared" si="5"/>
        <v/>
      </c>
    </row>
    <row r="94" spans="1:21" ht="57.6">
      <c r="B94" s="1">
        <f t="shared" si="6"/>
        <v>90</v>
      </c>
      <c r="C94" s="1">
        <v>24144</v>
      </c>
      <c r="D94" s="57" t="s">
        <v>282</v>
      </c>
      <c r="E94" s="1" t="s">
        <v>716</v>
      </c>
      <c r="F94" s="1" t="s">
        <v>384</v>
      </c>
      <c r="G94" s="1" t="s">
        <v>11</v>
      </c>
      <c r="H94" s="1">
        <v>42</v>
      </c>
      <c r="I94" s="1" t="s">
        <v>99</v>
      </c>
      <c r="J94" s="1">
        <v>5</v>
      </c>
      <c r="K94" s="1" t="s">
        <v>385</v>
      </c>
      <c r="L94" s="1">
        <v>1</v>
      </c>
      <c r="N94" s="1" t="s">
        <v>573</v>
      </c>
      <c r="S94" s="1" t="str">
        <f t="shared" si="7"/>
        <v/>
      </c>
      <c r="T94" s="1" t="str">
        <f t="shared" si="4"/>
        <v>O</v>
      </c>
      <c r="U94" s="1" t="str">
        <f t="shared" si="5"/>
        <v/>
      </c>
    </row>
    <row r="95" spans="1:21" ht="28.8">
      <c r="A95" s="1">
        <v>49</v>
      </c>
      <c r="B95" s="1">
        <f t="shared" si="6"/>
        <v>91</v>
      </c>
      <c r="C95" s="1">
        <v>14928</v>
      </c>
      <c r="D95" s="57" t="s">
        <v>47</v>
      </c>
      <c r="E95" s="1" t="s">
        <v>715</v>
      </c>
      <c r="F95" s="1" t="s">
        <v>98</v>
      </c>
      <c r="G95" s="1" t="s">
        <v>11</v>
      </c>
      <c r="H95" s="1">
        <v>42</v>
      </c>
      <c r="I95" s="28" t="s">
        <v>99</v>
      </c>
      <c r="K95" s="1" t="s">
        <v>86</v>
      </c>
      <c r="L95" s="1">
        <v>1</v>
      </c>
      <c r="N95" s="1" t="s">
        <v>573</v>
      </c>
      <c r="S95" s="1" t="str">
        <f t="shared" si="7"/>
        <v/>
      </c>
      <c r="T95" s="1" t="str">
        <f t="shared" si="4"/>
        <v>O</v>
      </c>
      <c r="U95" s="1" t="str">
        <f t="shared" si="5"/>
        <v/>
      </c>
    </row>
    <row r="96" spans="1:21" ht="28.8">
      <c r="A96" s="1">
        <v>50</v>
      </c>
      <c r="B96" s="1">
        <f t="shared" si="6"/>
        <v>92</v>
      </c>
      <c r="C96" s="1">
        <v>14928</v>
      </c>
      <c r="D96" s="57" t="s">
        <v>47</v>
      </c>
      <c r="E96" s="1" t="s">
        <v>715</v>
      </c>
      <c r="F96" s="1" t="s">
        <v>100</v>
      </c>
      <c r="G96" s="1" t="s">
        <v>11</v>
      </c>
      <c r="H96" s="1">
        <v>42</v>
      </c>
      <c r="I96" s="28" t="s">
        <v>101</v>
      </c>
      <c r="K96" s="1" t="s">
        <v>86</v>
      </c>
      <c r="L96" s="1">
        <v>1</v>
      </c>
      <c r="N96" s="1" t="s">
        <v>573</v>
      </c>
      <c r="S96" s="1" t="str">
        <f t="shared" si="7"/>
        <v/>
      </c>
      <c r="T96" s="1" t="str">
        <f t="shared" si="4"/>
        <v>O</v>
      </c>
      <c r="U96" s="1" t="str">
        <f t="shared" si="5"/>
        <v/>
      </c>
    </row>
    <row r="97" spans="1:21" ht="72">
      <c r="B97" s="1">
        <f t="shared" si="6"/>
        <v>93</v>
      </c>
      <c r="C97" s="1">
        <v>24144</v>
      </c>
      <c r="D97" s="57" t="s">
        <v>282</v>
      </c>
      <c r="E97" s="1" t="s">
        <v>716</v>
      </c>
      <c r="F97" s="1" t="s">
        <v>386</v>
      </c>
      <c r="G97" s="1" t="s">
        <v>11</v>
      </c>
      <c r="H97" s="1">
        <v>43</v>
      </c>
      <c r="I97" s="1" t="s">
        <v>103</v>
      </c>
      <c r="K97" s="1" t="s">
        <v>387</v>
      </c>
      <c r="L97" s="1">
        <v>1</v>
      </c>
      <c r="N97" s="1" t="s">
        <v>573</v>
      </c>
      <c r="S97" s="1" t="str">
        <f t="shared" si="7"/>
        <v/>
      </c>
      <c r="T97" s="1" t="str">
        <f t="shared" si="4"/>
        <v>O</v>
      </c>
      <c r="U97" s="1" t="str">
        <f t="shared" si="5"/>
        <v/>
      </c>
    </row>
    <row r="98" spans="1:21" ht="57.6">
      <c r="A98" s="1">
        <v>51</v>
      </c>
      <c r="B98" s="1">
        <f t="shared" si="6"/>
        <v>94</v>
      </c>
      <c r="C98" s="1">
        <v>14928</v>
      </c>
      <c r="D98" s="57" t="s">
        <v>47</v>
      </c>
      <c r="E98" s="1" t="s">
        <v>715</v>
      </c>
      <c r="F98" s="1" t="s">
        <v>102</v>
      </c>
      <c r="G98" s="1" t="s">
        <v>11</v>
      </c>
      <c r="H98" s="1">
        <v>43</v>
      </c>
      <c r="I98" s="28" t="s">
        <v>103</v>
      </c>
      <c r="K98" s="1" t="s">
        <v>89</v>
      </c>
      <c r="L98" s="1">
        <v>1</v>
      </c>
      <c r="N98" s="1" t="s">
        <v>573</v>
      </c>
      <c r="S98" s="1" t="str">
        <f t="shared" si="7"/>
        <v/>
      </c>
      <c r="T98" s="1" t="str">
        <f t="shared" si="4"/>
        <v>O</v>
      </c>
      <c r="U98" s="1" t="str">
        <f t="shared" si="5"/>
        <v/>
      </c>
    </row>
    <row r="99" spans="1:21" ht="57.6">
      <c r="A99" s="1">
        <v>52</v>
      </c>
      <c r="B99" s="1">
        <f t="shared" si="6"/>
        <v>95</v>
      </c>
      <c r="C99" s="1">
        <v>14928</v>
      </c>
      <c r="D99" s="57" t="s">
        <v>47</v>
      </c>
      <c r="E99" s="1" t="s">
        <v>715</v>
      </c>
      <c r="F99" s="1" t="s">
        <v>104</v>
      </c>
      <c r="G99" s="1" t="s">
        <v>11</v>
      </c>
      <c r="H99" s="1">
        <v>43</v>
      </c>
      <c r="I99" s="28" t="s">
        <v>105</v>
      </c>
      <c r="K99" s="1" t="s">
        <v>89</v>
      </c>
      <c r="L99" s="1">
        <v>1</v>
      </c>
      <c r="N99" s="1" t="s">
        <v>573</v>
      </c>
      <c r="S99" s="1" t="str">
        <f t="shared" si="7"/>
        <v/>
      </c>
      <c r="T99" s="1" t="str">
        <f t="shared" si="4"/>
        <v>O</v>
      </c>
      <c r="U99" s="1" t="str">
        <f t="shared" si="5"/>
        <v/>
      </c>
    </row>
    <row r="100" spans="1:21" ht="28.8">
      <c r="A100" s="1">
        <v>53</v>
      </c>
      <c r="B100" s="1">
        <f t="shared" si="6"/>
        <v>96</v>
      </c>
      <c r="C100" s="1">
        <v>14928</v>
      </c>
      <c r="D100" s="57" t="s">
        <v>47</v>
      </c>
      <c r="E100" s="1" t="s">
        <v>715</v>
      </c>
      <c r="F100" s="1" t="s">
        <v>106</v>
      </c>
      <c r="G100" s="1" t="s">
        <v>11</v>
      </c>
      <c r="H100" s="1">
        <v>44</v>
      </c>
      <c r="I100" s="28" t="s">
        <v>107</v>
      </c>
      <c r="K100" s="1" t="s">
        <v>86</v>
      </c>
      <c r="L100" s="1">
        <v>1</v>
      </c>
      <c r="N100" s="1" t="s">
        <v>573</v>
      </c>
      <c r="S100" s="1" t="str">
        <f t="shared" si="7"/>
        <v/>
      </c>
      <c r="T100" s="1" t="str">
        <f t="shared" si="4"/>
        <v>O</v>
      </c>
      <c r="U100" s="1" t="str">
        <f t="shared" si="5"/>
        <v/>
      </c>
    </row>
    <row r="101" spans="1:21" ht="28.8">
      <c r="A101" s="1">
        <v>54</v>
      </c>
      <c r="B101" s="1">
        <f t="shared" si="6"/>
        <v>97</v>
      </c>
      <c r="C101" s="1">
        <v>14928</v>
      </c>
      <c r="D101" s="57" t="s">
        <v>47</v>
      </c>
      <c r="E101" s="1" t="s">
        <v>715</v>
      </c>
      <c r="F101" s="1" t="s">
        <v>108</v>
      </c>
      <c r="G101" s="1" t="s">
        <v>11</v>
      </c>
      <c r="H101" s="1">
        <v>45</v>
      </c>
      <c r="I101" s="28" t="s">
        <v>109</v>
      </c>
      <c r="K101" s="1" t="s">
        <v>86</v>
      </c>
      <c r="L101" s="1">
        <v>1</v>
      </c>
      <c r="N101" s="1" t="s">
        <v>573</v>
      </c>
      <c r="S101" s="1" t="str">
        <f t="shared" si="7"/>
        <v/>
      </c>
      <c r="T101" s="1" t="str">
        <f t="shared" si="4"/>
        <v>O</v>
      </c>
      <c r="U101" s="1" t="str">
        <f t="shared" si="5"/>
        <v/>
      </c>
    </row>
    <row r="102" spans="1:21" ht="28.8">
      <c r="A102" s="1">
        <v>55</v>
      </c>
      <c r="B102" s="1">
        <f t="shared" si="6"/>
        <v>98</v>
      </c>
      <c r="C102" s="1">
        <v>14928</v>
      </c>
      <c r="D102" s="57" t="s">
        <v>47</v>
      </c>
      <c r="E102" s="1" t="s">
        <v>715</v>
      </c>
      <c r="F102" s="1" t="s">
        <v>110</v>
      </c>
      <c r="G102" s="1" t="s">
        <v>11</v>
      </c>
      <c r="H102" s="1">
        <v>45</v>
      </c>
      <c r="I102" s="28" t="s">
        <v>111</v>
      </c>
      <c r="K102" s="1" t="s">
        <v>86</v>
      </c>
      <c r="L102" s="1">
        <v>1</v>
      </c>
      <c r="N102" s="1" t="s">
        <v>573</v>
      </c>
      <c r="S102" s="1" t="str">
        <f t="shared" si="7"/>
        <v/>
      </c>
      <c r="T102" s="1" t="str">
        <f t="shared" si="4"/>
        <v>O</v>
      </c>
      <c r="U102" s="1" t="str">
        <f t="shared" si="5"/>
        <v/>
      </c>
    </row>
    <row r="103" spans="1:21" ht="28.8">
      <c r="A103" s="1">
        <v>56</v>
      </c>
      <c r="B103" s="1">
        <f t="shared" si="6"/>
        <v>99</v>
      </c>
      <c r="C103" s="1">
        <v>14928</v>
      </c>
      <c r="D103" s="57" t="s">
        <v>47</v>
      </c>
      <c r="E103" s="1" t="s">
        <v>715</v>
      </c>
      <c r="F103" s="1" t="s">
        <v>112</v>
      </c>
      <c r="G103" s="1" t="s">
        <v>11</v>
      </c>
      <c r="H103" s="1">
        <v>46</v>
      </c>
      <c r="I103" s="28" t="s">
        <v>113</v>
      </c>
      <c r="K103" s="1" t="s">
        <v>86</v>
      </c>
      <c r="L103" s="1">
        <v>1</v>
      </c>
      <c r="N103" s="1" t="s">
        <v>573</v>
      </c>
      <c r="S103" s="1" t="str">
        <f t="shared" si="7"/>
        <v/>
      </c>
      <c r="T103" s="1" t="str">
        <f t="shared" si="4"/>
        <v>O</v>
      </c>
      <c r="U103" s="1" t="str">
        <f t="shared" si="5"/>
        <v/>
      </c>
    </row>
    <row r="104" spans="1:21" ht="43.2">
      <c r="A104" s="1">
        <v>57</v>
      </c>
      <c r="B104" s="1">
        <f t="shared" si="6"/>
        <v>100</v>
      </c>
      <c r="C104" s="1">
        <v>14928</v>
      </c>
      <c r="D104" s="57" t="s">
        <v>47</v>
      </c>
      <c r="E104" s="1" t="s">
        <v>715</v>
      </c>
      <c r="F104" s="1" t="s">
        <v>114</v>
      </c>
      <c r="G104" s="1" t="s">
        <v>11</v>
      </c>
      <c r="H104" s="1">
        <v>46</v>
      </c>
      <c r="I104" s="28" t="s">
        <v>115</v>
      </c>
      <c r="K104" s="1" t="s">
        <v>86</v>
      </c>
      <c r="L104" s="1">
        <v>1</v>
      </c>
      <c r="N104" s="1" t="s">
        <v>573</v>
      </c>
      <c r="S104" s="1" t="str">
        <f t="shared" si="7"/>
        <v/>
      </c>
      <c r="T104" s="1" t="str">
        <f t="shared" si="4"/>
        <v>O</v>
      </c>
      <c r="U104" s="1" t="str">
        <f t="shared" si="5"/>
        <v/>
      </c>
    </row>
    <row r="105" spans="1:21" ht="43.2">
      <c r="B105" s="1">
        <f t="shared" si="6"/>
        <v>101</v>
      </c>
      <c r="C105" s="1">
        <v>24144</v>
      </c>
      <c r="D105" s="57" t="s">
        <v>282</v>
      </c>
      <c r="E105" s="1" t="s">
        <v>716</v>
      </c>
      <c r="F105" s="1" t="s">
        <v>388</v>
      </c>
      <c r="G105" s="1" t="s">
        <v>11</v>
      </c>
      <c r="H105" s="1">
        <v>47</v>
      </c>
      <c r="I105" s="1" t="s">
        <v>389</v>
      </c>
      <c r="J105" s="1">
        <v>5</v>
      </c>
      <c r="K105" s="1" t="s">
        <v>390</v>
      </c>
      <c r="L105" s="1">
        <v>1</v>
      </c>
      <c r="N105" s="1" t="s">
        <v>573</v>
      </c>
      <c r="S105" s="1" t="str">
        <f t="shared" si="7"/>
        <v/>
      </c>
      <c r="T105" s="1" t="str">
        <f t="shared" si="4"/>
        <v>O</v>
      </c>
      <c r="U105" s="1" t="str">
        <f t="shared" si="5"/>
        <v/>
      </c>
    </row>
    <row r="106" spans="1:21" ht="86.4">
      <c r="B106" s="1">
        <f t="shared" si="6"/>
        <v>102</v>
      </c>
      <c r="C106" s="1">
        <v>24144</v>
      </c>
      <c r="D106" s="57" t="s">
        <v>282</v>
      </c>
      <c r="E106" s="1" t="s">
        <v>716</v>
      </c>
      <c r="F106" s="1" t="s">
        <v>391</v>
      </c>
      <c r="G106" s="1" t="s">
        <v>11</v>
      </c>
      <c r="H106" s="1">
        <v>47</v>
      </c>
      <c r="I106" s="1" t="s">
        <v>392</v>
      </c>
      <c r="J106" s="1" t="s">
        <v>393</v>
      </c>
      <c r="K106" s="1" t="s">
        <v>394</v>
      </c>
      <c r="L106" s="1">
        <v>1</v>
      </c>
      <c r="N106" s="1" t="s">
        <v>573</v>
      </c>
      <c r="S106" s="1" t="str">
        <f t="shared" si="7"/>
        <v/>
      </c>
      <c r="T106" s="1" t="str">
        <f t="shared" si="4"/>
        <v>O</v>
      </c>
      <c r="U106" s="1" t="str">
        <f t="shared" si="5"/>
        <v/>
      </c>
    </row>
    <row r="107" spans="1:21" ht="158.4">
      <c r="B107" s="1">
        <f t="shared" si="6"/>
        <v>103</v>
      </c>
      <c r="C107" s="1">
        <v>24144</v>
      </c>
      <c r="D107" s="57" t="s">
        <v>282</v>
      </c>
      <c r="E107" s="1" t="s">
        <v>716</v>
      </c>
      <c r="F107" s="3" t="s">
        <v>395</v>
      </c>
      <c r="G107" s="1" t="s">
        <v>11</v>
      </c>
      <c r="H107" s="1">
        <v>49</v>
      </c>
      <c r="I107" s="1" t="s">
        <v>117</v>
      </c>
      <c r="J107" s="1" t="s">
        <v>333</v>
      </c>
      <c r="K107" s="1" t="s">
        <v>396</v>
      </c>
      <c r="L107" s="1">
        <v>1</v>
      </c>
      <c r="N107" s="1" t="s">
        <v>573</v>
      </c>
      <c r="S107" s="1" t="str">
        <f t="shared" si="7"/>
        <v/>
      </c>
      <c r="T107" s="1" t="str">
        <f t="shared" si="4"/>
        <v>O</v>
      </c>
      <c r="U107" s="1" t="str">
        <f t="shared" si="5"/>
        <v/>
      </c>
    </row>
    <row r="108" spans="1:21" ht="43.2">
      <c r="B108" s="1">
        <f t="shared" si="6"/>
        <v>104</v>
      </c>
      <c r="C108" s="1">
        <v>24144</v>
      </c>
      <c r="D108" s="57" t="s">
        <v>282</v>
      </c>
      <c r="E108" s="1" t="s">
        <v>716</v>
      </c>
      <c r="F108" s="1" t="s">
        <v>397</v>
      </c>
      <c r="G108" s="1" t="s">
        <v>11</v>
      </c>
      <c r="H108" s="1">
        <v>49</v>
      </c>
      <c r="I108" s="1" t="s">
        <v>117</v>
      </c>
      <c r="J108" s="1" t="s">
        <v>345</v>
      </c>
      <c r="K108" s="1" t="s">
        <v>398</v>
      </c>
      <c r="L108" s="1">
        <v>1</v>
      </c>
      <c r="N108" s="1" t="s">
        <v>573</v>
      </c>
      <c r="S108" s="1" t="str">
        <f t="shared" si="7"/>
        <v/>
      </c>
      <c r="T108" s="1" t="str">
        <f t="shared" si="4"/>
        <v>O</v>
      </c>
      <c r="U108" s="1" t="str">
        <f t="shared" si="5"/>
        <v/>
      </c>
    </row>
    <row r="109" spans="1:21" ht="28.8">
      <c r="A109" s="1">
        <v>58</v>
      </c>
      <c r="B109" s="1">
        <f t="shared" si="6"/>
        <v>105</v>
      </c>
      <c r="C109" s="1">
        <v>14928</v>
      </c>
      <c r="D109" s="57" t="s">
        <v>47</v>
      </c>
      <c r="E109" s="1" t="s">
        <v>715</v>
      </c>
      <c r="F109" s="1" t="s">
        <v>116</v>
      </c>
      <c r="G109" s="1" t="s">
        <v>11</v>
      </c>
      <c r="H109" s="1">
        <v>49</v>
      </c>
      <c r="I109" s="28" t="s">
        <v>117</v>
      </c>
      <c r="K109" s="1" t="s">
        <v>86</v>
      </c>
      <c r="L109" s="1">
        <v>1</v>
      </c>
      <c r="N109" s="1" t="s">
        <v>573</v>
      </c>
      <c r="S109" s="1" t="str">
        <f t="shared" si="7"/>
        <v/>
      </c>
      <c r="T109" s="1" t="str">
        <f t="shared" si="4"/>
        <v>O</v>
      </c>
      <c r="U109" s="1" t="str">
        <f t="shared" si="5"/>
        <v/>
      </c>
    </row>
    <row r="110" spans="1:21" ht="57.6">
      <c r="B110" s="1">
        <f t="shared" si="6"/>
        <v>106</v>
      </c>
      <c r="C110" s="1">
        <v>24144</v>
      </c>
      <c r="D110" s="57" t="s">
        <v>282</v>
      </c>
      <c r="E110" s="1" t="s">
        <v>716</v>
      </c>
      <c r="F110" s="1" t="s">
        <v>399</v>
      </c>
      <c r="G110" s="1" t="s">
        <v>11</v>
      </c>
      <c r="H110" s="1">
        <v>51</v>
      </c>
      <c r="I110" s="1" t="s">
        <v>400</v>
      </c>
      <c r="J110" s="1" t="s">
        <v>401</v>
      </c>
      <c r="K110" s="1" t="s">
        <v>402</v>
      </c>
      <c r="L110" s="1">
        <v>1</v>
      </c>
      <c r="N110" s="1" t="s">
        <v>573</v>
      </c>
      <c r="S110" s="1" t="str">
        <f t="shared" si="7"/>
        <v/>
      </c>
      <c r="T110" s="1" t="str">
        <f t="shared" si="4"/>
        <v>O</v>
      </c>
      <c r="U110" s="1" t="str">
        <f t="shared" si="5"/>
        <v/>
      </c>
    </row>
    <row r="111" spans="1:21" ht="28.8">
      <c r="A111" s="1">
        <v>59</v>
      </c>
      <c r="B111" s="1">
        <f t="shared" si="6"/>
        <v>107</v>
      </c>
      <c r="C111" s="1">
        <v>14928</v>
      </c>
      <c r="D111" s="57" t="s">
        <v>47</v>
      </c>
      <c r="E111" s="1" t="s">
        <v>715</v>
      </c>
      <c r="F111" s="1" t="s">
        <v>118</v>
      </c>
      <c r="G111" s="1" t="s">
        <v>11</v>
      </c>
      <c r="H111" s="1">
        <v>53</v>
      </c>
      <c r="I111" s="28" t="s">
        <v>119</v>
      </c>
      <c r="K111" s="1" t="s">
        <v>86</v>
      </c>
      <c r="L111" s="1">
        <v>1</v>
      </c>
      <c r="N111" s="1" t="s">
        <v>573</v>
      </c>
      <c r="S111" s="1" t="str">
        <f t="shared" si="7"/>
        <v/>
      </c>
      <c r="T111" s="1" t="str">
        <f t="shared" si="4"/>
        <v>O</v>
      </c>
      <c r="U111" s="1" t="str">
        <f t="shared" si="5"/>
        <v/>
      </c>
    </row>
    <row r="112" spans="1:21" ht="28.8">
      <c r="A112" s="1">
        <v>60</v>
      </c>
      <c r="B112" s="1">
        <f t="shared" si="6"/>
        <v>108</v>
      </c>
      <c r="C112" s="1">
        <v>14928</v>
      </c>
      <c r="D112" s="57" t="s">
        <v>47</v>
      </c>
      <c r="E112" s="1" t="s">
        <v>715</v>
      </c>
      <c r="F112" s="1" t="s">
        <v>120</v>
      </c>
      <c r="G112" s="1" t="s">
        <v>11</v>
      </c>
      <c r="H112" s="1">
        <v>54</v>
      </c>
      <c r="I112" s="28" t="s">
        <v>121</v>
      </c>
      <c r="K112" s="1" t="s">
        <v>86</v>
      </c>
      <c r="L112" s="1">
        <v>1</v>
      </c>
      <c r="N112" s="1" t="s">
        <v>573</v>
      </c>
      <c r="S112" s="1" t="str">
        <f t="shared" si="7"/>
        <v/>
      </c>
      <c r="T112" s="1" t="str">
        <f t="shared" si="4"/>
        <v>O</v>
      </c>
      <c r="U112" s="1" t="str">
        <f t="shared" si="5"/>
        <v/>
      </c>
    </row>
    <row r="113" spans="1:21" ht="28.8">
      <c r="A113" s="1">
        <v>61</v>
      </c>
      <c r="B113" s="1">
        <f t="shared" si="6"/>
        <v>109</v>
      </c>
      <c r="C113" s="1">
        <v>14928</v>
      </c>
      <c r="D113" s="57" t="s">
        <v>47</v>
      </c>
      <c r="E113" s="1" t="s">
        <v>715</v>
      </c>
      <c r="F113" s="1" t="s">
        <v>122</v>
      </c>
      <c r="G113" s="1" t="s">
        <v>11</v>
      </c>
      <c r="H113" s="1">
        <v>55</v>
      </c>
      <c r="I113" s="28" t="s">
        <v>123</v>
      </c>
      <c r="K113" s="1" t="s">
        <v>86</v>
      </c>
      <c r="L113" s="1">
        <v>1</v>
      </c>
      <c r="N113" s="1" t="s">
        <v>573</v>
      </c>
      <c r="S113" s="1" t="str">
        <f t="shared" si="7"/>
        <v/>
      </c>
      <c r="T113" s="1" t="str">
        <f t="shared" si="4"/>
        <v>O</v>
      </c>
      <c r="U113" s="1" t="str">
        <f t="shared" si="5"/>
        <v/>
      </c>
    </row>
    <row r="114" spans="1:21" ht="57.6">
      <c r="A114" s="1">
        <v>102</v>
      </c>
      <c r="B114" s="1">
        <f t="shared" si="6"/>
        <v>110</v>
      </c>
      <c r="C114" s="1">
        <v>56768</v>
      </c>
      <c r="D114" s="57" t="s">
        <v>216</v>
      </c>
      <c r="E114" s="1" t="s">
        <v>715</v>
      </c>
      <c r="F114" s="3" t="s">
        <v>226</v>
      </c>
      <c r="G114" s="1" t="s">
        <v>11</v>
      </c>
      <c r="H114" s="1">
        <v>55</v>
      </c>
      <c r="I114" s="28" t="s">
        <v>123</v>
      </c>
      <c r="J114" s="1">
        <v>9</v>
      </c>
      <c r="K114" s="1" t="s">
        <v>227</v>
      </c>
      <c r="L114" s="1">
        <v>1</v>
      </c>
      <c r="N114" s="1" t="s">
        <v>573</v>
      </c>
      <c r="S114" s="1" t="str">
        <f t="shared" si="7"/>
        <v/>
      </c>
      <c r="T114" s="1" t="str">
        <f t="shared" si="4"/>
        <v>O</v>
      </c>
      <c r="U114" s="1" t="str">
        <f t="shared" si="5"/>
        <v/>
      </c>
    </row>
    <row r="115" spans="1:21" ht="57.6">
      <c r="A115" s="1">
        <v>114</v>
      </c>
      <c r="B115" s="1">
        <f t="shared" si="6"/>
        <v>111</v>
      </c>
      <c r="C115" s="1">
        <v>56768</v>
      </c>
      <c r="D115" s="57" t="s">
        <v>216</v>
      </c>
      <c r="E115" s="1" t="s">
        <v>715</v>
      </c>
      <c r="F115" s="1" t="s">
        <v>226</v>
      </c>
      <c r="G115" s="1" t="s">
        <v>11</v>
      </c>
      <c r="H115" s="1">
        <v>55</v>
      </c>
      <c r="I115" s="28" t="s">
        <v>123</v>
      </c>
      <c r="J115" s="1">
        <v>9</v>
      </c>
      <c r="K115" s="1" t="s">
        <v>227</v>
      </c>
      <c r="L115" s="1">
        <v>1</v>
      </c>
      <c r="M115" s="1" t="s">
        <v>610</v>
      </c>
      <c r="N115" s="1" t="s">
        <v>573</v>
      </c>
      <c r="S115" s="1" t="str">
        <f t="shared" si="7"/>
        <v/>
      </c>
      <c r="T115" s="1" t="str">
        <f t="shared" si="4"/>
        <v>O</v>
      </c>
      <c r="U115" s="1" t="str">
        <f t="shared" si="5"/>
        <v/>
      </c>
    </row>
    <row r="116" spans="1:21" ht="28.8">
      <c r="A116" s="1">
        <v>40</v>
      </c>
      <c r="B116" s="1">
        <f t="shared" si="6"/>
        <v>112</v>
      </c>
      <c r="C116" s="1">
        <v>14928</v>
      </c>
      <c r="D116" s="57" t="s">
        <v>47</v>
      </c>
      <c r="E116" s="1" t="s">
        <v>715</v>
      </c>
      <c r="F116" s="1" t="s">
        <v>80</v>
      </c>
      <c r="G116" s="1" t="s">
        <v>11</v>
      </c>
      <c r="H116" s="1">
        <v>56</v>
      </c>
      <c r="I116" s="28">
        <v>5.3</v>
      </c>
      <c r="J116" s="1">
        <v>2</v>
      </c>
      <c r="K116" s="1" t="s">
        <v>81</v>
      </c>
      <c r="L116" s="1">
        <v>1</v>
      </c>
      <c r="N116" s="1" t="s">
        <v>573</v>
      </c>
      <c r="S116" s="1" t="str">
        <f t="shared" si="7"/>
        <v/>
      </c>
      <c r="T116" s="1" t="str">
        <f t="shared" si="4"/>
        <v>O</v>
      </c>
      <c r="U116" s="1" t="str">
        <f t="shared" si="5"/>
        <v/>
      </c>
    </row>
    <row r="117" spans="1:21" ht="43.2">
      <c r="B117" s="1">
        <f t="shared" si="6"/>
        <v>113</v>
      </c>
      <c r="C117" s="1">
        <v>24144</v>
      </c>
      <c r="D117" s="57" t="s">
        <v>282</v>
      </c>
      <c r="E117" s="1" t="s">
        <v>716</v>
      </c>
      <c r="F117" s="1" t="s">
        <v>403</v>
      </c>
      <c r="G117" s="1" t="s">
        <v>11</v>
      </c>
      <c r="H117" s="1" t="s">
        <v>404</v>
      </c>
      <c r="I117" s="1">
        <v>5.3</v>
      </c>
      <c r="K117" s="1" t="s">
        <v>405</v>
      </c>
      <c r="L117" s="1">
        <v>1</v>
      </c>
      <c r="N117" s="1" t="s">
        <v>573</v>
      </c>
      <c r="S117" s="1" t="str">
        <f t="shared" si="7"/>
        <v/>
      </c>
      <c r="T117" s="1" t="str">
        <f t="shared" si="4"/>
        <v>O</v>
      </c>
      <c r="U117" s="1" t="str">
        <f t="shared" si="5"/>
        <v/>
      </c>
    </row>
    <row r="118" spans="1:21" ht="28.8">
      <c r="A118" s="1">
        <v>80</v>
      </c>
      <c r="B118" s="1">
        <f t="shared" si="6"/>
        <v>114</v>
      </c>
      <c r="C118" s="1">
        <v>62099</v>
      </c>
      <c r="D118" s="57" t="s">
        <v>167</v>
      </c>
      <c r="E118" s="1" t="s">
        <v>715</v>
      </c>
      <c r="F118" s="1" t="s">
        <v>172</v>
      </c>
      <c r="G118" s="1" t="s">
        <v>11</v>
      </c>
      <c r="H118" s="1">
        <v>56</v>
      </c>
      <c r="I118" s="28">
        <v>5.3</v>
      </c>
      <c r="J118" s="1">
        <v>99</v>
      </c>
      <c r="K118" s="1" t="s">
        <v>173</v>
      </c>
      <c r="L118" s="1">
        <v>1</v>
      </c>
      <c r="N118" s="1" t="s">
        <v>573</v>
      </c>
      <c r="S118" s="1" t="str">
        <f t="shared" si="7"/>
        <v/>
      </c>
      <c r="T118" s="1" t="str">
        <f t="shared" si="4"/>
        <v>O</v>
      </c>
      <c r="U118" s="1" t="str">
        <f t="shared" si="5"/>
        <v/>
      </c>
    </row>
    <row r="119" spans="1:21" ht="28.8">
      <c r="A119" s="1">
        <v>134</v>
      </c>
      <c r="B119" s="1">
        <f t="shared" si="6"/>
        <v>115</v>
      </c>
      <c r="C119" s="1">
        <v>51124</v>
      </c>
      <c r="D119" s="57" t="s">
        <v>266</v>
      </c>
      <c r="E119" s="1" t="s">
        <v>715</v>
      </c>
      <c r="F119" s="1" t="s">
        <v>274</v>
      </c>
      <c r="G119" s="1" t="s">
        <v>11</v>
      </c>
      <c r="H119" s="1">
        <v>57</v>
      </c>
      <c r="I119" s="28">
        <v>5.3</v>
      </c>
      <c r="J119" s="1">
        <v>19</v>
      </c>
      <c r="K119" s="1" t="s">
        <v>275</v>
      </c>
      <c r="L119" s="1">
        <v>1</v>
      </c>
      <c r="N119" s="1" t="s">
        <v>573</v>
      </c>
      <c r="S119" s="1" t="str">
        <f t="shared" si="7"/>
        <v/>
      </c>
      <c r="T119" s="1" t="str">
        <f t="shared" si="4"/>
        <v>O</v>
      </c>
      <c r="U119" s="1" t="str">
        <f t="shared" si="5"/>
        <v/>
      </c>
    </row>
    <row r="120" spans="1:21" ht="57.6">
      <c r="B120" s="1">
        <f t="shared" si="6"/>
        <v>116</v>
      </c>
      <c r="D120" s="57" t="s">
        <v>287</v>
      </c>
      <c r="E120" s="20"/>
      <c r="F120" s="1" t="s">
        <v>480</v>
      </c>
      <c r="G120" s="1" t="s">
        <v>11</v>
      </c>
      <c r="H120" s="1">
        <v>59</v>
      </c>
      <c r="I120" s="1">
        <v>5.3</v>
      </c>
      <c r="J120" s="1">
        <v>53</v>
      </c>
      <c r="K120" s="1" t="s">
        <v>483</v>
      </c>
      <c r="L120" s="1">
        <v>1</v>
      </c>
      <c r="N120" s="1" t="s">
        <v>573</v>
      </c>
      <c r="S120" s="1" t="str">
        <f t="shared" si="7"/>
        <v/>
      </c>
      <c r="T120" s="1" t="str">
        <f t="shared" si="4"/>
        <v>O</v>
      </c>
      <c r="U120" s="1" t="str">
        <f t="shared" si="5"/>
        <v/>
      </c>
    </row>
    <row r="121" spans="1:21" ht="28.8">
      <c r="B121" s="1">
        <f t="shared" si="6"/>
        <v>117</v>
      </c>
      <c r="D121" s="57" t="s">
        <v>287</v>
      </c>
      <c r="E121" s="20"/>
      <c r="F121" s="1" t="s">
        <v>477</v>
      </c>
      <c r="G121" s="1" t="s">
        <v>11</v>
      </c>
      <c r="H121" s="1">
        <v>62</v>
      </c>
      <c r="I121" s="1">
        <v>5.3</v>
      </c>
      <c r="J121" s="1" t="s">
        <v>503</v>
      </c>
      <c r="K121" s="1" t="s">
        <v>478</v>
      </c>
      <c r="L121" s="1">
        <v>1</v>
      </c>
      <c r="N121" s="1" t="s">
        <v>573</v>
      </c>
      <c r="S121" s="1" t="str">
        <f t="shared" si="7"/>
        <v/>
      </c>
      <c r="T121" s="1" t="str">
        <f t="shared" si="4"/>
        <v>O</v>
      </c>
      <c r="U121" s="1" t="str">
        <f t="shared" si="5"/>
        <v/>
      </c>
    </row>
    <row r="122" spans="1:21" ht="28.8">
      <c r="B122" s="1">
        <f t="shared" si="6"/>
        <v>118</v>
      </c>
      <c r="D122" s="57" t="s">
        <v>287</v>
      </c>
      <c r="E122" s="20"/>
      <c r="F122" s="1" t="s">
        <v>504</v>
      </c>
      <c r="G122" s="1" t="s">
        <v>11</v>
      </c>
      <c r="H122" s="1">
        <v>62</v>
      </c>
      <c r="I122" s="1">
        <v>5.3</v>
      </c>
      <c r="J122" s="1" t="s">
        <v>505</v>
      </c>
      <c r="K122" s="1" t="s">
        <v>478</v>
      </c>
      <c r="L122" s="1">
        <v>1</v>
      </c>
      <c r="N122" s="1" t="s">
        <v>573</v>
      </c>
      <c r="S122" s="1" t="str">
        <f t="shared" si="7"/>
        <v/>
      </c>
      <c r="T122" s="1" t="str">
        <f t="shared" si="4"/>
        <v>O</v>
      </c>
      <c r="U122" s="1" t="str">
        <f t="shared" si="5"/>
        <v/>
      </c>
    </row>
    <row r="123" spans="1:21" ht="43.2">
      <c r="B123" s="1">
        <f t="shared" si="6"/>
        <v>119</v>
      </c>
      <c r="D123" s="57" t="s">
        <v>287</v>
      </c>
      <c r="E123" s="20"/>
      <c r="F123" s="1" t="s">
        <v>506</v>
      </c>
      <c r="G123" s="1" t="s">
        <v>11</v>
      </c>
      <c r="H123" s="1">
        <v>62</v>
      </c>
      <c r="I123" s="1">
        <v>5.3</v>
      </c>
      <c r="J123" s="1" t="s">
        <v>507</v>
      </c>
      <c r="K123" s="1" t="s">
        <v>478</v>
      </c>
      <c r="L123" s="1">
        <v>1</v>
      </c>
      <c r="N123" s="1" t="s">
        <v>573</v>
      </c>
      <c r="S123" s="1" t="str">
        <f t="shared" si="7"/>
        <v/>
      </c>
      <c r="T123" s="1" t="str">
        <f t="shared" si="4"/>
        <v>O</v>
      </c>
      <c r="U123" s="1" t="str">
        <f t="shared" si="5"/>
        <v/>
      </c>
    </row>
    <row r="124" spans="1:21" ht="43.2">
      <c r="A124" s="1">
        <v>135</v>
      </c>
      <c r="B124" s="1">
        <f t="shared" si="6"/>
        <v>120</v>
      </c>
      <c r="C124" s="1">
        <v>51124</v>
      </c>
      <c r="D124" s="57" t="s">
        <v>266</v>
      </c>
      <c r="E124" s="1" t="s">
        <v>715</v>
      </c>
      <c r="F124" s="1" t="s">
        <v>276</v>
      </c>
      <c r="G124" s="1" t="s">
        <v>11</v>
      </c>
      <c r="H124" s="1">
        <v>63</v>
      </c>
      <c r="I124" s="28">
        <v>5.3</v>
      </c>
      <c r="J124" s="1">
        <v>6</v>
      </c>
      <c r="K124" s="1" t="s">
        <v>277</v>
      </c>
      <c r="L124" s="1">
        <v>1</v>
      </c>
      <c r="N124" s="1" t="s">
        <v>573</v>
      </c>
      <c r="S124" s="1" t="str">
        <f t="shared" si="7"/>
        <v/>
      </c>
      <c r="T124" s="1" t="str">
        <f t="shared" si="4"/>
        <v>O</v>
      </c>
      <c r="U124" s="1" t="str">
        <f t="shared" si="5"/>
        <v/>
      </c>
    </row>
    <row r="125" spans="1:21" ht="57.6">
      <c r="B125" s="1">
        <f t="shared" si="6"/>
        <v>121</v>
      </c>
      <c r="D125" s="57" t="s">
        <v>287</v>
      </c>
      <c r="E125" s="20"/>
      <c r="F125" s="1" t="s">
        <v>491</v>
      </c>
      <c r="G125" s="1" t="s">
        <v>11</v>
      </c>
      <c r="H125" s="1">
        <v>63</v>
      </c>
      <c r="I125" s="1">
        <v>5.3</v>
      </c>
      <c r="J125" s="1" t="s">
        <v>508</v>
      </c>
      <c r="K125" s="1" t="s">
        <v>495</v>
      </c>
      <c r="L125" s="1">
        <v>1</v>
      </c>
      <c r="N125" s="1" t="s">
        <v>573</v>
      </c>
      <c r="S125" s="1" t="str">
        <f t="shared" si="7"/>
        <v/>
      </c>
      <c r="T125" s="1" t="str">
        <f t="shared" si="4"/>
        <v>O</v>
      </c>
      <c r="U125" s="1" t="str">
        <f t="shared" si="5"/>
        <v/>
      </c>
    </row>
    <row r="126" spans="1:21" ht="72">
      <c r="B126" s="1">
        <f t="shared" si="6"/>
        <v>122</v>
      </c>
      <c r="D126" s="57" t="s">
        <v>287</v>
      </c>
      <c r="E126" s="20"/>
      <c r="F126" s="1" t="s">
        <v>509</v>
      </c>
      <c r="G126" s="1" t="s">
        <v>11</v>
      </c>
      <c r="H126" s="1">
        <v>63</v>
      </c>
      <c r="I126" s="1">
        <v>5.3</v>
      </c>
      <c r="J126" s="1" t="s">
        <v>510</v>
      </c>
      <c r="K126" s="1" t="s">
        <v>511</v>
      </c>
      <c r="L126" s="1">
        <v>1</v>
      </c>
      <c r="N126" s="1" t="s">
        <v>573</v>
      </c>
      <c r="S126" s="1" t="str">
        <f t="shared" si="7"/>
        <v/>
      </c>
      <c r="T126" s="1" t="str">
        <f t="shared" si="4"/>
        <v>O</v>
      </c>
      <c r="U126" s="1" t="str">
        <f t="shared" si="5"/>
        <v/>
      </c>
    </row>
    <row r="127" spans="1:21" ht="43.2">
      <c r="B127" s="1">
        <f t="shared" si="6"/>
        <v>123</v>
      </c>
      <c r="D127" s="57" t="s">
        <v>287</v>
      </c>
      <c r="E127" s="20"/>
      <c r="F127" s="1" t="s">
        <v>512</v>
      </c>
      <c r="G127" s="1" t="s">
        <v>11</v>
      </c>
      <c r="H127" s="1">
        <v>64</v>
      </c>
      <c r="I127" s="1">
        <v>5.3</v>
      </c>
      <c r="J127" s="1">
        <v>53</v>
      </c>
      <c r="K127" s="1" t="s">
        <v>513</v>
      </c>
      <c r="L127" s="1">
        <v>1</v>
      </c>
      <c r="N127" s="1" t="s">
        <v>573</v>
      </c>
      <c r="S127" s="1" t="str">
        <f t="shared" si="7"/>
        <v/>
      </c>
      <c r="T127" s="1" t="str">
        <f t="shared" si="4"/>
        <v>O</v>
      </c>
      <c r="U127" s="1" t="str">
        <f t="shared" si="5"/>
        <v/>
      </c>
    </row>
    <row r="128" spans="1:21" ht="28.8">
      <c r="B128" s="1">
        <f t="shared" si="6"/>
        <v>124</v>
      </c>
      <c r="D128" s="57" t="s">
        <v>287</v>
      </c>
      <c r="E128" s="20"/>
      <c r="F128" s="1" t="s">
        <v>514</v>
      </c>
      <c r="G128" s="1" t="s">
        <v>11</v>
      </c>
      <c r="H128" s="1" t="s">
        <v>515</v>
      </c>
      <c r="I128" s="1">
        <v>5.3</v>
      </c>
      <c r="J128" s="1" t="s">
        <v>516</v>
      </c>
      <c r="K128" s="1" t="s">
        <v>517</v>
      </c>
      <c r="L128" s="1">
        <v>1</v>
      </c>
      <c r="N128" s="1" t="s">
        <v>573</v>
      </c>
      <c r="S128" s="1" t="str">
        <f t="shared" si="7"/>
        <v/>
      </c>
      <c r="T128" s="1" t="str">
        <f t="shared" si="4"/>
        <v>O</v>
      </c>
      <c r="U128" s="1" t="str">
        <f t="shared" si="5"/>
        <v/>
      </c>
    </row>
    <row r="129" spans="1:21" ht="28.8">
      <c r="A129" s="1">
        <v>41</v>
      </c>
      <c r="B129" s="1">
        <f t="shared" si="6"/>
        <v>125</v>
      </c>
      <c r="C129" s="1">
        <v>14928</v>
      </c>
      <c r="D129" s="57" t="s">
        <v>47</v>
      </c>
      <c r="E129" s="1" t="s">
        <v>715</v>
      </c>
      <c r="F129" s="1" t="s">
        <v>82</v>
      </c>
      <c r="G129" s="1" t="s">
        <v>11</v>
      </c>
      <c r="H129" s="1">
        <v>68</v>
      </c>
      <c r="I129" s="28">
        <v>5.4</v>
      </c>
      <c r="J129" s="1">
        <v>45</v>
      </c>
      <c r="K129" s="1" t="s">
        <v>81</v>
      </c>
      <c r="L129" s="1">
        <v>1</v>
      </c>
      <c r="N129" s="1" t="s">
        <v>573</v>
      </c>
      <c r="S129" s="1" t="str">
        <f t="shared" si="7"/>
        <v/>
      </c>
      <c r="T129" s="1" t="str">
        <f t="shared" si="4"/>
        <v>O</v>
      </c>
      <c r="U129" s="1" t="str">
        <f t="shared" si="5"/>
        <v/>
      </c>
    </row>
    <row r="130" spans="1:21" ht="28.8">
      <c r="A130" s="1">
        <v>81</v>
      </c>
      <c r="B130" s="1">
        <f t="shared" si="6"/>
        <v>126</v>
      </c>
      <c r="C130" s="1">
        <v>62099</v>
      </c>
      <c r="D130" s="57" t="s">
        <v>167</v>
      </c>
      <c r="E130" s="1" t="s">
        <v>715</v>
      </c>
      <c r="F130" s="1" t="s">
        <v>174</v>
      </c>
      <c r="G130" s="1" t="s">
        <v>11</v>
      </c>
      <c r="H130" s="1">
        <v>68</v>
      </c>
      <c r="I130" s="28">
        <v>5.4</v>
      </c>
      <c r="J130" s="1">
        <v>99</v>
      </c>
      <c r="K130" s="1" t="s">
        <v>173</v>
      </c>
      <c r="L130" s="1">
        <v>1</v>
      </c>
      <c r="N130" s="1" t="s">
        <v>573</v>
      </c>
      <c r="S130" s="1" t="str">
        <f t="shared" si="7"/>
        <v/>
      </c>
      <c r="T130" s="1" t="str">
        <f t="shared" si="4"/>
        <v>O</v>
      </c>
      <c r="U130" s="1" t="str">
        <f t="shared" si="5"/>
        <v/>
      </c>
    </row>
    <row r="131" spans="1:21" ht="57.6">
      <c r="A131" s="1">
        <v>88</v>
      </c>
      <c r="B131" s="1">
        <f t="shared" si="6"/>
        <v>127</v>
      </c>
      <c r="C131" s="1">
        <v>6111</v>
      </c>
      <c r="D131" s="57" t="s">
        <v>158</v>
      </c>
      <c r="E131" s="1" t="s">
        <v>715</v>
      </c>
      <c r="F131" s="1" t="s">
        <v>191</v>
      </c>
      <c r="G131" s="1" t="s">
        <v>11</v>
      </c>
      <c r="I131" s="28" t="s">
        <v>192</v>
      </c>
      <c r="K131" s="1" t="s">
        <v>193</v>
      </c>
      <c r="L131" s="1">
        <v>1</v>
      </c>
      <c r="N131" s="1" t="s">
        <v>573</v>
      </c>
      <c r="S131" s="1" t="str">
        <f t="shared" si="7"/>
        <v/>
      </c>
      <c r="T131" s="1" t="str">
        <f t="shared" si="4"/>
        <v>O</v>
      </c>
      <c r="U131" s="1" t="str">
        <f t="shared" si="5"/>
        <v/>
      </c>
    </row>
    <row r="132" spans="1:21" ht="28.8">
      <c r="B132" s="1">
        <f t="shared" si="6"/>
        <v>128</v>
      </c>
      <c r="D132" s="57" t="s">
        <v>287</v>
      </c>
      <c r="E132" s="20"/>
      <c r="F132" s="1" t="s">
        <v>518</v>
      </c>
      <c r="G132" s="1" t="s">
        <v>11</v>
      </c>
      <c r="H132" s="1">
        <v>74</v>
      </c>
      <c r="I132" s="1">
        <v>5.4</v>
      </c>
      <c r="J132" s="1">
        <v>6</v>
      </c>
      <c r="K132" s="1" t="s">
        <v>519</v>
      </c>
      <c r="L132" s="1">
        <v>1</v>
      </c>
      <c r="N132" s="1" t="s">
        <v>573</v>
      </c>
      <c r="S132" s="1" t="str">
        <f t="shared" si="7"/>
        <v/>
      </c>
      <c r="T132" s="1" t="str">
        <f t="shared" si="4"/>
        <v>O</v>
      </c>
      <c r="U132" s="1" t="str">
        <f t="shared" si="5"/>
        <v/>
      </c>
    </row>
    <row r="133" spans="1:21" ht="43.2">
      <c r="A133" s="1">
        <v>17</v>
      </c>
      <c r="B133" s="1">
        <f t="shared" si="6"/>
        <v>129</v>
      </c>
      <c r="C133" s="1">
        <v>14928</v>
      </c>
      <c r="D133" s="57" t="s">
        <v>47</v>
      </c>
      <c r="E133" s="1" t="s">
        <v>715</v>
      </c>
      <c r="F133" s="1" t="s">
        <v>48</v>
      </c>
      <c r="G133" s="1" t="s">
        <v>11</v>
      </c>
      <c r="H133" s="1">
        <v>75</v>
      </c>
      <c r="I133" s="28">
        <v>6</v>
      </c>
      <c r="K133" s="1" t="s">
        <v>49</v>
      </c>
      <c r="L133" s="1">
        <v>1</v>
      </c>
      <c r="N133" s="1" t="s">
        <v>573</v>
      </c>
      <c r="S133" s="1" t="str">
        <f t="shared" si="7"/>
        <v/>
      </c>
      <c r="T133" s="1" t="str">
        <f t="shared" ref="T133:T193" si="8">IF(G133="Technical",N133,"")</f>
        <v>O</v>
      </c>
      <c r="U133" s="1" t="str">
        <f t="shared" ref="U133:U193" si="9">IF(G133="General",N133,"")</f>
        <v/>
      </c>
    </row>
    <row r="134" spans="1:21" ht="28.8">
      <c r="A134" s="1">
        <v>18</v>
      </c>
      <c r="B134" s="1">
        <f t="shared" ref="B134:B195" si="10">ROW()-4</f>
        <v>130</v>
      </c>
      <c r="C134" s="1">
        <v>14928</v>
      </c>
      <c r="D134" s="57" t="s">
        <v>47</v>
      </c>
      <c r="E134" s="1" t="s">
        <v>715</v>
      </c>
      <c r="F134" s="1" t="s">
        <v>50</v>
      </c>
      <c r="G134" s="1" t="s">
        <v>11</v>
      </c>
      <c r="H134" s="1">
        <v>98</v>
      </c>
      <c r="I134" s="28">
        <v>7</v>
      </c>
      <c r="K134" s="1" t="s">
        <v>51</v>
      </c>
      <c r="L134" s="1">
        <v>1</v>
      </c>
      <c r="N134" s="1" t="s">
        <v>573</v>
      </c>
      <c r="S134" s="1" t="str">
        <f t="shared" ref="S134:S197" si="11">IF(G134="Editorial",N134,"")</f>
        <v/>
      </c>
      <c r="T134" s="1" t="str">
        <f t="shared" si="8"/>
        <v>O</v>
      </c>
      <c r="U134" s="1" t="str">
        <f t="shared" si="9"/>
        <v/>
      </c>
    </row>
    <row r="135" spans="1:21" ht="100.8">
      <c r="B135" s="1">
        <f t="shared" si="10"/>
        <v>131</v>
      </c>
      <c r="C135" s="1">
        <v>24144</v>
      </c>
      <c r="D135" s="57" t="s">
        <v>282</v>
      </c>
      <c r="E135" s="1" t="s">
        <v>716</v>
      </c>
      <c r="F135" s="3" t="s">
        <v>406</v>
      </c>
      <c r="G135" s="1" t="s">
        <v>11</v>
      </c>
      <c r="H135" s="1">
        <v>106</v>
      </c>
      <c r="I135" s="1" t="s">
        <v>407</v>
      </c>
      <c r="J135" s="1" t="s">
        <v>408</v>
      </c>
      <c r="K135" s="1" t="s">
        <v>409</v>
      </c>
      <c r="L135" s="1">
        <v>1</v>
      </c>
      <c r="N135" s="1" t="s">
        <v>573</v>
      </c>
      <c r="S135" s="1" t="str">
        <f t="shared" si="11"/>
        <v/>
      </c>
      <c r="T135" s="1" t="str">
        <f t="shared" si="8"/>
        <v>O</v>
      </c>
      <c r="U135" s="1" t="str">
        <f t="shared" si="9"/>
        <v/>
      </c>
    </row>
    <row r="136" spans="1:21" ht="28.8">
      <c r="B136" s="1">
        <f t="shared" si="10"/>
        <v>132</v>
      </c>
      <c r="C136" s="1">
        <v>24144</v>
      </c>
      <c r="D136" s="57" t="s">
        <v>282</v>
      </c>
      <c r="E136" s="1" t="s">
        <v>716</v>
      </c>
      <c r="F136" s="1" t="s">
        <v>410</v>
      </c>
      <c r="G136" s="1" t="s">
        <v>11</v>
      </c>
      <c r="H136" s="1">
        <v>126</v>
      </c>
      <c r="I136" s="1" t="s">
        <v>411</v>
      </c>
      <c r="K136" s="1" t="s">
        <v>412</v>
      </c>
      <c r="L136" s="1">
        <v>1</v>
      </c>
      <c r="N136" s="1" t="s">
        <v>573</v>
      </c>
      <c r="S136" s="1" t="str">
        <f t="shared" si="11"/>
        <v/>
      </c>
      <c r="T136" s="1" t="str">
        <f t="shared" si="8"/>
        <v>O</v>
      </c>
      <c r="U136" s="1" t="str">
        <f t="shared" si="9"/>
        <v/>
      </c>
    </row>
    <row r="137" spans="1:21" ht="28.8">
      <c r="A137" s="1">
        <v>19</v>
      </c>
      <c r="B137" s="1">
        <f t="shared" si="10"/>
        <v>133</v>
      </c>
      <c r="C137" s="1">
        <v>14928</v>
      </c>
      <c r="D137" s="57" t="s">
        <v>47</v>
      </c>
      <c r="E137" s="1" t="s">
        <v>715</v>
      </c>
      <c r="F137" s="1" t="s">
        <v>52</v>
      </c>
      <c r="G137" s="1" t="s">
        <v>11</v>
      </c>
      <c r="H137" s="1">
        <v>140</v>
      </c>
      <c r="I137" s="28">
        <v>8</v>
      </c>
      <c r="K137" s="1" t="s">
        <v>53</v>
      </c>
      <c r="L137" s="1">
        <v>1</v>
      </c>
      <c r="N137" s="1" t="s">
        <v>573</v>
      </c>
      <c r="S137" s="1" t="str">
        <f t="shared" si="11"/>
        <v/>
      </c>
      <c r="T137" s="1" t="str">
        <f t="shared" si="8"/>
        <v>O</v>
      </c>
      <c r="U137" s="1" t="str">
        <f t="shared" si="9"/>
        <v/>
      </c>
    </row>
    <row r="138" spans="1:21" ht="57.6">
      <c r="B138" s="1">
        <f t="shared" si="10"/>
        <v>134</v>
      </c>
      <c r="C138" s="1">
        <v>24144</v>
      </c>
      <c r="D138" s="57" t="s">
        <v>282</v>
      </c>
      <c r="E138" s="1" t="s">
        <v>716</v>
      </c>
      <c r="F138" s="1" t="s">
        <v>413</v>
      </c>
      <c r="G138" s="1" t="s">
        <v>11</v>
      </c>
      <c r="H138" s="1">
        <v>146</v>
      </c>
      <c r="I138" s="1">
        <v>8.1999999999999993</v>
      </c>
      <c r="K138" s="1" t="s">
        <v>414</v>
      </c>
      <c r="L138" s="1">
        <v>1</v>
      </c>
      <c r="N138" s="1" t="s">
        <v>573</v>
      </c>
      <c r="S138" s="1" t="str">
        <f t="shared" si="11"/>
        <v/>
      </c>
      <c r="T138" s="1" t="str">
        <f t="shared" si="8"/>
        <v>O</v>
      </c>
      <c r="U138" s="1" t="str">
        <f t="shared" si="9"/>
        <v/>
      </c>
    </row>
    <row r="139" spans="1:21" ht="72">
      <c r="A139" s="1">
        <v>72</v>
      </c>
      <c r="B139" s="1">
        <f t="shared" si="10"/>
        <v>135</v>
      </c>
      <c r="C139" s="1">
        <v>56759</v>
      </c>
      <c r="D139" s="57" t="s">
        <v>124</v>
      </c>
      <c r="E139" s="1" t="s">
        <v>715</v>
      </c>
      <c r="F139" s="1" t="s">
        <v>151</v>
      </c>
      <c r="G139" s="1" t="s">
        <v>11</v>
      </c>
      <c r="H139" s="1">
        <v>147</v>
      </c>
      <c r="I139" s="28">
        <v>9.3000000000000007</v>
      </c>
      <c r="J139" s="1">
        <v>33</v>
      </c>
      <c r="K139" s="1" t="s">
        <v>152</v>
      </c>
      <c r="L139" s="1">
        <v>1</v>
      </c>
      <c r="N139" s="1" t="s">
        <v>573</v>
      </c>
      <c r="S139" s="1" t="str">
        <f t="shared" si="11"/>
        <v/>
      </c>
      <c r="T139" s="1" t="str">
        <f t="shared" si="8"/>
        <v>O</v>
      </c>
      <c r="U139" s="1" t="str">
        <f t="shared" si="9"/>
        <v/>
      </c>
    </row>
    <row r="140" spans="1:21" ht="72">
      <c r="A140" s="1">
        <v>73</v>
      </c>
      <c r="B140" s="1">
        <f t="shared" si="10"/>
        <v>136</v>
      </c>
      <c r="C140" s="1">
        <v>56759</v>
      </c>
      <c r="D140" s="57" t="s">
        <v>124</v>
      </c>
      <c r="E140" s="1" t="s">
        <v>715</v>
      </c>
      <c r="F140" s="1" t="s">
        <v>153</v>
      </c>
      <c r="G140" s="1" t="s">
        <v>11</v>
      </c>
      <c r="H140" s="1">
        <v>148</v>
      </c>
      <c r="I140" s="28" t="s">
        <v>154</v>
      </c>
      <c r="J140" s="1">
        <v>24</v>
      </c>
      <c r="K140" s="1" t="s">
        <v>155</v>
      </c>
      <c r="L140" s="1">
        <v>1</v>
      </c>
      <c r="N140" s="1" t="s">
        <v>573</v>
      </c>
      <c r="S140" s="1" t="str">
        <f t="shared" si="11"/>
        <v/>
      </c>
      <c r="T140" s="1" t="str">
        <f t="shared" si="8"/>
        <v>O</v>
      </c>
      <c r="U140" s="1" t="str">
        <f t="shared" si="9"/>
        <v/>
      </c>
    </row>
    <row r="141" spans="1:21" ht="100.8">
      <c r="A141" s="1">
        <v>104</v>
      </c>
      <c r="B141" s="1">
        <f t="shared" si="10"/>
        <v>137</v>
      </c>
      <c r="C141" s="1">
        <v>56768</v>
      </c>
      <c r="D141" s="57" t="s">
        <v>216</v>
      </c>
      <c r="E141" s="1" t="s">
        <v>715</v>
      </c>
      <c r="F141" s="3" t="s">
        <v>231</v>
      </c>
      <c r="G141" s="1" t="s">
        <v>11</v>
      </c>
      <c r="H141" s="1">
        <v>149</v>
      </c>
      <c r="I141" s="28" t="s">
        <v>232</v>
      </c>
      <c r="J141" s="1">
        <v>1</v>
      </c>
      <c r="K141" s="1" t="s">
        <v>233</v>
      </c>
      <c r="L141" s="1">
        <v>1</v>
      </c>
      <c r="N141" s="1" t="s">
        <v>573</v>
      </c>
      <c r="S141" s="1" t="str">
        <f t="shared" si="11"/>
        <v/>
      </c>
      <c r="T141" s="1" t="str">
        <f t="shared" si="8"/>
        <v>O</v>
      </c>
      <c r="U141" s="1" t="str">
        <f t="shared" si="9"/>
        <v/>
      </c>
    </row>
    <row r="142" spans="1:21" ht="100.8">
      <c r="A142" s="1">
        <v>116</v>
      </c>
      <c r="B142" s="1">
        <f t="shared" si="10"/>
        <v>138</v>
      </c>
      <c r="C142" s="1">
        <v>56768</v>
      </c>
      <c r="D142" s="57" t="s">
        <v>216</v>
      </c>
      <c r="E142" s="1" t="s">
        <v>715</v>
      </c>
      <c r="F142" s="3" t="s">
        <v>231</v>
      </c>
      <c r="G142" s="1" t="s">
        <v>11</v>
      </c>
      <c r="H142" s="1">
        <v>149</v>
      </c>
      <c r="I142" s="28" t="s">
        <v>232</v>
      </c>
      <c r="K142" s="1" t="s">
        <v>233</v>
      </c>
      <c r="L142" s="1">
        <v>1</v>
      </c>
      <c r="M142" s="1" t="s">
        <v>611</v>
      </c>
      <c r="N142" s="1" t="s">
        <v>573</v>
      </c>
      <c r="S142" s="1" t="str">
        <f t="shared" si="11"/>
        <v/>
      </c>
      <c r="T142" s="1" t="str">
        <f t="shared" si="8"/>
        <v>O</v>
      </c>
      <c r="U142" s="1" t="str">
        <f t="shared" si="9"/>
        <v/>
      </c>
    </row>
    <row r="143" spans="1:21" ht="72">
      <c r="A143" s="1">
        <v>74</v>
      </c>
      <c r="B143" s="1">
        <f t="shared" si="10"/>
        <v>139</v>
      </c>
      <c r="C143" s="1">
        <v>56759</v>
      </c>
      <c r="D143" s="57" t="s">
        <v>124</v>
      </c>
      <c r="E143" s="1" t="s">
        <v>715</v>
      </c>
      <c r="F143" s="1" t="s">
        <v>156</v>
      </c>
      <c r="G143" s="1" t="s">
        <v>11</v>
      </c>
      <c r="H143" s="1">
        <v>149</v>
      </c>
      <c r="I143" s="28">
        <v>9.4</v>
      </c>
      <c r="J143" s="1">
        <v>9</v>
      </c>
      <c r="K143" s="1" t="s">
        <v>157</v>
      </c>
      <c r="L143" s="1">
        <v>1</v>
      </c>
      <c r="N143" s="1" t="s">
        <v>573</v>
      </c>
      <c r="S143" s="1" t="str">
        <f t="shared" si="11"/>
        <v/>
      </c>
      <c r="T143" s="1" t="str">
        <f t="shared" si="8"/>
        <v>O</v>
      </c>
      <c r="U143" s="1" t="str">
        <f t="shared" si="9"/>
        <v/>
      </c>
    </row>
    <row r="144" spans="1:21" ht="43.2">
      <c r="B144" s="1">
        <f t="shared" si="10"/>
        <v>140</v>
      </c>
      <c r="C144" s="1">
        <v>24144</v>
      </c>
      <c r="D144" s="57" t="s">
        <v>282</v>
      </c>
      <c r="E144" s="1" t="s">
        <v>716</v>
      </c>
      <c r="F144" s="1" t="s">
        <v>415</v>
      </c>
      <c r="G144" s="1" t="s">
        <v>11</v>
      </c>
      <c r="H144" s="1">
        <v>150</v>
      </c>
      <c r="I144" s="1" t="s">
        <v>416</v>
      </c>
      <c r="K144" s="1" t="s">
        <v>417</v>
      </c>
      <c r="L144" s="1">
        <v>1</v>
      </c>
      <c r="N144" s="1" t="s">
        <v>573</v>
      </c>
      <c r="S144" s="1" t="str">
        <f t="shared" si="11"/>
        <v/>
      </c>
      <c r="T144" s="1" t="str">
        <f t="shared" si="8"/>
        <v>O</v>
      </c>
      <c r="U144" s="1" t="str">
        <f t="shared" si="9"/>
        <v/>
      </c>
    </row>
    <row r="145" spans="1:21" ht="28.8">
      <c r="B145" s="1">
        <f t="shared" si="10"/>
        <v>141</v>
      </c>
      <c r="D145" s="57" t="s">
        <v>287</v>
      </c>
      <c r="E145" s="20"/>
      <c r="F145" s="1" t="s">
        <v>523</v>
      </c>
      <c r="G145" s="1" t="s">
        <v>11</v>
      </c>
      <c r="H145" s="1">
        <v>150</v>
      </c>
      <c r="I145" s="1" t="s">
        <v>416</v>
      </c>
      <c r="J145" s="1">
        <v>1</v>
      </c>
      <c r="K145" s="1" t="s">
        <v>524</v>
      </c>
      <c r="L145" s="1">
        <v>1</v>
      </c>
      <c r="N145" s="1" t="s">
        <v>573</v>
      </c>
      <c r="S145" s="1" t="str">
        <f t="shared" si="11"/>
        <v/>
      </c>
      <c r="T145" s="1" t="str">
        <f t="shared" si="8"/>
        <v>O</v>
      </c>
      <c r="U145" s="1" t="str">
        <f t="shared" si="9"/>
        <v/>
      </c>
    </row>
    <row r="146" spans="1:21" ht="115.2">
      <c r="B146" s="1">
        <f t="shared" si="10"/>
        <v>142</v>
      </c>
      <c r="D146" s="57" t="s">
        <v>287</v>
      </c>
      <c r="E146" s="20"/>
      <c r="F146" s="3" t="s">
        <v>525</v>
      </c>
      <c r="G146" s="1" t="s">
        <v>11</v>
      </c>
      <c r="H146" s="1">
        <v>152</v>
      </c>
      <c r="I146" s="1" t="s">
        <v>526</v>
      </c>
      <c r="J146" s="1" t="s">
        <v>527</v>
      </c>
      <c r="K146" s="1" t="s">
        <v>528</v>
      </c>
      <c r="L146" s="1">
        <v>1</v>
      </c>
      <c r="N146" s="1" t="s">
        <v>573</v>
      </c>
      <c r="S146" s="1" t="str">
        <f t="shared" si="11"/>
        <v/>
      </c>
      <c r="T146" s="1" t="str">
        <f t="shared" si="8"/>
        <v>O</v>
      </c>
      <c r="U146" s="1" t="str">
        <f t="shared" si="9"/>
        <v/>
      </c>
    </row>
    <row r="147" spans="1:21" ht="28.8">
      <c r="B147" s="1">
        <f t="shared" si="10"/>
        <v>143</v>
      </c>
      <c r="D147" s="57" t="s">
        <v>287</v>
      </c>
      <c r="E147" s="20"/>
      <c r="F147" s="1" t="s">
        <v>529</v>
      </c>
      <c r="G147" s="1" t="s">
        <v>11</v>
      </c>
      <c r="H147" s="1">
        <v>153</v>
      </c>
      <c r="I147" s="1" t="s">
        <v>526</v>
      </c>
      <c r="J147" s="1">
        <v>3</v>
      </c>
      <c r="K147" s="1" t="s">
        <v>530</v>
      </c>
      <c r="L147" s="1">
        <v>1</v>
      </c>
      <c r="N147" s="1" t="s">
        <v>573</v>
      </c>
      <c r="S147" s="1" t="str">
        <f t="shared" si="11"/>
        <v/>
      </c>
      <c r="T147" s="1" t="str">
        <f t="shared" si="8"/>
        <v>O</v>
      </c>
      <c r="U147" s="1" t="str">
        <f t="shared" si="9"/>
        <v/>
      </c>
    </row>
    <row r="148" spans="1:21" ht="72">
      <c r="B148" s="1">
        <f t="shared" si="10"/>
        <v>144</v>
      </c>
      <c r="D148" s="57" t="s">
        <v>287</v>
      </c>
      <c r="E148" s="20"/>
      <c r="F148" s="1" t="s">
        <v>531</v>
      </c>
      <c r="G148" s="1" t="s">
        <v>11</v>
      </c>
      <c r="H148" s="21">
        <v>152153</v>
      </c>
      <c r="I148" s="1" t="s">
        <v>526</v>
      </c>
      <c r="K148" s="1" t="s">
        <v>532</v>
      </c>
      <c r="L148" s="1">
        <v>1</v>
      </c>
      <c r="N148" s="1" t="s">
        <v>573</v>
      </c>
      <c r="S148" s="1" t="str">
        <f t="shared" si="11"/>
        <v/>
      </c>
      <c r="T148" s="1" t="str">
        <f t="shared" si="8"/>
        <v>O</v>
      </c>
      <c r="U148" s="1" t="str">
        <f t="shared" si="9"/>
        <v/>
      </c>
    </row>
    <row r="149" spans="1:21" ht="57.6">
      <c r="B149" s="1">
        <f t="shared" si="10"/>
        <v>145</v>
      </c>
      <c r="D149" s="57" t="s">
        <v>287</v>
      </c>
      <c r="E149" s="20"/>
      <c r="F149" s="1" t="s">
        <v>533</v>
      </c>
      <c r="G149" s="1" t="s">
        <v>11</v>
      </c>
      <c r="H149" s="21">
        <v>152153</v>
      </c>
      <c r="I149" s="1" t="s">
        <v>526</v>
      </c>
      <c r="K149" s="1" t="s">
        <v>534</v>
      </c>
      <c r="L149" s="1">
        <v>1</v>
      </c>
      <c r="N149" s="1" t="s">
        <v>573</v>
      </c>
      <c r="S149" s="1" t="str">
        <f t="shared" si="11"/>
        <v/>
      </c>
      <c r="T149" s="1" t="str">
        <f t="shared" si="8"/>
        <v>O</v>
      </c>
      <c r="U149" s="1" t="str">
        <f t="shared" si="9"/>
        <v/>
      </c>
    </row>
    <row r="150" spans="1:21" ht="86.4">
      <c r="A150" s="1">
        <v>94</v>
      </c>
      <c r="B150" s="1">
        <f t="shared" si="10"/>
        <v>146</v>
      </c>
      <c r="C150" s="1">
        <v>6111</v>
      </c>
      <c r="D150" s="57" t="s">
        <v>158</v>
      </c>
      <c r="E150" s="1" t="s">
        <v>715</v>
      </c>
      <c r="F150" s="3" t="s">
        <v>204</v>
      </c>
      <c r="G150" s="1" t="s">
        <v>11</v>
      </c>
      <c r="I150" s="28" t="s">
        <v>205</v>
      </c>
      <c r="K150" s="1" t="s">
        <v>206</v>
      </c>
      <c r="L150" s="1">
        <v>1</v>
      </c>
      <c r="N150" s="1" t="s">
        <v>573</v>
      </c>
      <c r="S150" s="1" t="str">
        <f t="shared" si="11"/>
        <v/>
      </c>
      <c r="T150" s="1" t="str">
        <f t="shared" si="8"/>
        <v>O</v>
      </c>
      <c r="U150" s="1" t="str">
        <f t="shared" si="9"/>
        <v/>
      </c>
    </row>
    <row r="151" spans="1:21" ht="115.2">
      <c r="A151" s="1">
        <v>96</v>
      </c>
      <c r="B151" s="1">
        <f t="shared" si="10"/>
        <v>147</v>
      </c>
      <c r="C151" s="1">
        <v>6111</v>
      </c>
      <c r="D151" s="57" t="s">
        <v>158</v>
      </c>
      <c r="E151" s="1" t="s">
        <v>715</v>
      </c>
      <c r="F151" s="3" t="s">
        <v>210</v>
      </c>
      <c r="G151" s="1" t="s">
        <v>11</v>
      </c>
      <c r="H151" s="1">
        <v>168</v>
      </c>
      <c r="I151" s="28" t="s">
        <v>211</v>
      </c>
      <c r="K151" s="1" t="s">
        <v>212</v>
      </c>
      <c r="L151" s="1">
        <v>1</v>
      </c>
      <c r="N151" s="1" t="s">
        <v>573</v>
      </c>
      <c r="S151" s="1" t="str">
        <f t="shared" si="11"/>
        <v/>
      </c>
      <c r="T151" s="1" t="str">
        <f t="shared" si="8"/>
        <v>O</v>
      </c>
      <c r="U151" s="1" t="str">
        <f t="shared" si="9"/>
        <v/>
      </c>
    </row>
    <row r="152" spans="1:21" ht="57.6">
      <c r="A152" s="1">
        <v>127</v>
      </c>
      <c r="B152" s="1">
        <f t="shared" si="10"/>
        <v>148</v>
      </c>
      <c r="C152" s="1">
        <v>12282</v>
      </c>
      <c r="D152" s="57" t="s">
        <v>245</v>
      </c>
      <c r="E152" s="1" t="s">
        <v>715</v>
      </c>
      <c r="F152" s="1" t="s">
        <v>259</v>
      </c>
      <c r="G152" s="1" t="s">
        <v>11</v>
      </c>
      <c r="H152" s="1">
        <v>181</v>
      </c>
      <c r="I152" s="28" t="s">
        <v>176</v>
      </c>
      <c r="K152" s="1" t="s">
        <v>260</v>
      </c>
      <c r="L152" s="1">
        <v>1</v>
      </c>
      <c r="N152" s="1" t="s">
        <v>573</v>
      </c>
      <c r="S152" s="1" t="str">
        <f t="shared" si="11"/>
        <v/>
      </c>
      <c r="T152" s="1" t="str">
        <f t="shared" si="8"/>
        <v>O</v>
      </c>
      <c r="U152" s="1" t="str">
        <f t="shared" si="9"/>
        <v/>
      </c>
    </row>
    <row r="153" spans="1:21" ht="72">
      <c r="B153" s="1">
        <f t="shared" si="10"/>
        <v>149</v>
      </c>
      <c r="C153" s="1">
        <v>24144</v>
      </c>
      <c r="D153" s="57" t="s">
        <v>282</v>
      </c>
      <c r="E153" s="1" t="s">
        <v>716</v>
      </c>
      <c r="F153" s="1" t="s">
        <v>418</v>
      </c>
      <c r="G153" s="1" t="s">
        <v>11</v>
      </c>
      <c r="H153" s="1">
        <v>182</v>
      </c>
      <c r="I153" s="1" t="s">
        <v>419</v>
      </c>
      <c r="J153" s="1" t="s">
        <v>420</v>
      </c>
      <c r="K153" s="1" t="s">
        <v>421</v>
      </c>
      <c r="L153" s="1">
        <v>1</v>
      </c>
      <c r="N153" s="1" t="s">
        <v>573</v>
      </c>
      <c r="S153" s="1" t="str">
        <f t="shared" si="11"/>
        <v/>
      </c>
      <c r="T153" s="1" t="str">
        <f t="shared" si="8"/>
        <v>O</v>
      </c>
      <c r="U153" s="1" t="str">
        <f t="shared" si="9"/>
        <v/>
      </c>
    </row>
    <row r="154" spans="1:21" ht="28.8">
      <c r="B154" s="1">
        <f t="shared" si="10"/>
        <v>150</v>
      </c>
      <c r="C154" s="1">
        <v>24144</v>
      </c>
      <c r="D154" s="57" t="s">
        <v>282</v>
      </c>
      <c r="E154" s="1" t="s">
        <v>716</v>
      </c>
      <c r="F154" s="1" t="s">
        <v>422</v>
      </c>
      <c r="G154" s="1" t="s">
        <v>11</v>
      </c>
      <c r="H154" s="1">
        <v>182</v>
      </c>
      <c r="I154" s="1" t="s">
        <v>419</v>
      </c>
      <c r="J154" s="1" t="s">
        <v>423</v>
      </c>
      <c r="K154" s="1" t="s">
        <v>424</v>
      </c>
      <c r="L154" s="1">
        <v>1</v>
      </c>
      <c r="N154" s="1" t="s">
        <v>573</v>
      </c>
      <c r="S154" s="1" t="str">
        <f t="shared" si="11"/>
        <v/>
      </c>
      <c r="T154" s="1" t="str">
        <f t="shared" si="8"/>
        <v>O</v>
      </c>
      <c r="U154" s="1" t="str">
        <f t="shared" si="9"/>
        <v/>
      </c>
    </row>
    <row r="155" spans="1:21" ht="28.8">
      <c r="B155" s="1">
        <f t="shared" si="10"/>
        <v>151</v>
      </c>
      <c r="C155" s="1">
        <v>24144</v>
      </c>
      <c r="D155" s="57" t="s">
        <v>282</v>
      </c>
      <c r="E155" s="1" t="s">
        <v>716</v>
      </c>
      <c r="F155" s="1" t="s">
        <v>425</v>
      </c>
      <c r="G155" s="1" t="s">
        <v>11</v>
      </c>
      <c r="H155" s="1">
        <v>182</v>
      </c>
      <c r="I155" s="1" t="s">
        <v>419</v>
      </c>
      <c r="J155" s="1" t="s">
        <v>423</v>
      </c>
      <c r="K155" s="1" t="s">
        <v>426</v>
      </c>
      <c r="L155" s="1">
        <v>1</v>
      </c>
      <c r="N155" s="1" t="s">
        <v>573</v>
      </c>
      <c r="S155" s="1" t="str">
        <f t="shared" si="11"/>
        <v/>
      </c>
      <c r="T155" s="1" t="str">
        <f t="shared" si="8"/>
        <v>O</v>
      </c>
      <c r="U155" s="1" t="str">
        <f t="shared" si="9"/>
        <v/>
      </c>
    </row>
    <row r="156" spans="1:21" ht="28.8">
      <c r="B156" s="1">
        <f t="shared" si="10"/>
        <v>152</v>
      </c>
      <c r="C156" s="1">
        <v>24144</v>
      </c>
      <c r="D156" s="57" t="s">
        <v>282</v>
      </c>
      <c r="E156" s="1" t="s">
        <v>716</v>
      </c>
      <c r="F156" s="1" t="s">
        <v>427</v>
      </c>
      <c r="G156" s="1" t="s">
        <v>11</v>
      </c>
      <c r="H156" s="1">
        <v>183</v>
      </c>
      <c r="I156" s="1" t="s">
        <v>419</v>
      </c>
      <c r="J156" s="1">
        <v>4</v>
      </c>
      <c r="K156" s="1" t="s">
        <v>428</v>
      </c>
      <c r="L156" s="1">
        <v>1</v>
      </c>
      <c r="N156" s="1" t="s">
        <v>573</v>
      </c>
      <c r="S156" s="1" t="str">
        <f t="shared" si="11"/>
        <v/>
      </c>
      <c r="T156" s="1" t="str">
        <f t="shared" si="8"/>
        <v>O</v>
      </c>
      <c r="U156" s="1" t="str">
        <f t="shared" si="9"/>
        <v/>
      </c>
    </row>
    <row r="157" spans="1:21" ht="28.8">
      <c r="B157" s="1">
        <f t="shared" si="10"/>
        <v>153</v>
      </c>
      <c r="C157" s="1">
        <v>24144</v>
      </c>
      <c r="D157" s="57" t="s">
        <v>282</v>
      </c>
      <c r="E157" s="1" t="s">
        <v>716</v>
      </c>
      <c r="F157" s="1" t="s">
        <v>429</v>
      </c>
      <c r="G157" s="1" t="s">
        <v>11</v>
      </c>
      <c r="H157" s="1">
        <v>183</v>
      </c>
      <c r="I157" s="1" t="s">
        <v>419</v>
      </c>
      <c r="J157" s="1">
        <v>10</v>
      </c>
      <c r="K157" s="1" t="s">
        <v>430</v>
      </c>
      <c r="L157" s="1">
        <v>1</v>
      </c>
      <c r="N157" s="1" t="s">
        <v>573</v>
      </c>
      <c r="S157" s="1" t="str">
        <f t="shared" si="11"/>
        <v/>
      </c>
      <c r="T157" s="1" t="str">
        <f t="shared" si="8"/>
        <v>O</v>
      </c>
      <c r="U157" s="1" t="str">
        <f t="shared" si="9"/>
        <v/>
      </c>
    </row>
    <row r="158" spans="1:21" ht="43.2">
      <c r="B158" s="1">
        <f t="shared" si="10"/>
        <v>154</v>
      </c>
      <c r="D158" s="57" t="s">
        <v>287</v>
      </c>
      <c r="E158" s="20"/>
      <c r="F158" s="1" t="s">
        <v>542</v>
      </c>
      <c r="G158" s="1" t="s">
        <v>11</v>
      </c>
      <c r="H158" s="1">
        <v>183</v>
      </c>
      <c r="I158" s="1" t="s">
        <v>419</v>
      </c>
      <c r="J158" s="1" t="s">
        <v>543</v>
      </c>
      <c r="K158" s="1" t="s">
        <v>544</v>
      </c>
      <c r="L158" s="1">
        <v>1</v>
      </c>
      <c r="N158" s="1" t="s">
        <v>573</v>
      </c>
      <c r="S158" s="1" t="str">
        <f t="shared" si="11"/>
        <v/>
      </c>
      <c r="T158" s="1" t="str">
        <f t="shared" si="8"/>
        <v>O</v>
      </c>
      <c r="U158" s="1" t="str">
        <f t="shared" si="9"/>
        <v/>
      </c>
    </row>
    <row r="159" spans="1:21" ht="57.6">
      <c r="B159" s="1">
        <f t="shared" si="10"/>
        <v>155</v>
      </c>
      <c r="D159" s="57" t="s">
        <v>287</v>
      </c>
      <c r="E159" s="20"/>
      <c r="F159" s="1" t="s">
        <v>535</v>
      </c>
      <c r="G159" s="1" t="s">
        <v>11</v>
      </c>
      <c r="H159" s="1">
        <v>183</v>
      </c>
      <c r="I159" s="1" t="s">
        <v>419</v>
      </c>
      <c r="J159" s="1">
        <v>1</v>
      </c>
      <c r="K159" s="1" t="s">
        <v>536</v>
      </c>
      <c r="L159" s="1">
        <v>1</v>
      </c>
      <c r="N159" s="1" t="s">
        <v>573</v>
      </c>
      <c r="S159" s="1" t="str">
        <f t="shared" si="11"/>
        <v/>
      </c>
      <c r="T159" s="1" t="str">
        <f t="shared" si="8"/>
        <v>O</v>
      </c>
      <c r="U159" s="1" t="str">
        <f t="shared" si="9"/>
        <v/>
      </c>
    </row>
    <row r="160" spans="1:21" ht="57.6">
      <c r="B160" s="1">
        <f t="shared" si="10"/>
        <v>156</v>
      </c>
      <c r="D160" s="57" t="s">
        <v>287</v>
      </c>
      <c r="E160" s="20"/>
      <c r="F160" s="1" t="s">
        <v>537</v>
      </c>
      <c r="G160" s="1" t="s">
        <v>11</v>
      </c>
      <c r="H160" s="1">
        <v>183</v>
      </c>
      <c r="I160" s="1" t="s">
        <v>419</v>
      </c>
      <c r="J160" s="1">
        <v>1</v>
      </c>
      <c r="K160" s="1" t="s">
        <v>538</v>
      </c>
      <c r="L160" s="1">
        <v>1</v>
      </c>
      <c r="N160" s="1" t="s">
        <v>573</v>
      </c>
      <c r="S160" s="1" t="str">
        <f t="shared" si="11"/>
        <v/>
      </c>
      <c r="T160" s="1" t="str">
        <f t="shared" si="8"/>
        <v>O</v>
      </c>
      <c r="U160" s="1" t="str">
        <f t="shared" si="9"/>
        <v/>
      </c>
    </row>
    <row r="161" spans="1:21" ht="57.6">
      <c r="B161" s="1">
        <f t="shared" si="10"/>
        <v>157</v>
      </c>
      <c r="D161" s="57" t="s">
        <v>287</v>
      </c>
      <c r="E161" s="20"/>
      <c r="F161" s="1" t="s">
        <v>539</v>
      </c>
      <c r="G161" s="1" t="s">
        <v>11</v>
      </c>
      <c r="H161" s="1">
        <v>183</v>
      </c>
      <c r="I161" s="1" t="s">
        <v>419</v>
      </c>
      <c r="J161" s="1" t="s">
        <v>540</v>
      </c>
      <c r="K161" s="1" t="s">
        <v>541</v>
      </c>
      <c r="L161" s="1">
        <v>1</v>
      </c>
      <c r="N161" s="1" t="s">
        <v>573</v>
      </c>
      <c r="S161" s="1" t="str">
        <f t="shared" si="11"/>
        <v/>
      </c>
      <c r="T161" s="1" t="str">
        <f t="shared" si="8"/>
        <v>O</v>
      </c>
      <c r="U161" s="1" t="str">
        <f t="shared" si="9"/>
        <v/>
      </c>
    </row>
    <row r="162" spans="1:21" ht="43.2">
      <c r="B162" s="1">
        <f t="shared" si="10"/>
        <v>158</v>
      </c>
      <c r="D162" s="57" t="s">
        <v>287</v>
      </c>
      <c r="E162" s="20"/>
      <c r="F162" s="1" t="s">
        <v>545</v>
      </c>
      <c r="G162" s="1" t="s">
        <v>11</v>
      </c>
      <c r="H162" s="1">
        <v>185</v>
      </c>
      <c r="I162" s="1" t="s">
        <v>366</v>
      </c>
      <c r="J162" s="1">
        <v>1</v>
      </c>
      <c r="K162" s="1" t="s">
        <v>546</v>
      </c>
      <c r="L162" s="1">
        <v>1</v>
      </c>
      <c r="N162" s="1" t="s">
        <v>573</v>
      </c>
      <c r="S162" s="1" t="str">
        <f t="shared" si="11"/>
        <v/>
      </c>
      <c r="T162" s="1" t="str">
        <f t="shared" si="8"/>
        <v>O</v>
      </c>
      <c r="U162" s="1" t="str">
        <f t="shared" si="9"/>
        <v/>
      </c>
    </row>
    <row r="163" spans="1:21" ht="43.2">
      <c r="B163" s="1">
        <f t="shared" si="10"/>
        <v>159</v>
      </c>
      <c r="D163" s="57" t="s">
        <v>287</v>
      </c>
      <c r="E163" s="20"/>
      <c r="F163" s="1" t="s">
        <v>547</v>
      </c>
      <c r="G163" s="1" t="s">
        <v>11</v>
      </c>
      <c r="H163" s="1">
        <v>185</v>
      </c>
      <c r="I163" s="1" t="s">
        <v>366</v>
      </c>
      <c r="J163" s="1">
        <v>4</v>
      </c>
      <c r="K163" s="1" t="s">
        <v>548</v>
      </c>
      <c r="L163" s="1">
        <v>1</v>
      </c>
      <c r="N163" s="1" t="s">
        <v>573</v>
      </c>
      <c r="S163" s="1" t="str">
        <f t="shared" si="11"/>
        <v/>
      </c>
      <c r="T163" s="1" t="str">
        <f t="shared" si="8"/>
        <v>O</v>
      </c>
      <c r="U163" s="1" t="str">
        <f t="shared" si="9"/>
        <v/>
      </c>
    </row>
    <row r="164" spans="1:21" ht="28.8">
      <c r="B164" s="1">
        <f t="shared" si="10"/>
        <v>160</v>
      </c>
      <c r="C164" s="1">
        <v>24144</v>
      </c>
      <c r="D164" s="57" t="s">
        <v>282</v>
      </c>
      <c r="E164" s="1" t="s">
        <v>716</v>
      </c>
      <c r="F164" s="1" t="s">
        <v>368</v>
      </c>
      <c r="G164" s="1" t="s">
        <v>11</v>
      </c>
      <c r="H164" s="1">
        <v>185</v>
      </c>
      <c r="I164" s="1" t="s">
        <v>366</v>
      </c>
      <c r="J164" s="1">
        <v>4</v>
      </c>
      <c r="K164" s="1" t="s">
        <v>367</v>
      </c>
      <c r="L164" s="1">
        <v>1</v>
      </c>
      <c r="N164" s="1" t="s">
        <v>573</v>
      </c>
      <c r="S164" s="1" t="str">
        <f t="shared" si="11"/>
        <v/>
      </c>
      <c r="T164" s="1" t="str">
        <f t="shared" si="8"/>
        <v>O</v>
      </c>
      <c r="U164" s="1" t="str">
        <f t="shared" si="9"/>
        <v/>
      </c>
    </row>
    <row r="165" spans="1:21" ht="28.8">
      <c r="B165" s="1">
        <f t="shared" si="10"/>
        <v>161</v>
      </c>
      <c r="C165" s="1">
        <v>24144</v>
      </c>
      <c r="D165" s="57" t="s">
        <v>282</v>
      </c>
      <c r="E165" s="1" t="s">
        <v>716</v>
      </c>
      <c r="F165" s="1" t="s">
        <v>431</v>
      </c>
      <c r="G165" s="1" t="s">
        <v>11</v>
      </c>
      <c r="H165" s="1">
        <v>185</v>
      </c>
      <c r="I165" s="1" t="s">
        <v>366</v>
      </c>
      <c r="J165" s="1">
        <v>6</v>
      </c>
      <c r="K165" s="1" t="s">
        <v>432</v>
      </c>
      <c r="L165" s="1">
        <v>1</v>
      </c>
      <c r="N165" s="1" t="s">
        <v>573</v>
      </c>
      <c r="S165" s="1" t="str">
        <f t="shared" si="11"/>
        <v/>
      </c>
      <c r="T165" s="1" t="str">
        <f t="shared" si="8"/>
        <v>O</v>
      </c>
      <c r="U165" s="1" t="str">
        <f t="shared" si="9"/>
        <v/>
      </c>
    </row>
    <row r="166" spans="1:21">
      <c r="B166" s="1">
        <f t="shared" si="10"/>
        <v>162</v>
      </c>
      <c r="C166" s="1">
        <v>24144</v>
      </c>
      <c r="D166" s="57" t="s">
        <v>282</v>
      </c>
      <c r="E166" s="1" t="s">
        <v>716</v>
      </c>
      <c r="F166" s="1" t="s">
        <v>365</v>
      </c>
      <c r="G166" s="1" t="s">
        <v>11</v>
      </c>
      <c r="H166" s="1">
        <v>185</v>
      </c>
      <c r="I166" s="1" t="s">
        <v>366</v>
      </c>
      <c r="J166" s="1">
        <v>9</v>
      </c>
      <c r="K166" s="1" t="s">
        <v>367</v>
      </c>
      <c r="L166" s="1">
        <v>1</v>
      </c>
      <c r="N166" s="1" t="s">
        <v>573</v>
      </c>
      <c r="S166" s="1" t="str">
        <f t="shared" si="11"/>
        <v/>
      </c>
      <c r="T166" s="1" t="str">
        <f t="shared" si="8"/>
        <v>O</v>
      </c>
      <c r="U166" s="1" t="str">
        <f t="shared" si="9"/>
        <v/>
      </c>
    </row>
    <row r="167" spans="1:21" ht="43.2">
      <c r="B167" s="1">
        <f t="shared" si="10"/>
        <v>163</v>
      </c>
      <c r="D167" s="57" t="s">
        <v>287</v>
      </c>
      <c r="E167" s="20"/>
      <c r="F167" s="1" t="s">
        <v>549</v>
      </c>
      <c r="G167" s="1" t="s">
        <v>11</v>
      </c>
      <c r="H167" s="1">
        <v>185</v>
      </c>
      <c r="I167" s="1" t="s">
        <v>366</v>
      </c>
      <c r="J167" s="1" t="s">
        <v>550</v>
      </c>
      <c r="K167" s="1" t="s">
        <v>551</v>
      </c>
      <c r="L167" s="1">
        <v>1</v>
      </c>
      <c r="N167" s="1" t="s">
        <v>573</v>
      </c>
      <c r="S167" s="1" t="str">
        <f t="shared" si="11"/>
        <v/>
      </c>
      <c r="T167" s="1" t="str">
        <f t="shared" si="8"/>
        <v>O</v>
      </c>
      <c r="U167" s="1" t="str">
        <f t="shared" si="9"/>
        <v/>
      </c>
    </row>
    <row r="168" spans="1:21" ht="43.2">
      <c r="A168" s="1">
        <v>78</v>
      </c>
      <c r="B168" s="1">
        <f t="shared" si="10"/>
        <v>164</v>
      </c>
      <c r="C168" s="1">
        <v>62099</v>
      </c>
      <c r="D168" s="57" t="s">
        <v>167</v>
      </c>
      <c r="E168" s="1" t="s">
        <v>715</v>
      </c>
      <c r="F168" s="1" t="s">
        <v>168</v>
      </c>
      <c r="G168" s="1" t="s">
        <v>11</v>
      </c>
      <c r="H168" s="1">
        <v>186</v>
      </c>
      <c r="I168" s="28">
        <v>9</v>
      </c>
      <c r="J168" s="1">
        <v>7</v>
      </c>
      <c r="K168" s="1" t="s">
        <v>169</v>
      </c>
      <c r="L168" s="1">
        <v>1</v>
      </c>
      <c r="N168" s="1" t="s">
        <v>573</v>
      </c>
      <c r="S168" s="1" t="str">
        <f t="shared" si="11"/>
        <v/>
      </c>
      <c r="T168" s="1" t="str">
        <f t="shared" si="8"/>
        <v>O</v>
      </c>
      <c r="U168" s="1" t="str">
        <f t="shared" si="9"/>
        <v/>
      </c>
    </row>
    <row r="169" spans="1:21" ht="28.8">
      <c r="A169" s="1">
        <v>79</v>
      </c>
      <c r="B169" s="1">
        <f t="shared" si="10"/>
        <v>165</v>
      </c>
      <c r="C169" s="1">
        <v>62099</v>
      </c>
      <c r="D169" s="57" t="s">
        <v>167</v>
      </c>
      <c r="E169" s="1" t="s">
        <v>715</v>
      </c>
      <c r="F169" s="1" t="s">
        <v>170</v>
      </c>
      <c r="G169" s="1" t="s">
        <v>11</v>
      </c>
      <c r="H169" s="1">
        <v>186</v>
      </c>
      <c r="I169" s="28">
        <v>9</v>
      </c>
      <c r="J169" s="1">
        <v>7</v>
      </c>
      <c r="K169" s="1" t="s">
        <v>171</v>
      </c>
      <c r="L169" s="1">
        <v>1</v>
      </c>
      <c r="N169" s="1" t="s">
        <v>573</v>
      </c>
      <c r="S169" s="1" t="str">
        <f t="shared" si="11"/>
        <v/>
      </c>
      <c r="T169" s="1" t="str">
        <f t="shared" si="8"/>
        <v>O</v>
      </c>
      <c r="U169" s="1" t="str">
        <f t="shared" si="9"/>
        <v/>
      </c>
    </row>
    <row r="170" spans="1:21" ht="86.4">
      <c r="B170" s="1">
        <f t="shared" si="10"/>
        <v>166</v>
      </c>
      <c r="C170" s="1">
        <v>24144</v>
      </c>
      <c r="D170" s="57" t="s">
        <v>282</v>
      </c>
      <c r="E170" s="1" t="s">
        <v>716</v>
      </c>
      <c r="F170" s="1" t="s">
        <v>433</v>
      </c>
      <c r="G170" s="1" t="s">
        <v>11</v>
      </c>
      <c r="H170" s="1">
        <v>191</v>
      </c>
      <c r="I170" s="1" t="s">
        <v>434</v>
      </c>
      <c r="K170" s="1" t="s">
        <v>435</v>
      </c>
      <c r="L170" s="1">
        <v>1</v>
      </c>
      <c r="N170" s="1" t="s">
        <v>573</v>
      </c>
      <c r="S170" s="1" t="str">
        <f t="shared" si="11"/>
        <v/>
      </c>
      <c r="T170" s="1" t="str">
        <f t="shared" si="8"/>
        <v>O</v>
      </c>
      <c r="U170" s="1" t="str">
        <f t="shared" si="9"/>
        <v/>
      </c>
    </row>
    <row r="171" spans="1:21" ht="43.2">
      <c r="B171" s="1">
        <f t="shared" si="10"/>
        <v>167</v>
      </c>
      <c r="C171" s="1">
        <v>24144</v>
      </c>
      <c r="D171" s="57" t="s">
        <v>282</v>
      </c>
      <c r="E171" s="1" t="s">
        <v>716</v>
      </c>
      <c r="F171" s="1" t="s">
        <v>439</v>
      </c>
      <c r="G171" s="1" t="s">
        <v>11</v>
      </c>
      <c r="H171" s="1">
        <v>192</v>
      </c>
      <c r="I171" s="1" t="s">
        <v>440</v>
      </c>
      <c r="K171" s="1" t="s">
        <v>441</v>
      </c>
      <c r="L171" s="1">
        <v>1</v>
      </c>
      <c r="N171" s="1" t="s">
        <v>573</v>
      </c>
      <c r="S171" s="1" t="str">
        <f t="shared" si="11"/>
        <v/>
      </c>
      <c r="T171" s="1" t="str">
        <f t="shared" si="8"/>
        <v>O</v>
      </c>
      <c r="U171" s="1" t="str">
        <f t="shared" si="9"/>
        <v/>
      </c>
    </row>
    <row r="172" spans="1:21" ht="72">
      <c r="B172" s="1">
        <f t="shared" si="10"/>
        <v>168</v>
      </c>
      <c r="C172" s="1">
        <v>24144</v>
      </c>
      <c r="D172" s="57" t="s">
        <v>282</v>
      </c>
      <c r="E172" s="1" t="s">
        <v>716</v>
      </c>
      <c r="F172" s="1" t="s">
        <v>436</v>
      </c>
      <c r="G172" s="1" t="s">
        <v>11</v>
      </c>
      <c r="H172" s="1">
        <v>191</v>
      </c>
      <c r="I172" s="1" t="s">
        <v>434</v>
      </c>
      <c r="J172" s="1" t="s">
        <v>437</v>
      </c>
      <c r="K172" s="1" t="s">
        <v>438</v>
      </c>
      <c r="L172" s="1">
        <v>1</v>
      </c>
      <c r="N172" s="1" t="s">
        <v>573</v>
      </c>
      <c r="S172" s="1" t="str">
        <f t="shared" si="11"/>
        <v/>
      </c>
      <c r="T172" s="1" t="str">
        <f t="shared" si="8"/>
        <v>O</v>
      </c>
      <c r="U172" s="1" t="str">
        <f t="shared" si="9"/>
        <v/>
      </c>
    </row>
    <row r="173" spans="1:21" ht="28.8">
      <c r="B173" s="1">
        <f t="shared" si="10"/>
        <v>169</v>
      </c>
      <c r="D173" s="57" t="s">
        <v>287</v>
      </c>
      <c r="E173" s="20"/>
      <c r="F173" s="1" t="s">
        <v>552</v>
      </c>
      <c r="G173" s="1" t="s">
        <v>11</v>
      </c>
      <c r="H173" s="1">
        <v>193</v>
      </c>
      <c r="I173" s="1" t="s">
        <v>239</v>
      </c>
      <c r="J173" s="1">
        <v>3</v>
      </c>
      <c r="K173" s="1" t="s">
        <v>553</v>
      </c>
      <c r="L173" s="1">
        <v>1</v>
      </c>
      <c r="N173" s="1" t="s">
        <v>573</v>
      </c>
      <c r="S173" s="1" t="str">
        <f t="shared" si="11"/>
        <v/>
      </c>
      <c r="T173" s="1" t="str">
        <f t="shared" si="8"/>
        <v>O</v>
      </c>
      <c r="U173" s="1" t="str">
        <f t="shared" si="9"/>
        <v/>
      </c>
    </row>
    <row r="174" spans="1:21" ht="129.6">
      <c r="A174" s="1">
        <v>107</v>
      </c>
      <c r="B174" s="1">
        <f t="shared" si="10"/>
        <v>170</v>
      </c>
      <c r="C174" s="1">
        <v>56768</v>
      </c>
      <c r="D174" s="57" t="s">
        <v>216</v>
      </c>
      <c r="E174" s="1" t="s">
        <v>715</v>
      </c>
      <c r="F174" s="3" t="s">
        <v>603</v>
      </c>
      <c r="G174" s="1" t="s">
        <v>11</v>
      </c>
      <c r="H174" s="1" t="s">
        <v>602</v>
      </c>
      <c r="I174" s="28" t="s">
        <v>239</v>
      </c>
      <c r="K174" s="1" t="s">
        <v>240</v>
      </c>
      <c r="L174" s="1">
        <v>1</v>
      </c>
      <c r="N174" s="1" t="s">
        <v>573</v>
      </c>
      <c r="S174" s="1" t="str">
        <f t="shared" si="11"/>
        <v/>
      </c>
      <c r="T174" s="1" t="str">
        <f t="shared" si="8"/>
        <v>O</v>
      </c>
      <c r="U174" s="1" t="str">
        <f t="shared" si="9"/>
        <v/>
      </c>
    </row>
    <row r="175" spans="1:21" ht="129.6">
      <c r="A175" s="1">
        <v>119</v>
      </c>
      <c r="B175" s="1">
        <f t="shared" si="10"/>
        <v>171</v>
      </c>
      <c r="C175" s="1">
        <v>56768</v>
      </c>
      <c r="D175" s="57" t="s">
        <v>216</v>
      </c>
      <c r="E175" s="1" t="s">
        <v>715</v>
      </c>
      <c r="F175" s="3" t="s">
        <v>238</v>
      </c>
      <c r="G175" s="1" t="s">
        <v>11</v>
      </c>
      <c r="I175" s="28" t="s">
        <v>239</v>
      </c>
      <c r="K175" s="3" t="s">
        <v>240</v>
      </c>
      <c r="L175" s="1">
        <v>1</v>
      </c>
      <c r="M175" s="1" t="s">
        <v>612</v>
      </c>
      <c r="N175" s="1" t="s">
        <v>573</v>
      </c>
      <c r="S175" s="1" t="str">
        <f t="shared" si="11"/>
        <v/>
      </c>
      <c r="T175" s="1" t="str">
        <f t="shared" si="8"/>
        <v>O</v>
      </c>
      <c r="U175" s="1" t="str">
        <f t="shared" si="9"/>
        <v/>
      </c>
    </row>
    <row r="176" spans="1:21" ht="28.8">
      <c r="A176" s="1">
        <v>76</v>
      </c>
      <c r="B176" s="1">
        <f t="shared" si="10"/>
        <v>172</v>
      </c>
      <c r="C176" s="1">
        <v>6111</v>
      </c>
      <c r="D176" s="57" t="s">
        <v>158</v>
      </c>
      <c r="E176" s="1" t="s">
        <v>715</v>
      </c>
      <c r="F176" s="1" t="s">
        <v>162</v>
      </c>
      <c r="G176" s="1" t="s">
        <v>11</v>
      </c>
      <c r="H176" s="1">
        <v>196</v>
      </c>
      <c r="I176" s="28">
        <v>9.6</v>
      </c>
      <c r="J176" s="1">
        <v>20</v>
      </c>
      <c r="K176" s="1" t="s">
        <v>163</v>
      </c>
      <c r="L176" s="1">
        <v>1</v>
      </c>
      <c r="N176" s="1" t="s">
        <v>573</v>
      </c>
      <c r="S176" s="1" t="str">
        <f t="shared" si="11"/>
        <v/>
      </c>
      <c r="T176" s="1" t="str">
        <f t="shared" si="8"/>
        <v>O</v>
      </c>
      <c r="U176" s="1" t="str">
        <f t="shared" si="9"/>
        <v/>
      </c>
    </row>
    <row r="177" spans="1:21">
      <c r="A177" s="1">
        <v>83</v>
      </c>
      <c r="B177" s="1">
        <f t="shared" si="10"/>
        <v>173</v>
      </c>
      <c r="C177" s="1">
        <v>62099</v>
      </c>
      <c r="D177" s="57" t="s">
        <v>167</v>
      </c>
      <c r="E177" s="1" t="s">
        <v>715</v>
      </c>
      <c r="F177" s="1" t="s">
        <v>178</v>
      </c>
      <c r="G177" s="1" t="s">
        <v>11</v>
      </c>
      <c r="H177" s="1">
        <v>196</v>
      </c>
      <c r="I177" s="28">
        <v>9.6</v>
      </c>
      <c r="J177" s="1">
        <v>99</v>
      </c>
      <c r="K177" s="1" t="s">
        <v>179</v>
      </c>
      <c r="L177" s="1">
        <v>1</v>
      </c>
      <c r="N177" s="1" t="s">
        <v>573</v>
      </c>
      <c r="S177" s="1" t="str">
        <f t="shared" si="11"/>
        <v/>
      </c>
      <c r="T177" s="1" t="str">
        <f t="shared" si="8"/>
        <v>O</v>
      </c>
      <c r="U177" s="1" t="str">
        <f t="shared" si="9"/>
        <v/>
      </c>
    </row>
    <row r="178" spans="1:21" ht="28.8">
      <c r="A178" s="1">
        <v>108</v>
      </c>
      <c r="B178" s="1">
        <f t="shared" si="10"/>
        <v>174</v>
      </c>
      <c r="C178" s="1">
        <v>56768</v>
      </c>
      <c r="D178" s="57" t="s">
        <v>216</v>
      </c>
      <c r="E178" s="1" t="s">
        <v>715</v>
      </c>
      <c r="F178" s="1" t="s">
        <v>241</v>
      </c>
      <c r="G178" s="1" t="s">
        <v>11</v>
      </c>
      <c r="H178" s="1" t="s">
        <v>604</v>
      </c>
      <c r="I178" s="28" t="s">
        <v>605</v>
      </c>
      <c r="K178" s="1" t="s">
        <v>242</v>
      </c>
      <c r="L178" s="1">
        <v>1</v>
      </c>
      <c r="N178" s="1" t="s">
        <v>573</v>
      </c>
      <c r="S178" s="1" t="str">
        <f t="shared" si="11"/>
        <v/>
      </c>
      <c r="T178" s="1" t="str">
        <f t="shared" si="8"/>
        <v>O</v>
      </c>
      <c r="U178" s="1" t="str">
        <f t="shared" si="9"/>
        <v/>
      </c>
    </row>
    <row r="179" spans="1:21" ht="28.8">
      <c r="A179" s="1">
        <v>120</v>
      </c>
      <c r="B179" s="1">
        <f t="shared" si="10"/>
        <v>175</v>
      </c>
      <c r="C179" s="1">
        <v>56768</v>
      </c>
      <c r="D179" s="57" t="s">
        <v>216</v>
      </c>
      <c r="E179" s="1" t="s">
        <v>715</v>
      </c>
      <c r="F179" s="1" t="s">
        <v>241</v>
      </c>
      <c r="G179" s="1" t="s">
        <v>11</v>
      </c>
      <c r="I179" s="28">
        <v>9.6</v>
      </c>
      <c r="K179" s="1" t="s">
        <v>242</v>
      </c>
      <c r="L179" s="1">
        <v>1</v>
      </c>
      <c r="M179" s="1" t="s">
        <v>613</v>
      </c>
      <c r="N179" s="1" t="s">
        <v>573</v>
      </c>
      <c r="S179" s="1" t="str">
        <f t="shared" si="11"/>
        <v/>
      </c>
      <c r="T179" s="1" t="str">
        <f t="shared" si="8"/>
        <v>O</v>
      </c>
      <c r="U179" s="1" t="str">
        <f t="shared" si="9"/>
        <v/>
      </c>
    </row>
    <row r="180" spans="1:21" ht="72">
      <c r="A180" s="1">
        <v>128</v>
      </c>
      <c r="B180" s="1">
        <f t="shared" si="10"/>
        <v>176</v>
      </c>
      <c r="C180" s="1">
        <v>12282</v>
      </c>
      <c r="D180" s="57" t="s">
        <v>245</v>
      </c>
      <c r="E180" s="1" t="s">
        <v>715</v>
      </c>
      <c r="F180" s="1" t="s">
        <v>261</v>
      </c>
      <c r="G180" s="1" t="s">
        <v>11</v>
      </c>
      <c r="H180" s="1">
        <v>196</v>
      </c>
      <c r="I180" s="28">
        <v>9.6</v>
      </c>
      <c r="K180" s="1" t="s">
        <v>262</v>
      </c>
      <c r="L180" s="1">
        <v>1</v>
      </c>
      <c r="N180" s="1" t="s">
        <v>573</v>
      </c>
      <c r="S180" s="1" t="str">
        <f t="shared" si="11"/>
        <v/>
      </c>
      <c r="T180" s="1" t="str">
        <f t="shared" si="8"/>
        <v>O</v>
      </c>
      <c r="U180" s="1" t="str">
        <f t="shared" si="9"/>
        <v/>
      </c>
    </row>
    <row r="181" spans="1:21" ht="28.8">
      <c r="A181" s="1">
        <v>137</v>
      </c>
      <c r="B181" s="1">
        <f t="shared" si="10"/>
        <v>177</v>
      </c>
      <c r="C181" s="1">
        <v>51124</v>
      </c>
      <c r="D181" s="57" t="s">
        <v>266</v>
      </c>
      <c r="E181" s="1" t="s">
        <v>715</v>
      </c>
      <c r="F181" s="1" t="s">
        <v>280</v>
      </c>
      <c r="G181" s="1" t="s">
        <v>11</v>
      </c>
      <c r="H181" s="1">
        <v>196</v>
      </c>
      <c r="I181" s="28">
        <v>9.6</v>
      </c>
      <c r="J181" s="1">
        <v>20</v>
      </c>
      <c r="K181" s="1" t="s">
        <v>281</v>
      </c>
      <c r="L181" s="1">
        <v>1</v>
      </c>
      <c r="N181" s="1" t="s">
        <v>573</v>
      </c>
      <c r="S181" s="1" t="str">
        <f t="shared" si="11"/>
        <v/>
      </c>
      <c r="T181" s="1" t="str">
        <f t="shared" si="8"/>
        <v>O</v>
      </c>
      <c r="U181" s="1" t="str">
        <f t="shared" si="9"/>
        <v/>
      </c>
    </row>
    <row r="182" spans="1:21" ht="43.2">
      <c r="A182" s="1">
        <v>97</v>
      </c>
      <c r="B182" s="1">
        <f t="shared" si="10"/>
        <v>178</v>
      </c>
      <c r="C182" s="1">
        <v>15532</v>
      </c>
      <c r="D182" s="57" t="s">
        <v>213</v>
      </c>
      <c r="E182" s="1" t="s">
        <v>715</v>
      </c>
      <c r="F182" s="1" t="s">
        <v>214</v>
      </c>
      <c r="G182" s="1" t="s">
        <v>11</v>
      </c>
      <c r="K182" s="1" t="s">
        <v>215</v>
      </c>
      <c r="L182" s="1">
        <v>1</v>
      </c>
      <c r="N182" s="1" t="s">
        <v>573</v>
      </c>
      <c r="S182" s="1" t="str">
        <f t="shared" si="11"/>
        <v/>
      </c>
      <c r="T182" s="1" t="str">
        <f t="shared" si="8"/>
        <v>O</v>
      </c>
      <c r="U182" s="1" t="str">
        <f t="shared" si="9"/>
        <v/>
      </c>
    </row>
    <row r="183" spans="1:21" ht="43.2">
      <c r="A183" s="1">
        <v>151</v>
      </c>
      <c r="B183" s="1">
        <f t="shared" si="10"/>
        <v>179</v>
      </c>
      <c r="C183" s="1">
        <v>24144</v>
      </c>
      <c r="D183" s="57" t="s">
        <v>282</v>
      </c>
      <c r="E183" s="1" t="s">
        <v>716</v>
      </c>
      <c r="F183" s="1" t="s">
        <v>311</v>
      </c>
      <c r="G183" s="1" t="s">
        <v>11</v>
      </c>
      <c r="H183" s="1">
        <v>198</v>
      </c>
      <c r="I183" s="28" t="s">
        <v>312</v>
      </c>
      <c r="K183" s="1" t="s">
        <v>313</v>
      </c>
      <c r="L183" s="1">
        <v>0</v>
      </c>
      <c r="N183" s="1" t="s">
        <v>573</v>
      </c>
      <c r="S183" s="1" t="str">
        <f t="shared" si="11"/>
        <v/>
      </c>
      <c r="T183" s="1" t="str">
        <f t="shared" si="8"/>
        <v>O</v>
      </c>
      <c r="U183" s="1" t="str">
        <f t="shared" si="9"/>
        <v/>
      </c>
    </row>
    <row r="184" spans="1:21">
      <c r="B184" s="1">
        <f t="shared" si="10"/>
        <v>180</v>
      </c>
      <c r="D184" s="57" t="s">
        <v>287</v>
      </c>
      <c r="E184" s="20"/>
      <c r="F184" s="1" t="s">
        <v>520</v>
      </c>
      <c r="G184" s="1" t="s">
        <v>11</v>
      </c>
      <c r="H184" s="1">
        <v>198</v>
      </c>
      <c r="I184" s="1" t="s">
        <v>521</v>
      </c>
      <c r="J184" s="1">
        <v>9</v>
      </c>
      <c r="K184" s="1" t="s">
        <v>522</v>
      </c>
      <c r="L184" s="1">
        <v>1</v>
      </c>
      <c r="N184" s="1" t="s">
        <v>573</v>
      </c>
      <c r="S184" s="1" t="str">
        <f t="shared" si="11"/>
        <v/>
      </c>
      <c r="T184" s="1" t="str">
        <f t="shared" si="8"/>
        <v>O</v>
      </c>
      <c r="U184" s="1" t="str">
        <f t="shared" si="9"/>
        <v/>
      </c>
    </row>
    <row r="185" spans="1:21">
      <c r="A185" s="1">
        <v>84</v>
      </c>
      <c r="B185" s="1">
        <f t="shared" si="10"/>
        <v>181</v>
      </c>
      <c r="C185" s="1">
        <v>62099</v>
      </c>
      <c r="D185" s="57" t="s">
        <v>167</v>
      </c>
      <c r="E185" s="1" t="s">
        <v>715</v>
      </c>
      <c r="F185" s="1" t="s">
        <v>180</v>
      </c>
      <c r="G185" s="1" t="s">
        <v>11</v>
      </c>
      <c r="H185" s="1">
        <v>200</v>
      </c>
      <c r="I185" s="28" t="s">
        <v>181</v>
      </c>
      <c r="J185" s="1">
        <v>99</v>
      </c>
      <c r="K185" s="1" t="s">
        <v>182</v>
      </c>
      <c r="L185" s="1">
        <v>1</v>
      </c>
      <c r="N185" s="1" t="s">
        <v>573</v>
      </c>
      <c r="S185" s="1" t="str">
        <f t="shared" si="11"/>
        <v/>
      </c>
      <c r="T185" s="1" t="str">
        <f t="shared" si="8"/>
        <v>O</v>
      </c>
      <c r="U185" s="1" t="str">
        <f t="shared" si="9"/>
        <v/>
      </c>
    </row>
    <row r="186" spans="1:21">
      <c r="A186" s="1">
        <v>129</v>
      </c>
      <c r="B186" s="1">
        <f t="shared" si="10"/>
        <v>182</v>
      </c>
      <c r="C186" s="1">
        <v>12282</v>
      </c>
      <c r="D186" s="57" t="s">
        <v>245</v>
      </c>
      <c r="E186" s="1" t="s">
        <v>715</v>
      </c>
      <c r="F186" s="1" t="s">
        <v>263</v>
      </c>
      <c r="G186" s="1" t="s">
        <v>11</v>
      </c>
      <c r="H186" s="1">
        <v>200</v>
      </c>
      <c r="I186" s="28" t="s">
        <v>181</v>
      </c>
      <c r="K186" s="1" t="s">
        <v>262</v>
      </c>
      <c r="L186" s="1">
        <v>1</v>
      </c>
      <c r="N186" s="1" t="s">
        <v>573</v>
      </c>
      <c r="S186" s="1" t="str">
        <f t="shared" si="11"/>
        <v/>
      </c>
      <c r="T186" s="1" t="str">
        <f t="shared" si="8"/>
        <v>O</v>
      </c>
      <c r="U186" s="1" t="str">
        <f t="shared" si="9"/>
        <v/>
      </c>
    </row>
    <row r="187" spans="1:21" ht="28.8">
      <c r="A187" s="1">
        <v>75</v>
      </c>
      <c r="B187" s="1">
        <f t="shared" si="10"/>
        <v>183</v>
      </c>
      <c r="C187" s="1">
        <v>6111</v>
      </c>
      <c r="D187" s="57" t="s">
        <v>158</v>
      </c>
      <c r="E187" s="1" t="s">
        <v>715</v>
      </c>
      <c r="F187" s="1" t="s">
        <v>159</v>
      </c>
      <c r="G187" s="1" t="s">
        <v>11</v>
      </c>
      <c r="H187" s="1">
        <v>201</v>
      </c>
      <c r="I187" s="28" t="s">
        <v>160</v>
      </c>
      <c r="K187" s="1" t="s">
        <v>161</v>
      </c>
      <c r="L187" s="1">
        <v>1</v>
      </c>
      <c r="N187" s="1" t="s">
        <v>573</v>
      </c>
      <c r="S187" s="1" t="str">
        <f t="shared" si="11"/>
        <v/>
      </c>
      <c r="T187" s="1" t="str">
        <f t="shared" si="8"/>
        <v>O</v>
      </c>
      <c r="U187" s="1" t="str">
        <f t="shared" si="9"/>
        <v/>
      </c>
    </row>
    <row r="188" spans="1:21" ht="28.8">
      <c r="A188" s="1">
        <v>109</v>
      </c>
      <c r="B188" s="1">
        <f t="shared" si="10"/>
        <v>184</v>
      </c>
      <c r="C188" s="1">
        <v>56768</v>
      </c>
      <c r="D188" s="57" t="s">
        <v>216</v>
      </c>
      <c r="E188" s="1" t="s">
        <v>715</v>
      </c>
      <c r="F188" s="1" t="s">
        <v>243</v>
      </c>
      <c r="G188" s="1" t="s">
        <v>11</v>
      </c>
      <c r="H188" s="1" t="s">
        <v>606</v>
      </c>
      <c r="K188" s="1" t="s">
        <v>244</v>
      </c>
      <c r="L188" s="1">
        <v>1</v>
      </c>
      <c r="N188" s="1" t="s">
        <v>573</v>
      </c>
      <c r="S188" s="1" t="str">
        <f t="shared" si="11"/>
        <v/>
      </c>
      <c r="T188" s="1" t="str">
        <f t="shared" si="8"/>
        <v>O</v>
      </c>
      <c r="U188" s="1" t="str">
        <f t="shared" si="9"/>
        <v/>
      </c>
    </row>
    <row r="189" spans="1:21" ht="28.8">
      <c r="A189" s="1">
        <v>121</v>
      </c>
      <c r="B189" s="1">
        <f t="shared" si="10"/>
        <v>185</v>
      </c>
      <c r="C189" s="1">
        <v>56768</v>
      </c>
      <c r="D189" s="57" t="s">
        <v>216</v>
      </c>
      <c r="E189" s="1" t="s">
        <v>715</v>
      </c>
      <c r="F189" s="1" t="s">
        <v>243</v>
      </c>
      <c r="G189" s="1" t="s">
        <v>11</v>
      </c>
      <c r="H189" s="1">
        <v>200</v>
      </c>
      <c r="K189" s="1" t="s">
        <v>244</v>
      </c>
      <c r="L189" s="1">
        <v>1</v>
      </c>
      <c r="M189" s="1" t="s">
        <v>614</v>
      </c>
      <c r="N189" s="1" t="s">
        <v>573</v>
      </c>
      <c r="S189" s="1" t="str">
        <f t="shared" si="11"/>
        <v/>
      </c>
      <c r="T189" s="1" t="str">
        <f t="shared" si="8"/>
        <v>O</v>
      </c>
      <c r="U189" s="1" t="str">
        <f t="shared" si="9"/>
        <v/>
      </c>
    </row>
    <row r="190" spans="1:21" ht="57.6">
      <c r="A190" s="1">
        <v>89</v>
      </c>
      <c r="B190" s="1">
        <f t="shared" si="10"/>
        <v>186</v>
      </c>
      <c r="C190" s="1">
        <v>6111</v>
      </c>
      <c r="D190" s="57" t="s">
        <v>158</v>
      </c>
      <c r="E190" s="1" t="s">
        <v>715</v>
      </c>
      <c r="F190" s="1" t="s">
        <v>194</v>
      </c>
      <c r="G190" s="1" t="s">
        <v>11</v>
      </c>
      <c r="K190" s="1" t="s">
        <v>195</v>
      </c>
      <c r="L190" s="1">
        <v>1</v>
      </c>
      <c r="N190" s="1" t="s">
        <v>573</v>
      </c>
      <c r="S190" s="1" t="str">
        <f t="shared" si="11"/>
        <v/>
      </c>
      <c r="T190" s="1" t="str">
        <f t="shared" si="8"/>
        <v>O</v>
      </c>
      <c r="U190" s="1" t="str">
        <f t="shared" si="9"/>
        <v/>
      </c>
    </row>
    <row r="191" spans="1:21" ht="57.6">
      <c r="A191" s="1">
        <v>90</v>
      </c>
      <c r="B191" s="1">
        <f t="shared" si="10"/>
        <v>187</v>
      </c>
      <c r="C191" s="1">
        <v>6111</v>
      </c>
      <c r="D191" s="57" t="s">
        <v>158</v>
      </c>
      <c r="E191" s="1" t="s">
        <v>715</v>
      </c>
      <c r="F191" s="1" t="s">
        <v>196</v>
      </c>
      <c r="G191" s="1" t="s">
        <v>11</v>
      </c>
      <c r="K191" s="1" t="s">
        <v>197</v>
      </c>
      <c r="L191" s="1">
        <v>1</v>
      </c>
      <c r="N191" s="1" t="s">
        <v>573</v>
      </c>
      <c r="S191" s="1" t="str">
        <f t="shared" si="11"/>
        <v/>
      </c>
      <c r="T191" s="1" t="str">
        <f t="shared" si="8"/>
        <v>O</v>
      </c>
      <c r="U191" s="1" t="str">
        <f t="shared" si="9"/>
        <v/>
      </c>
    </row>
    <row r="192" spans="1:21" ht="57.6">
      <c r="A192" s="1">
        <v>92</v>
      </c>
      <c r="B192" s="1">
        <f t="shared" si="10"/>
        <v>188</v>
      </c>
      <c r="C192" s="1">
        <v>6111</v>
      </c>
      <c r="D192" s="57" t="s">
        <v>158</v>
      </c>
      <c r="E192" s="1" t="s">
        <v>715</v>
      </c>
      <c r="F192" s="1" t="s">
        <v>200</v>
      </c>
      <c r="G192" s="1" t="s">
        <v>11</v>
      </c>
      <c r="K192" s="1" t="s">
        <v>201</v>
      </c>
      <c r="L192" s="1">
        <v>1</v>
      </c>
      <c r="N192" s="1" t="s">
        <v>573</v>
      </c>
      <c r="S192" s="1" t="str">
        <f t="shared" si="11"/>
        <v/>
      </c>
      <c r="T192" s="1" t="str">
        <f t="shared" si="8"/>
        <v>O</v>
      </c>
      <c r="U192" s="1" t="str">
        <f t="shared" si="9"/>
        <v/>
      </c>
    </row>
    <row r="193" spans="1:21" ht="72">
      <c r="A193" s="1">
        <v>93</v>
      </c>
      <c r="B193" s="1">
        <f t="shared" si="10"/>
        <v>189</v>
      </c>
      <c r="C193" s="1">
        <v>6111</v>
      </c>
      <c r="D193" s="57" t="s">
        <v>158</v>
      </c>
      <c r="E193" s="1" t="s">
        <v>715</v>
      </c>
      <c r="F193" s="1" t="s">
        <v>202</v>
      </c>
      <c r="G193" s="1" t="s">
        <v>11</v>
      </c>
      <c r="K193" s="1" t="s">
        <v>203</v>
      </c>
      <c r="L193" s="1">
        <v>1</v>
      </c>
      <c r="N193" s="1" t="s">
        <v>573</v>
      </c>
      <c r="S193" s="1" t="str">
        <f t="shared" si="11"/>
        <v/>
      </c>
      <c r="T193" s="1" t="str">
        <f t="shared" si="8"/>
        <v>O</v>
      </c>
      <c r="U193" s="1" t="str">
        <f t="shared" si="9"/>
        <v/>
      </c>
    </row>
    <row r="194" spans="1:21" ht="57.6">
      <c r="A194" s="1">
        <v>77</v>
      </c>
      <c r="B194" s="1">
        <f t="shared" si="10"/>
        <v>190</v>
      </c>
      <c r="C194" s="1">
        <v>6111</v>
      </c>
      <c r="D194" s="57" t="s">
        <v>158</v>
      </c>
      <c r="E194" s="1" t="s">
        <v>715</v>
      </c>
      <c r="F194" s="1" t="s">
        <v>164</v>
      </c>
      <c r="G194" s="1" t="s">
        <v>165</v>
      </c>
      <c r="K194" s="1" t="s">
        <v>166</v>
      </c>
      <c r="L194" s="1">
        <v>1</v>
      </c>
      <c r="N194" s="1" t="s">
        <v>573</v>
      </c>
      <c r="S194" s="1" t="str">
        <f t="shared" si="11"/>
        <v/>
      </c>
      <c r="T194" s="1" t="str">
        <f t="shared" ref="T194:T195" si="12">IF(G194="Technical",N194,"")</f>
        <v/>
      </c>
      <c r="U194" s="1" t="str">
        <f>IF(G194="General",N194,"")</f>
        <v>O</v>
      </c>
    </row>
    <row r="195" spans="1:21" ht="129.6">
      <c r="A195" s="1">
        <v>87</v>
      </c>
      <c r="B195" s="1">
        <f t="shared" si="10"/>
        <v>191</v>
      </c>
      <c r="C195" s="1">
        <v>6111</v>
      </c>
      <c r="D195" s="57" t="s">
        <v>158</v>
      </c>
      <c r="E195" s="1" t="s">
        <v>715</v>
      </c>
      <c r="F195" s="3" t="s">
        <v>189</v>
      </c>
      <c r="G195" s="1" t="s">
        <v>165</v>
      </c>
      <c r="K195" s="1" t="s">
        <v>190</v>
      </c>
      <c r="L195" s="1">
        <v>1</v>
      </c>
      <c r="N195" s="1" t="s">
        <v>573</v>
      </c>
      <c r="S195" s="1" t="str">
        <f t="shared" si="11"/>
        <v/>
      </c>
      <c r="T195" s="1" t="str">
        <f t="shared" si="12"/>
        <v/>
      </c>
      <c r="U195" s="1" t="str">
        <f>IF(G195="General",N195,"")</f>
        <v>O</v>
      </c>
    </row>
    <row r="196" spans="1:21">
      <c r="D196" s="57"/>
      <c r="S196" s="1" t="str">
        <f t="shared" si="11"/>
        <v/>
      </c>
    </row>
    <row r="197" spans="1:21">
      <c r="D197" s="57"/>
      <c r="S197" s="1" t="str">
        <f t="shared" si="11"/>
        <v/>
      </c>
    </row>
    <row r="198" spans="1:21" s="43" customFormat="1">
      <c r="A198" s="42" t="s">
        <v>608</v>
      </c>
      <c r="B198" s="42"/>
      <c r="D198" s="58"/>
      <c r="I198" s="44"/>
      <c r="N198" s="1"/>
      <c r="S198" s="1" t="str">
        <f t="shared" ref="S198:S261" si="13">IF(G198="Editorial",N198,"")</f>
        <v/>
      </c>
    </row>
    <row r="199" spans="1:21" ht="43.2">
      <c r="A199" s="1">
        <v>124</v>
      </c>
      <c r="B199" s="1">
        <f>ROW()-7</f>
        <v>192</v>
      </c>
      <c r="C199" s="1">
        <v>12282</v>
      </c>
      <c r="D199" s="57" t="s">
        <v>245</v>
      </c>
      <c r="E199" s="1" t="s">
        <v>715</v>
      </c>
      <c r="F199" s="1" t="s">
        <v>252</v>
      </c>
      <c r="G199" s="1" t="s">
        <v>126</v>
      </c>
      <c r="H199" s="1">
        <v>2</v>
      </c>
      <c r="I199" s="28">
        <v>2.2000000000000002</v>
      </c>
      <c r="J199" s="1">
        <v>38</v>
      </c>
      <c r="K199" s="1" t="s">
        <v>253</v>
      </c>
      <c r="L199" s="1">
        <v>0</v>
      </c>
      <c r="N199" s="1" t="s">
        <v>573</v>
      </c>
      <c r="S199" s="1" t="str">
        <f t="shared" si="13"/>
        <v>O</v>
      </c>
      <c r="T199" s="1" t="str">
        <f t="shared" ref="T199:T231" si="14">IF(G199="Technical",N199,"")</f>
        <v/>
      </c>
    </row>
    <row r="200" spans="1:21" ht="43.2">
      <c r="A200" s="1">
        <v>138</v>
      </c>
      <c r="B200" s="1">
        <f t="shared" ref="B200:B263" si="15">ROW()-7</f>
        <v>193</v>
      </c>
      <c r="C200" s="1">
        <v>24144</v>
      </c>
      <c r="D200" s="57" t="s">
        <v>282</v>
      </c>
      <c r="E200" s="1" t="s">
        <v>716</v>
      </c>
      <c r="F200" s="1" t="s">
        <v>283</v>
      </c>
      <c r="G200" s="1" t="s">
        <v>126</v>
      </c>
      <c r="H200" s="1">
        <v>3</v>
      </c>
      <c r="I200" s="28">
        <v>3.2</v>
      </c>
      <c r="K200" s="1" t="s">
        <v>284</v>
      </c>
      <c r="L200" s="1">
        <v>0</v>
      </c>
      <c r="N200" s="1" t="s">
        <v>573</v>
      </c>
      <c r="S200" s="1" t="str">
        <f t="shared" si="13"/>
        <v>O</v>
      </c>
      <c r="T200" s="1" t="str">
        <f t="shared" si="14"/>
        <v/>
      </c>
    </row>
    <row r="201" spans="1:21" ht="43.2">
      <c r="A201" s="1">
        <v>62</v>
      </c>
      <c r="B201" s="1">
        <f t="shared" si="15"/>
        <v>194</v>
      </c>
      <c r="C201" s="1">
        <v>56759</v>
      </c>
      <c r="D201" s="57" t="s">
        <v>124</v>
      </c>
      <c r="E201" s="1" t="s">
        <v>715</v>
      </c>
      <c r="F201" s="1" t="s">
        <v>125</v>
      </c>
      <c r="G201" s="1" t="s">
        <v>126</v>
      </c>
      <c r="H201" s="1">
        <v>4</v>
      </c>
      <c r="I201" s="28" t="s">
        <v>127</v>
      </c>
      <c r="J201" s="1">
        <v>14</v>
      </c>
      <c r="K201" s="1" t="s">
        <v>128</v>
      </c>
      <c r="L201" s="1">
        <v>0</v>
      </c>
      <c r="N201" s="1" t="s">
        <v>573</v>
      </c>
      <c r="S201" s="1" t="str">
        <f t="shared" si="13"/>
        <v>O</v>
      </c>
      <c r="T201" s="1" t="str">
        <f t="shared" si="14"/>
        <v/>
      </c>
      <c r="U201" s="1" t="str">
        <f>IF(G201="General",N201,"")</f>
        <v/>
      </c>
    </row>
    <row r="202" spans="1:21" ht="28.8">
      <c r="A202" s="1">
        <v>63</v>
      </c>
      <c r="B202" s="1">
        <f t="shared" si="15"/>
        <v>195</v>
      </c>
      <c r="C202" s="1">
        <v>56759</v>
      </c>
      <c r="D202" s="57" t="s">
        <v>124</v>
      </c>
      <c r="E202" s="1" t="s">
        <v>715</v>
      </c>
      <c r="F202" s="1" t="s">
        <v>129</v>
      </c>
      <c r="G202" s="1" t="s">
        <v>126</v>
      </c>
      <c r="H202" s="1">
        <v>4</v>
      </c>
      <c r="I202" s="28" t="s">
        <v>127</v>
      </c>
      <c r="J202" s="1">
        <v>20</v>
      </c>
      <c r="K202" s="1" t="s">
        <v>130</v>
      </c>
      <c r="L202" s="1">
        <v>0</v>
      </c>
      <c r="N202" s="1" t="s">
        <v>573</v>
      </c>
      <c r="S202" s="1" t="str">
        <f t="shared" si="13"/>
        <v>O</v>
      </c>
      <c r="T202" s="1" t="str">
        <f t="shared" si="14"/>
        <v/>
      </c>
      <c r="U202" s="1" t="str">
        <f>IF(G202="General",N202,"")</f>
        <v/>
      </c>
    </row>
    <row r="203" spans="1:21" ht="43.2">
      <c r="A203" s="1">
        <v>64</v>
      </c>
      <c r="B203" s="1">
        <f t="shared" si="15"/>
        <v>196</v>
      </c>
      <c r="C203" s="1">
        <v>56759</v>
      </c>
      <c r="D203" s="57" t="s">
        <v>124</v>
      </c>
      <c r="E203" s="1" t="s">
        <v>715</v>
      </c>
      <c r="F203" s="1" t="s">
        <v>131</v>
      </c>
      <c r="G203" s="1" t="s">
        <v>126</v>
      </c>
      <c r="H203" s="1">
        <v>4</v>
      </c>
      <c r="I203" s="28" t="s">
        <v>127</v>
      </c>
      <c r="J203" s="1">
        <v>28</v>
      </c>
      <c r="K203" s="1" t="s">
        <v>132</v>
      </c>
      <c r="L203" s="1">
        <v>0</v>
      </c>
      <c r="N203" s="1" t="s">
        <v>573</v>
      </c>
      <c r="S203" s="1" t="str">
        <f t="shared" si="13"/>
        <v>O</v>
      </c>
      <c r="T203" s="1" t="str">
        <f t="shared" si="14"/>
        <v/>
      </c>
      <c r="U203" s="1" t="str">
        <f>IF(G203="General",N203,"")</f>
        <v/>
      </c>
    </row>
    <row r="204" spans="1:21" ht="144">
      <c r="A204" s="1">
        <v>65</v>
      </c>
      <c r="B204" s="1">
        <f t="shared" si="15"/>
        <v>197</v>
      </c>
      <c r="C204" s="1">
        <v>56759</v>
      </c>
      <c r="D204" s="57" t="s">
        <v>124</v>
      </c>
      <c r="E204" s="1" t="s">
        <v>715</v>
      </c>
      <c r="F204" s="1" t="s">
        <v>133</v>
      </c>
      <c r="G204" s="1" t="s">
        <v>126</v>
      </c>
      <c r="H204" s="1">
        <v>4</v>
      </c>
      <c r="I204" s="28" t="s">
        <v>127</v>
      </c>
      <c r="J204" s="1">
        <v>26</v>
      </c>
      <c r="K204" s="3" t="s">
        <v>134</v>
      </c>
      <c r="L204" s="1">
        <v>0</v>
      </c>
      <c r="N204" s="1" t="s">
        <v>573</v>
      </c>
      <c r="S204" s="1" t="str">
        <f t="shared" si="13"/>
        <v>O</v>
      </c>
      <c r="T204" s="1" t="str">
        <f t="shared" si="14"/>
        <v/>
      </c>
      <c r="U204" s="1" t="str">
        <f>IF(G204="General",N204,"")</f>
        <v/>
      </c>
    </row>
    <row r="205" spans="1:21" ht="57.6">
      <c r="A205" s="1">
        <v>100</v>
      </c>
      <c r="B205" s="1">
        <f t="shared" si="15"/>
        <v>198</v>
      </c>
      <c r="C205" s="1">
        <v>56768</v>
      </c>
      <c r="D205" s="57" t="s">
        <v>216</v>
      </c>
      <c r="E205" s="1" t="s">
        <v>715</v>
      </c>
      <c r="F205" s="3" t="s">
        <v>221</v>
      </c>
      <c r="G205" s="1" t="s">
        <v>126</v>
      </c>
      <c r="H205" s="1">
        <v>4</v>
      </c>
      <c r="I205" s="28" t="s">
        <v>127</v>
      </c>
      <c r="J205" s="1">
        <v>21</v>
      </c>
      <c r="K205" s="1" t="s">
        <v>222</v>
      </c>
      <c r="L205" s="1">
        <v>0</v>
      </c>
      <c r="N205" s="1" t="s">
        <v>573</v>
      </c>
      <c r="S205" s="1" t="str">
        <f t="shared" si="13"/>
        <v>O</v>
      </c>
      <c r="T205" s="1" t="str">
        <f t="shared" si="14"/>
        <v/>
      </c>
    </row>
    <row r="206" spans="1:21" ht="57.6">
      <c r="A206" s="1">
        <v>112</v>
      </c>
      <c r="B206" s="1">
        <f t="shared" si="15"/>
        <v>199</v>
      </c>
      <c r="C206" s="1">
        <v>56768</v>
      </c>
      <c r="D206" s="57" t="s">
        <v>216</v>
      </c>
      <c r="E206" s="1" t="s">
        <v>715</v>
      </c>
      <c r="F206" s="1" t="s">
        <v>221</v>
      </c>
      <c r="G206" s="1" t="s">
        <v>126</v>
      </c>
      <c r="H206" s="1">
        <v>4</v>
      </c>
      <c r="I206" s="28" t="s">
        <v>127</v>
      </c>
      <c r="J206" s="1">
        <v>21</v>
      </c>
      <c r="K206" s="1" t="s">
        <v>222</v>
      </c>
      <c r="L206" s="1">
        <v>0</v>
      </c>
      <c r="M206" s="1" t="s">
        <v>615</v>
      </c>
      <c r="N206" s="1" t="s">
        <v>573</v>
      </c>
      <c r="S206" s="1" t="str">
        <f t="shared" si="13"/>
        <v>O</v>
      </c>
      <c r="T206" s="1" t="str">
        <f t="shared" si="14"/>
        <v/>
      </c>
    </row>
    <row r="207" spans="1:21" ht="43.2">
      <c r="A207" s="1">
        <v>99</v>
      </c>
      <c r="B207" s="1">
        <f t="shared" si="15"/>
        <v>200</v>
      </c>
      <c r="C207" s="1">
        <v>56768</v>
      </c>
      <c r="D207" s="57" t="s">
        <v>216</v>
      </c>
      <c r="E207" s="1" t="s">
        <v>715</v>
      </c>
      <c r="F207" s="1" t="s">
        <v>596</v>
      </c>
      <c r="G207" s="1" t="s">
        <v>126</v>
      </c>
      <c r="H207" s="1">
        <v>4</v>
      </c>
      <c r="I207" s="28" t="s">
        <v>127</v>
      </c>
      <c r="J207" s="1">
        <v>25</v>
      </c>
      <c r="K207" s="1" t="s">
        <v>595</v>
      </c>
      <c r="L207" s="1">
        <v>0</v>
      </c>
      <c r="N207" s="1" t="s">
        <v>573</v>
      </c>
      <c r="S207" s="1" t="str">
        <f t="shared" si="13"/>
        <v>O</v>
      </c>
      <c r="T207" s="1" t="str">
        <f t="shared" si="14"/>
        <v/>
      </c>
    </row>
    <row r="208" spans="1:21" ht="43.2">
      <c r="A208" s="1">
        <v>111</v>
      </c>
      <c r="B208" s="1">
        <f t="shared" si="15"/>
        <v>201</v>
      </c>
      <c r="C208" s="1">
        <v>56768</v>
      </c>
      <c r="D208" s="57" t="s">
        <v>216</v>
      </c>
      <c r="E208" s="1" t="s">
        <v>715</v>
      </c>
      <c r="F208" s="1" t="s">
        <v>219</v>
      </c>
      <c r="G208" s="1" t="s">
        <v>126</v>
      </c>
      <c r="H208" s="1">
        <v>4</v>
      </c>
      <c r="I208" s="28" t="s">
        <v>127</v>
      </c>
      <c r="J208" s="1">
        <v>25</v>
      </c>
      <c r="K208" s="1" t="s">
        <v>220</v>
      </c>
      <c r="L208" s="1">
        <v>0</v>
      </c>
      <c r="M208" s="1" t="s">
        <v>616</v>
      </c>
      <c r="N208" s="1" t="s">
        <v>573</v>
      </c>
      <c r="S208" s="1" t="str">
        <f t="shared" si="13"/>
        <v>O</v>
      </c>
      <c r="T208" s="1" t="str">
        <f t="shared" si="14"/>
        <v/>
      </c>
    </row>
    <row r="209" spans="1:21" ht="43.2">
      <c r="A209" s="1">
        <v>98</v>
      </c>
      <c r="B209" s="1">
        <f t="shared" si="15"/>
        <v>202</v>
      </c>
      <c r="C209" s="1">
        <v>56768</v>
      </c>
      <c r="D209" s="57" t="s">
        <v>216</v>
      </c>
      <c r="E209" s="1" t="s">
        <v>715</v>
      </c>
      <c r="F209" s="3" t="s">
        <v>594</v>
      </c>
      <c r="G209" s="1" t="s">
        <v>126</v>
      </c>
      <c r="H209" s="1">
        <v>4</v>
      </c>
      <c r="I209" s="28" t="s">
        <v>127</v>
      </c>
      <c r="K209" s="1" t="s">
        <v>593</v>
      </c>
      <c r="L209" s="1">
        <v>0</v>
      </c>
      <c r="N209" s="1" t="s">
        <v>573</v>
      </c>
      <c r="S209" s="1" t="str">
        <f t="shared" si="13"/>
        <v>O</v>
      </c>
      <c r="T209" s="1" t="str">
        <f t="shared" si="14"/>
        <v/>
      </c>
    </row>
    <row r="210" spans="1:21" ht="43.2">
      <c r="A210" s="1">
        <v>110</v>
      </c>
      <c r="B210" s="1">
        <f t="shared" si="15"/>
        <v>203</v>
      </c>
      <c r="C210" s="1">
        <v>56768</v>
      </c>
      <c r="D210" s="57" t="s">
        <v>216</v>
      </c>
      <c r="E210" s="1" t="s">
        <v>715</v>
      </c>
      <c r="F210" s="1" t="s">
        <v>217</v>
      </c>
      <c r="G210" s="1" t="s">
        <v>126</v>
      </c>
      <c r="H210" s="1">
        <v>4</v>
      </c>
      <c r="I210" s="28" t="s">
        <v>127</v>
      </c>
      <c r="J210" s="1">
        <v>28</v>
      </c>
      <c r="K210" s="1" t="s">
        <v>218</v>
      </c>
      <c r="L210" s="1">
        <v>0</v>
      </c>
      <c r="M210" s="1" t="s">
        <v>617</v>
      </c>
      <c r="N210" s="1" t="s">
        <v>573</v>
      </c>
      <c r="S210" s="1" t="str">
        <f t="shared" si="13"/>
        <v>O</v>
      </c>
      <c r="T210" s="1" t="str">
        <f t="shared" si="14"/>
        <v/>
      </c>
    </row>
    <row r="211" spans="1:21" ht="57.6">
      <c r="A211" s="1">
        <v>66</v>
      </c>
      <c r="B211" s="1">
        <f t="shared" si="15"/>
        <v>204</v>
      </c>
      <c r="C211" s="1">
        <v>56759</v>
      </c>
      <c r="D211" s="57" t="s">
        <v>124</v>
      </c>
      <c r="E211" s="1" t="s">
        <v>715</v>
      </c>
      <c r="F211" s="1" t="s">
        <v>135</v>
      </c>
      <c r="G211" s="1" t="s">
        <v>126</v>
      </c>
      <c r="I211" s="28" t="s">
        <v>136</v>
      </c>
      <c r="K211" s="1" t="s">
        <v>137</v>
      </c>
      <c r="L211" s="1">
        <v>0</v>
      </c>
      <c r="N211" s="1" t="s">
        <v>573</v>
      </c>
      <c r="S211" s="1" t="str">
        <f t="shared" si="13"/>
        <v>O</v>
      </c>
      <c r="T211" s="1" t="str">
        <f t="shared" si="14"/>
        <v/>
      </c>
      <c r="U211" s="1" t="str">
        <f>IF(G211="General",N211,"")</f>
        <v/>
      </c>
    </row>
    <row r="212" spans="1:21" ht="28.8">
      <c r="A212" s="1">
        <v>67</v>
      </c>
      <c r="B212" s="1">
        <f t="shared" si="15"/>
        <v>205</v>
      </c>
      <c r="C212" s="1">
        <v>56759</v>
      </c>
      <c r="D212" s="57" t="s">
        <v>124</v>
      </c>
      <c r="E212" s="1" t="s">
        <v>715</v>
      </c>
      <c r="F212" s="1" t="s">
        <v>138</v>
      </c>
      <c r="G212" s="1" t="s">
        <v>126</v>
      </c>
      <c r="H212" s="1">
        <v>6</v>
      </c>
      <c r="I212" s="28">
        <v>3.4</v>
      </c>
      <c r="K212" s="1" t="s">
        <v>139</v>
      </c>
      <c r="L212" s="1">
        <v>1</v>
      </c>
      <c r="N212" s="1" t="s">
        <v>573</v>
      </c>
      <c r="S212" s="1" t="str">
        <f t="shared" si="13"/>
        <v>O</v>
      </c>
      <c r="T212" s="1" t="str">
        <f t="shared" si="14"/>
        <v/>
      </c>
      <c r="U212" s="1" t="str">
        <f>IF(G212="General",N212,"")</f>
        <v/>
      </c>
    </row>
    <row r="213" spans="1:21">
      <c r="A213" s="1">
        <v>85</v>
      </c>
      <c r="B213" s="1">
        <f t="shared" si="15"/>
        <v>206</v>
      </c>
      <c r="C213" s="1">
        <v>62099</v>
      </c>
      <c r="D213" s="57" t="s">
        <v>167</v>
      </c>
      <c r="E213" s="1" t="s">
        <v>715</v>
      </c>
      <c r="F213" s="1" t="s">
        <v>183</v>
      </c>
      <c r="G213" s="1" t="s">
        <v>126</v>
      </c>
      <c r="H213" s="1">
        <v>6</v>
      </c>
      <c r="I213" s="28" t="s">
        <v>184</v>
      </c>
      <c r="J213" s="1">
        <v>25</v>
      </c>
      <c r="K213" s="1" t="s">
        <v>185</v>
      </c>
      <c r="L213" s="1">
        <v>0</v>
      </c>
      <c r="N213" s="1" t="s">
        <v>573</v>
      </c>
      <c r="S213" s="1" t="str">
        <f t="shared" si="13"/>
        <v>O</v>
      </c>
      <c r="T213" s="1" t="str">
        <f t="shared" si="14"/>
        <v/>
      </c>
      <c r="U213" s="1" t="str">
        <f>IF(G213="General",N213,"")</f>
        <v/>
      </c>
    </row>
    <row r="214" spans="1:21">
      <c r="A214" s="1">
        <v>140</v>
      </c>
      <c r="B214" s="1">
        <f t="shared" si="15"/>
        <v>207</v>
      </c>
      <c r="C214" s="1">
        <v>60941</v>
      </c>
      <c r="D214" s="57" t="s">
        <v>287</v>
      </c>
      <c r="E214" s="1" t="s">
        <v>716</v>
      </c>
      <c r="F214" s="1" t="s">
        <v>288</v>
      </c>
      <c r="G214" s="1" t="s">
        <v>126</v>
      </c>
      <c r="H214" s="1">
        <v>6</v>
      </c>
      <c r="I214" s="28" t="s">
        <v>184</v>
      </c>
      <c r="J214" s="1">
        <v>25</v>
      </c>
      <c r="K214" s="1" t="s">
        <v>289</v>
      </c>
      <c r="L214" s="1">
        <v>0</v>
      </c>
      <c r="N214" s="1" t="s">
        <v>573</v>
      </c>
      <c r="S214" s="1" t="str">
        <f t="shared" si="13"/>
        <v>O</v>
      </c>
      <c r="T214" s="1" t="str">
        <f t="shared" si="14"/>
        <v/>
      </c>
    </row>
    <row r="215" spans="1:21">
      <c r="B215" s="1">
        <f t="shared" si="15"/>
        <v>208</v>
      </c>
      <c r="D215" s="57" t="s">
        <v>636</v>
      </c>
      <c r="F215" s="45" t="s">
        <v>637</v>
      </c>
      <c r="G215" s="48" t="s">
        <v>662</v>
      </c>
      <c r="H215"/>
      <c r="I215" s="48" t="s">
        <v>666</v>
      </c>
      <c r="J215">
        <v>25</v>
      </c>
      <c r="K215" s="45" t="s">
        <v>694</v>
      </c>
      <c r="N215" s="1" t="s">
        <v>573</v>
      </c>
      <c r="S215" s="1" t="str">
        <f t="shared" si="13"/>
        <v>O</v>
      </c>
    </row>
    <row r="216" spans="1:21" ht="28.8">
      <c r="A216" s="1">
        <v>69</v>
      </c>
      <c r="B216" s="1">
        <f t="shared" si="15"/>
        <v>209</v>
      </c>
      <c r="C216" s="1">
        <v>56759</v>
      </c>
      <c r="D216" s="57" t="s">
        <v>124</v>
      </c>
      <c r="E216" s="1" t="s">
        <v>715</v>
      </c>
      <c r="F216" s="1" t="s">
        <v>143</v>
      </c>
      <c r="G216" s="1" t="s">
        <v>126</v>
      </c>
      <c r="H216" s="1">
        <v>7</v>
      </c>
      <c r="I216" s="28" t="s">
        <v>144</v>
      </c>
      <c r="J216" s="1">
        <v>5</v>
      </c>
      <c r="K216" s="1" t="s">
        <v>145</v>
      </c>
      <c r="L216" s="1">
        <v>0</v>
      </c>
      <c r="N216" s="1" t="s">
        <v>573</v>
      </c>
      <c r="S216" s="1" t="str">
        <f t="shared" si="13"/>
        <v>O</v>
      </c>
      <c r="T216" s="1" t="str">
        <f t="shared" si="14"/>
        <v/>
      </c>
      <c r="U216" s="1" t="str">
        <f>IF(G216="General",N216,"")</f>
        <v/>
      </c>
    </row>
    <row r="217" spans="1:21" ht="28.8">
      <c r="A217" s="1">
        <v>139</v>
      </c>
      <c r="B217" s="1">
        <f t="shared" si="15"/>
        <v>210</v>
      </c>
      <c r="C217" s="1">
        <v>24144</v>
      </c>
      <c r="D217" s="57" t="s">
        <v>282</v>
      </c>
      <c r="E217" s="1" t="s">
        <v>716</v>
      </c>
      <c r="F217" s="1" t="s">
        <v>285</v>
      </c>
      <c r="G217" s="1" t="s">
        <v>126</v>
      </c>
      <c r="H217" s="1">
        <v>7</v>
      </c>
      <c r="I217" s="28" t="s">
        <v>144</v>
      </c>
      <c r="K217" s="1" t="s">
        <v>286</v>
      </c>
      <c r="L217" s="1">
        <v>0</v>
      </c>
      <c r="N217" s="1" t="s">
        <v>573</v>
      </c>
      <c r="S217" s="1" t="str">
        <f t="shared" si="13"/>
        <v>O</v>
      </c>
      <c r="T217" s="1" t="str">
        <f t="shared" si="14"/>
        <v/>
      </c>
    </row>
    <row r="218" spans="1:21" ht="28.8">
      <c r="A218" s="1">
        <v>68</v>
      </c>
      <c r="B218" s="1">
        <f t="shared" si="15"/>
        <v>211</v>
      </c>
      <c r="C218" s="1">
        <v>56759</v>
      </c>
      <c r="D218" s="57" t="s">
        <v>124</v>
      </c>
      <c r="E218" s="1" t="s">
        <v>715</v>
      </c>
      <c r="F218" s="1" t="s">
        <v>140</v>
      </c>
      <c r="G218" s="1" t="s">
        <v>126</v>
      </c>
      <c r="H218" s="1">
        <v>7</v>
      </c>
      <c r="I218" s="28" t="s">
        <v>141</v>
      </c>
      <c r="J218" s="1">
        <v>16</v>
      </c>
      <c r="K218" s="1" t="s">
        <v>142</v>
      </c>
      <c r="L218" s="1">
        <v>0</v>
      </c>
      <c r="N218" s="1" t="s">
        <v>573</v>
      </c>
      <c r="S218" s="1" t="str">
        <f t="shared" si="13"/>
        <v>O</v>
      </c>
      <c r="T218" s="1" t="str">
        <f t="shared" si="14"/>
        <v/>
      </c>
      <c r="U218" s="1" t="str">
        <f>IF(G218="General",N218,"")</f>
        <v/>
      </c>
    </row>
    <row r="219" spans="1:21">
      <c r="A219" s="1">
        <v>143</v>
      </c>
      <c r="B219" s="1">
        <f t="shared" si="15"/>
        <v>212</v>
      </c>
      <c r="C219" s="1">
        <v>60941</v>
      </c>
      <c r="D219" s="57" t="s">
        <v>287</v>
      </c>
      <c r="E219" s="1" t="s">
        <v>716</v>
      </c>
      <c r="F219" s="1" t="s">
        <v>294</v>
      </c>
      <c r="G219" s="1" t="s">
        <v>126</v>
      </c>
      <c r="H219" s="1">
        <v>7</v>
      </c>
      <c r="I219" s="28" t="s">
        <v>141</v>
      </c>
      <c r="J219" s="1">
        <v>16</v>
      </c>
      <c r="K219" s="1" t="s">
        <v>295</v>
      </c>
      <c r="L219" s="1">
        <v>0</v>
      </c>
      <c r="N219" s="1" t="s">
        <v>573</v>
      </c>
      <c r="S219" s="1" t="str">
        <f t="shared" si="13"/>
        <v>O</v>
      </c>
      <c r="T219" s="1" t="str">
        <f t="shared" si="14"/>
        <v/>
      </c>
    </row>
    <row r="220" spans="1:21" ht="72">
      <c r="A220" s="1">
        <v>70</v>
      </c>
      <c r="B220" s="1">
        <f t="shared" si="15"/>
        <v>213</v>
      </c>
      <c r="C220" s="1">
        <v>56759</v>
      </c>
      <c r="D220" s="57" t="s">
        <v>124</v>
      </c>
      <c r="E220" s="1" t="s">
        <v>715</v>
      </c>
      <c r="F220" s="1" t="s">
        <v>146</v>
      </c>
      <c r="G220" s="1" t="s">
        <v>126</v>
      </c>
      <c r="I220" s="28" t="s">
        <v>147</v>
      </c>
      <c r="K220" s="1" t="s">
        <v>148</v>
      </c>
      <c r="L220" s="1">
        <v>1</v>
      </c>
      <c r="N220" s="1" t="s">
        <v>573</v>
      </c>
      <c r="S220" s="1" t="str">
        <f t="shared" si="13"/>
        <v>O</v>
      </c>
      <c r="T220" s="1" t="str">
        <f t="shared" si="14"/>
        <v/>
      </c>
      <c r="U220" s="1" t="str">
        <f>IF(G220="General",N220,"")</f>
        <v/>
      </c>
    </row>
    <row r="221" spans="1:21">
      <c r="A221" s="1">
        <v>86</v>
      </c>
      <c r="B221" s="1">
        <f t="shared" si="15"/>
        <v>214</v>
      </c>
      <c r="C221" s="1">
        <v>62099</v>
      </c>
      <c r="D221" s="57" t="s">
        <v>167</v>
      </c>
      <c r="E221" s="1" t="s">
        <v>715</v>
      </c>
      <c r="F221" s="1" t="s">
        <v>186</v>
      </c>
      <c r="G221" s="1" t="s">
        <v>126</v>
      </c>
      <c r="H221" s="1">
        <v>9</v>
      </c>
      <c r="I221" s="28" t="s">
        <v>187</v>
      </c>
      <c r="J221" s="1">
        <v>3</v>
      </c>
      <c r="K221" s="1" t="s">
        <v>188</v>
      </c>
      <c r="L221" s="1">
        <v>0</v>
      </c>
      <c r="N221" s="1" t="s">
        <v>573</v>
      </c>
      <c r="S221" s="1" t="str">
        <f t="shared" si="13"/>
        <v>O</v>
      </c>
      <c r="T221" s="1" t="str">
        <f t="shared" si="14"/>
        <v/>
      </c>
      <c r="U221" s="1" t="str">
        <f>IF(G221="General",N221,"")</f>
        <v/>
      </c>
    </row>
    <row r="222" spans="1:21">
      <c r="B222" s="1">
        <f t="shared" si="15"/>
        <v>215</v>
      </c>
      <c r="D222" s="57" t="s">
        <v>636</v>
      </c>
      <c r="F222" s="45" t="s">
        <v>638</v>
      </c>
      <c r="G222" s="48" t="s">
        <v>662</v>
      </c>
      <c r="H222"/>
      <c r="I222" s="48" t="s">
        <v>667</v>
      </c>
      <c r="J222">
        <v>26</v>
      </c>
      <c r="K222" s="45" t="s">
        <v>695</v>
      </c>
      <c r="N222" s="1" t="s">
        <v>573</v>
      </c>
      <c r="S222" s="1" t="str">
        <f t="shared" si="13"/>
        <v>O</v>
      </c>
    </row>
    <row r="223" spans="1:21">
      <c r="A223" s="1">
        <v>145</v>
      </c>
      <c r="B223" s="1">
        <f t="shared" si="15"/>
        <v>216</v>
      </c>
      <c r="C223" s="1">
        <v>60941</v>
      </c>
      <c r="D223" s="57" t="s">
        <v>287</v>
      </c>
      <c r="E223" s="1" t="s">
        <v>716</v>
      </c>
      <c r="F223" s="1" t="s">
        <v>298</v>
      </c>
      <c r="G223" s="1" t="s">
        <v>126</v>
      </c>
      <c r="H223" s="1">
        <v>9</v>
      </c>
      <c r="I223" s="28" t="s">
        <v>255</v>
      </c>
      <c r="J223" s="1">
        <v>28</v>
      </c>
      <c r="K223" s="1" t="s">
        <v>295</v>
      </c>
      <c r="L223" s="1">
        <v>0</v>
      </c>
      <c r="N223" s="1" t="s">
        <v>573</v>
      </c>
      <c r="S223" s="1" t="str">
        <f t="shared" si="13"/>
        <v>O</v>
      </c>
      <c r="T223" s="1" t="str">
        <f t="shared" si="14"/>
        <v/>
      </c>
    </row>
    <row r="224" spans="1:21" ht="28.8">
      <c r="A224" s="1">
        <v>141</v>
      </c>
      <c r="B224" s="1">
        <f t="shared" si="15"/>
        <v>217</v>
      </c>
      <c r="C224" s="1">
        <v>24144</v>
      </c>
      <c r="D224" s="57" t="s">
        <v>282</v>
      </c>
      <c r="E224" s="1" t="s">
        <v>716</v>
      </c>
      <c r="F224" s="1" t="s">
        <v>290</v>
      </c>
      <c r="G224" s="1" t="s">
        <v>126</v>
      </c>
      <c r="H224" s="1">
        <v>7</v>
      </c>
      <c r="I224" s="28" t="s">
        <v>255</v>
      </c>
      <c r="J224" s="1">
        <v>28</v>
      </c>
      <c r="K224" s="1" t="s">
        <v>291</v>
      </c>
      <c r="L224" s="1">
        <v>0</v>
      </c>
      <c r="N224" s="1" t="s">
        <v>573</v>
      </c>
      <c r="S224" s="1" t="str">
        <f t="shared" si="13"/>
        <v>O</v>
      </c>
      <c r="T224" s="1" t="str">
        <f t="shared" si="14"/>
        <v/>
      </c>
    </row>
    <row r="225" spans="1:20" ht="28.8">
      <c r="A225" s="1">
        <v>142</v>
      </c>
      <c r="B225" s="1">
        <f t="shared" si="15"/>
        <v>218</v>
      </c>
      <c r="C225" s="1">
        <v>24144</v>
      </c>
      <c r="D225" s="57" t="s">
        <v>282</v>
      </c>
      <c r="E225" s="1" t="s">
        <v>716</v>
      </c>
      <c r="F225" s="1" t="s">
        <v>292</v>
      </c>
      <c r="G225" s="1" t="s">
        <v>126</v>
      </c>
      <c r="H225" s="1">
        <v>10</v>
      </c>
      <c r="I225" s="28" t="s">
        <v>255</v>
      </c>
      <c r="J225" s="1">
        <v>15</v>
      </c>
      <c r="K225" s="1" t="s">
        <v>293</v>
      </c>
      <c r="L225" s="1">
        <v>0</v>
      </c>
      <c r="N225" s="1" t="s">
        <v>573</v>
      </c>
      <c r="S225" s="1" t="str">
        <f t="shared" si="13"/>
        <v>O</v>
      </c>
      <c r="T225" s="1" t="str">
        <f t="shared" si="14"/>
        <v/>
      </c>
    </row>
    <row r="226" spans="1:20">
      <c r="B226" s="1">
        <f t="shared" si="15"/>
        <v>219</v>
      </c>
      <c r="D226" s="57" t="s">
        <v>636</v>
      </c>
      <c r="F226" s="46" t="s">
        <v>640</v>
      </c>
      <c r="G226" s="49" t="s">
        <v>662</v>
      </c>
      <c r="H226" s="50"/>
      <c r="I226" s="48" t="s">
        <v>669</v>
      </c>
      <c r="J226" s="54" t="s">
        <v>685</v>
      </c>
      <c r="K226" s="46" t="s">
        <v>697</v>
      </c>
      <c r="N226" s="1" t="s">
        <v>573</v>
      </c>
      <c r="S226" s="1" t="str">
        <f t="shared" si="13"/>
        <v>O</v>
      </c>
    </row>
    <row r="227" spans="1:20">
      <c r="A227" s="1">
        <v>147</v>
      </c>
      <c r="B227" s="1">
        <f t="shared" si="15"/>
        <v>220</v>
      </c>
      <c r="C227" s="1">
        <v>60941</v>
      </c>
      <c r="D227" s="57" t="s">
        <v>287</v>
      </c>
      <c r="E227" s="1" t="s">
        <v>716</v>
      </c>
      <c r="F227" s="1" t="s">
        <v>300</v>
      </c>
      <c r="G227" s="1" t="s">
        <v>126</v>
      </c>
      <c r="H227" s="1">
        <v>10</v>
      </c>
      <c r="I227" s="28" t="s">
        <v>301</v>
      </c>
      <c r="J227" s="1">
        <v>16</v>
      </c>
      <c r="K227" s="1" t="s">
        <v>302</v>
      </c>
      <c r="L227" s="1">
        <v>0</v>
      </c>
      <c r="N227" s="1" t="s">
        <v>573</v>
      </c>
      <c r="S227" s="1" t="str">
        <f t="shared" si="13"/>
        <v>O</v>
      </c>
      <c r="T227" s="1" t="str">
        <f t="shared" si="14"/>
        <v/>
      </c>
    </row>
    <row r="228" spans="1:20" ht="40.200000000000003">
      <c r="B228" s="1">
        <f t="shared" si="15"/>
        <v>221</v>
      </c>
      <c r="D228" s="57" t="s">
        <v>636</v>
      </c>
      <c r="F228" s="45" t="s">
        <v>639</v>
      </c>
      <c r="G228" s="48" t="s">
        <v>662</v>
      </c>
      <c r="H228"/>
      <c r="I228" s="48" t="s">
        <v>668</v>
      </c>
      <c r="J228"/>
      <c r="K228" s="45" t="s">
        <v>696</v>
      </c>
      <c r="N228" s="1" t="s">
        <v>573</v>
      </c>
      <c r="S228" s="1" t="str">
        <f t="shared" si="13"/>
        <v>O</v>
      </c>
    </row>
    <row r="229" spans="1:20" ht="28.8">
      <c r="A229" s="1">
        <v>144</v>
      </c>
      <c r="B229" s="1">
        <f t="shared" si="15"/>
        <v>222</v>
      </c>
      <c r="C229" s="1">
        <v>24144</v>
      </c>
      <c r="D229" s="57" t="s">
        <v>282</v>
      </c>
      <c r="E229" s="1" t="s">
        <v>716</v>
      </c>
      <c r="F229" s="1" t="s">
        <v>296</v>
      </c>
      <c r="G229" s="1" t="s">
        <v>126</v>
      </c>
      <c r="H229" s="1">
        <v>13</v>
      </c>
      <c r="I229" s="28">
        <v>4.0999999999999996</v>
      </c>
      <c r="J229" s="1">
        <v>8</v>
      </c>
      <c r="K229" s="1" t="s">
        <v>297</v>
      </c>
      <c r="L229" s="1">
        <v>0</v>
      </c>
      <c r="N229" s="1" t="s">
        <v>573</v>
      </c>
      <c r="S229" s="1" t="str">
        <f t="shared" si="13"/>
        <v>O</v>
      </c>
      <c r="T229" s="1" t="str">
        <f t="shared" si="14"/>
        <v/>
      </c>
    </row>
    <row r="230" spans="1:20">
      <c r="A230" s="1">
        <v>146</v>
      </c>
      <c r="B230" s="1">
        <f t="shared" si="15"/>
        <v>223</v>
      </c>
      <c r="C230" s="1">
        <v>24144</v>
      </c>
      <c r="D230" s="57" t="s">
        <v>282</v>
      </c>
      <c r="E230" s="1" t="s">
        <v>716</v>
      </c>
      <c r="F230" s="1" t="s">
        <v>299</v>
      </c>
      <c r="G230" s="1" t="s">
        <v>126</v>
      </c>
      <c r="H230" s="1">
        <v>13</v>
      </c>
      <c r="I230" s="28">
        <v>4.0999999999999996</v>
      </c>
      <c r="J230" s="1">
        <v>18</v>
      </c>
      <c r="K230" s="1" t="s">
        <v>297</v>
      </c>
      <c r="L230" s="1">
        <v>0</v>
      </c>
      <c r="N230" s="1" t="s">
        <v>573</v>
      </c>
      <c r="S230" s="1" t="str">
        <f t="shared" si="13"/>
        <v>O</v>
      </c>
      <c r="T230" s="1" t="str">
        <f t="shared" si="14"/>
        <v/>
      </c>
    </row>
    <row r="231" spans="1:20">
      <c r="A231" s="1">
        <v>149</v>
      </c>
      <c r="B231" s="1">
        <f t="shared" si="15"/>
        <v>224</v>
      </c>
      <c r="C231" s="1">
        <v>60941</v>
      </c>
      <c r="D231" s="57" t="s">
        <v>287</v>
      </c>
      <c r="E231" s="1" t="s">
        <v>716</v>
      </c>
      <c r="F231" s="1" t="s">
        <v>306</v>
      </c>
      <c r="G231" s="1" t="s">
        <v>126</v>
      </c>
      <c r="H231" s="1">
        <v>13</v>
      </c>
      <c r="I231" s="28">
        <v>4.0999999999999996</v>
      </c>
      <c r="J231" s="1">
        <v>6</v>
      </c>
      <c r="K231" s="1" t="s">
        <v>307</v>
      </c>
      <c r="L231" s="1">
        <v>0</v>
      </c>
      <c r="N231" s="1" t="s">
        <v>573</v>
      </c>
      <c r="S231" s="1" t="str">
        <f t="shared" si="13"/>
        <v>O</v>
      </c>
      <c r="T231" s="1" t="str">
        <f t="shared" si="14"/>
        <v/>
      </c>
    </row>
    <row r="232" spans="1:20" ht="72">
      <c r="B232" s="1">
        <f t="shared" si="15"/>
        <v>225</v>
      </c>
      <c r="D232" s="57" t="s">
        <v>636</v>
      </c>
      <c r="F232" s="46" t="s">
        <v>656</v>
      </c>
      <c r="G232" s="47" t="s">
        <v>662</v>
      </c>
      <c r="H232" s="50"/>
      <c r="I232" s="50" t="s">
        <v>679</v>
      </c>
      <c r="J232" s="54"/>
      <c r="K232" s="46" t="s">
        <v>698</v>
      </c>
      <c r="N232" s="1" t="s">
        <v>573</v>
      </c>
      <c r="S232" s="1" t="str">
        <f t="shared" si="13"/>
        <v>O</v>
      </c>
    </row>
    <row r="233" spans="1:20" ht="28.8">
      <c r="B233" s="1">
        <f t="shared" si="15"/>
        <v>226</v>
      </c>
      <c r="D233" s="57" t="s">
        <v>287</v>
      </c>
      <c r="E233" s="20"/>
      <c r="F233" s="1" t="s">
        <v>447</v>
      </c>
      <c r="G233" s="1" t="s">
        <v>126</v>
      </c>
      <c r="H233" s="1" t="s">
        <v>448</v>
      </c>
      <c r="I233" s="1" t="s">
        <v>30</v>
      </c>
      <c r="J233" s="1" t="s">
        <v>449</v>
      </c>
      <c r="K233" s="1" t="s">
        <v>307</v>
      </c>
      <c r="L233" s="1">
        <v>1</v>
      </c>
      <c r="N233" s="1" t="s">
        <v>573</v>
      </c>
      <c r="S233" s="1" t="str">
        <f t="shared" si="13"/>
        <v>O</v>
      </c>
    </row>
    <row r="234" spans="1:20" ht="57.6">
      <c r="B234" s="1">
        <f t="shared" si="15"/>
        <v>227</v>
      </c>
      <c r="D234" s="57" t="s">
        <v>636</v>
      </c>
      <c r="F234" s="46" t="s">
        <v>644</v>
      </c>
      <c r="G234" s="46" t="s">
        <v>665</v>
      </c>
      <c r="H234" s="50"/>
      <c r="I234" s="50" t="s">
        <v>673</v>
      </c>
      <c r="J234" s="54">
        <v>15</v>
      </c>
      <c r="K234" s="46" t="s">
        <v>701</v>
      </c>
      <c r="N234" s="1" t="s">
        <v>573</v>
      </c>
      <c r="S234" s="1" t="str">
        <f t="shared" si="13"/>
        <v>O</v>
      </c>
    </row>
    <row r="235" spans="1:20">
      <c r="B235" s="1">
        <f t="shared" si="15"/>
        <v>228</v>
      </c>
      <c r="D235" s="57" t="s">
        <v>287</v>
      </c>
      <c r="E235" s="20"/>
      <c r="F235" s="1" t="s">
        <v>450</v>
      </c>
      <c r="G235" s="1" t="s">
        <v>126</v>
      </c>
      <c r="H235" s="1" t="s">
        <v>451</v>
      </c>
      <c r="I235" s="1">
        <v>5.2</v>
      </c>
      <c r="J235" s="1" t="s">
        <v>452</v>
      </c>
      <c r="K235" s="1" t="s">
        <v>307</v>
      </c>
      <c r="L235" s="1">
        <v>1</v>
      </c>
      <c r="N235" s="1" t="s">
        <v>573</v>
      </c>
      <c r="S235" s="1" t="str">
        <f t="shared" si="13"/>
        <v>O</v>
      </c>
    </row>
    <row r="236" spans="1:20" ht="43.2">
      <c r="B236" s="1">
        <f t="shared" si="15"/>
        <v>229</v>
      </c>
      <c r="D236" s="57" t="s">
        <v>636</v>
      </c>
      <c r="F236" s="47" t="s">
        <v>659</v>
      </c>
      <c r="G236" s="47" t="s">
        <v>662</v>
      </c>
      <c r="H236" s="51"/>
      <c r="I236" s="51" t="s">
        <v>682</v>
      </c>
      <c r="J236" s="55" t="s">
        <v>692</v>
      </c>
      <c r="K236" s="47" t="s">
        <v>698</v>
      </c>
      <c r="N236" s="1" t="s">
        <v>573</v>
      </c>
      <c r="S236" s="1" t="str">
        <f t="shared" si="13"/>
        <v>O</v>
      </c>
    </row>
    <row r="237" spans="1:20" ht="28.8">
      <c r="B237" s="1">
        <f t="shared" si="15"/>
        <v>230</v>
      </c>
      <c r="D237" s="57" t="s">
        <v>636</v>
      </c>
      <c r="F237" s="47" t="s">
        <v>660</v>
      </c>
      <c r="G237" s="47" t="s">
        <v>662</v>
      </c>
      <c r="H237" s="51"/>
      <c r="I237" s="51" t="s">
        <v>683</v>
      </c>
      <c r="J237" s="55" t="s">
        <v>693</v>
      </c>
      <c r="K237" s="46" t="s">
        <v>703</v>
      </c>
      <c r="N237" s="1" t="s">
        <v>573</v>
      </c>
      <c r="S237" s="1" t="str">
        <f t="shared" si="13"/>
        <v>O</v>
      </c>
    </row>
    <row r="238" spans="1:20" ht="28.8">
      <c r="B238" s="1">
        <f t="shared" si="15"/>
        <v>231</v>
      </c>
      <c r="D238" s="57" t="s">
        <v>287</v>
      </c>
      <c r="E238" s="20"/>
      <c r="F238" s="1" t="s">
        <v>453</v>
      </c>
      <c r="G238" s="1" t="s">
        <v>126</v>
      </c>
      <c r="H238" s="1">
        <v>53</v>
      </c>
      <c r="I238" s="1" t="s">
        <v>454</v>
      </c>
      <c r="J238" s="1">
        <v>1</v>
      </c>
      <c r="K238" s="1" t="s">
        <v>455</v>
      </c>
      <c r="L238" s="1">
        <v>1</v>
      </c>
      <c r="N238" s="1" t="s">
        <v>573</v>
      </c>
      <c r="S238" s="1" t="str">
        <f t="shared" si="13"/>
        <v>O</v>
      </c>
    </row>
    <row r="239" spans="1:20" ht="57.6">
      <c r="B239" s="1">
        <f t="shared" si="15"/>
        <v>232</v>
      </c>
      <c r="D239" s="57" t="s">
        <v>287</v>
      </c>
      <c r="E239" s="20"/>
      <c r="F239" s="1" t="s">
        <v>456</v>
      </c>
      <c r="G239" s="1" t="s">
        <v>126</v>
      </c>
      <c r="H239" s="1" t="s">
        <v>457</v>
      </c>
      <c r="I239" s="1">
        <v>5.3</v>
      </c>
      <c r="J239" s="1" t="s">
        <v>458</v>
      </c>
      <c r="K239" s="1" t="s">
        <v>459</v>
      </c>
      <c r="L239" s="1">
        <v>1</v>
      </c>
      <c r="N239" s="1" t="s">
        <v>573</v>
      </c>
      <c r="S239" s="1" t="str">
        <f t="shared" si="13"/>
        <v>O</v>
      </c>
    </row>
    <row r="240" spans="1:20" ht="43.2">
      <c r="B240" s="1">
        <f t="shared" si="15"/>
        <v>233</v>
      </c>
      <c r="D240" s="57" t="s">
        <v>287</v>
      </c>
      <c r="E240" s="20"/>
      <c r="F240" s="1" t="s">
        <v>460</v>
      </c>
      <c r="G240" s="1" t="s">
        <v>126</v>
      </c>
      <c r="H240" s="1">
        <v>64</v>
      </c>
      <c r="I240" s="1">
        <v>5.3</v>
      </c>
      <c r="J240" s="1" t="s">
        <v>461</v>
      </c>
      <c r="K240" s="1" t="s">
        <v>462</v>
      </c>
      <c r="L240" s="1">
        <v>1</v>
      </c>
      <c r="N240" s="1" t="s">
        <v>573</v>
      </c>
      <c r="S240" s="1" t="str">
        <f t="shared" si="13"/>
        <v>O</v>
      </c>
    </row>
    <row r="241" spans="1:20" ht="28.8">
      <c r="A241" s="1">
        <v>148</v>
      </c>
      <c r="B241" s="1">
        <f t="shared" si="15"/>
        <v>234</v>
      </c>
      <c r="C241" s="1">
        <v>24144</v>
      </c>
      <c r="D241" s="57" t="s">
        <v>282</v>
      </c>
      <c r="E241" s="1" t="s">
        <v>716</v>
      </c>
      <c r="F241" s="1" t="s">
        <v>303</v>
      </c>
      <c r="G241" s="1" t="s">
        <v>126</v>
      </c>
      <c r="H241" s="1">
        <v>79</v>
      </c>
      <c r="I241" s="28" t="s">
        <v>304</v>
      </c>
      <c r="K241" s="1" t="s">
        <v>305</v>
      </c>
      <c r="L241" s="1">
        <v>0</v>
      </c>
      <c r="N241" s="1" t="s">
        <v>573</v>
      </c>
      <c r="S241" s="1" t="str">
        <f t="shared" si="13"/>
        <v>O</v>
      </c>
      <c r="T241" s="1" t="str">
        <f>IF(G241="Technical",N241,"")</f>
        <v/>
      </c>
    </row>
    <row r="242" spans="1:20" ht="28.8">
      <c r="A242" s="1">
        <v>150</v>
      </c>
      <c r="B242" s="1">
        <f t="shared" si="15"/>
        <v>235</v>
      </c>
      <c r="C242" s="1">
        <v>24144</v>
      </c>
      <c r="D242" s="57" t="s">
        <v>282</v>
      </c>
      <c r="E242" s="1" t="s">
        <v>716</v>
      </c>
      <c r="F242" s="1" t="s">
        <v>308</v>
      </c>
      <c r="G242" s="1" t="s">
        <v>126</v>
      </c>
      <c r="H242" s="1">
        <v>87</v>
      </c>
      <c r="I242" s="28" t="s">
        <v>309</v>
      </c>
      <c r="K242" s="1" t="s">
        <v>310</v>
      </c>
      <c r="L242" s="1">
        <v>0</v>
      </c>
      <c r="N242" s="1" t="s">
        <v>573</v>
      </c>
      <c r="S242" s="1" t="str">
        <f t="shared" si="13"/>
        <v>O</v>
      </c>
      <c r="T242" s="1" t="str">
        <f>IF(G242="Technical",N242,"")</f>
        <v/>
      </c>
    </row>
    <row r="243" spans="1:20" ht="28.8">
      <c r="B243" s="1">
        <f t="shared" si="15"/>
        <v>236</v>
      </c>
      <c r="C243" s="1">
        <v>24144</v>
      </c>
      <c r="D243" s="57" t="s">
        <v>282</v>
      </c>
      <c r="E243" s="1" t="s">
        <v>716</v>
      </c>
      <c r="F243" s="1" t="s">
        <v>318</v>
      </c>
      <c r="G243" s="1" t="s">
        <v>126</v>
      </c>
      <c r="H243" s="1">
        <v>108</v>
      </c>
      <c r="I243" s="1" t="s">
        <v>319</v>
      </c>
      <c r="K243" s="1" t="s">
        <v>320</v>
      </c>
      <c r="L243" s="1">
        <v>1</v>
      </c>
      <c r="N243" s="1" t="s">
        <v>573</v>
      </c>
      <c r="S243" s="1" t="str">
        <f t="shared" si="13"/>
        <v>O</v>
      </c>
    </row>
    <row r="244" spans="1:20" ht="72">
      <c r="B244" s="1">
        <f t="shared" si="15"/>
        <v>237</v>
      </c>
      <c r="C244" s="1">
        <v>24144</v>
      </c>
      <c r="D244" s="57" t="s">
        <v>282</v>
      </c>
      <c r="E244" s="1" t="s">
        <v>716</v>
      </c>
      <c r="F244" s="1" t="s">
        <v>321</v>
      </c>
      <c r="G244" s="1" t="s">
        <v>126</v>
      </c>
      <c r="H244" s="1">
        <v>112</v>
      </c>
      <c r="I244" s="1" t="s">
        <v>322</v>
      </c>
      <c r="J244" s="1">
        <v>13</v>
      </c>
      <c r="K244" s="1" t="s">
        <v>323</v>
      </c>
      <c r="L244" s="1">
        <v>1</v>
      </c>
      <c r="N244" s="1" t="s">
        <v>573</v>
      </c>
      <c r="S244" s="1" t="str">
        <f t="shared" si="13"/>
        <v>O</v>
      </c>
    </row>
    <row r="245" spans="1:20" ht="72">
      <c r="B245" s="1">
        <f t="shared" si="15"/>
        <v>238</v>
      </c>
      <c r="C245" s="1">
        <v>24144</v>
      </c>
      <c r="D245" s="57" t="s">
        <v>282</v>
      </c>
      <c r="E245" s="1" t="s">
        <v>716</v>
      </c>
      <c r="F245" s="1" t="s">
        <v>324</v>
      </c>
      <c r="G245" s="1" t="s">
        <v>126</v>
      </c>
      <c r="H245" s="1">
        <v>116</v>
      </c>
      <c r="I245" s="1" t="s">
        <v>325</v>
      </c>
      <c r="J245" s="1">
        <v>1</v>
      </c>
      <c r="K245" s="1" t="s">
        <v>326</v>
      </c>
      <c r="L245" s="1">
        <v>1</v>
      </c>
      <c r="N245" s="1" t="s">
        <v>573</v>
      </c>
      <c r="S245" s="1" t="str">
        <f t="shared" si="13"/>
        <v>O</v>
      </c>
    </row>
    <row r="246" spans="1:20" ht="72">
      <c r="B246" s="1">
        <f t="shared" si="15"/>
        <v>239</v>
      </c>
      <c r="C246" s="1">
        <v>24144</v>
      </c>
      <c r="D246" s="57" t="s">
        <v>282</v>
      </c>
      <c r="E246" s="1" t="s">
        <v>716</v>
      </c>
      <c r="F246" s="1" t="s">
        <v>327</v>
      </c>
      <c r="G246" s="1" t="s">
        <v>126</v>
      </c>
      <c r="H246" s="1">
        <v>116</v>
      </c>
      <c r="I246" s="1" t="s">
        <v>325</v>
      </c>
      <c r="J246" s="1" t="s">
        <v>328</v>
      </c>
      <c r="K246" s="1" t="s">
        <v>326</v>
      </c>
      <c r="L246" s="1">
        <v>1</v>
      </c>
      <c r="N246" s="1" t="s">
        <v>573</v>
      </c>
      <c r="S246" s="1" t="str">
        <f t="shared" si="13"/>
        <v>O</v>
      </c>
    </row>
    <row r="247" spans="1:20" ht="57.6">
      <c r="B247" s="1">
        <f t="shared" si="15"/>
        <v>240</v>
      </c>
      <c r="C247" s="1">
        <v>24144</v>
      </c>
      <c r="D247" s="57" t="s">
        <v>282</v>
      </c>
      <c r="E247" s="1" t="s">
        <v>716</v>
      </c>
      <c r="F247" s="1" t="s">
        <v>329</v>
      </c>
      <c r="G247" s="1" t="s">
        <v>126</v>
      </c>
      <c r="H247" s="1">
        <v>116</v>
      </c>
      <c r="I247" s="1" t="s">
        <v>325</v>
      </c>
      <c r="K247" s="1" t="s">
        <v>330</v>
      </c>
      <c r="L247" s="1">
        <v>1</v>
      </c>
      <c r="N247" s="1" t="s">
        <v>573</v>
      </c>
      <c r="S247" s="1" t="str">
        <f t="shared" si="13"/>
        <v>O</v>
      </c>
    </row>
    <row r="248" spans="1:20" ht="57.6">
      <c r="B248" s="1">
        <f t="shared" si="15"/>
        <v>241</v>
      </c>
      <c r="C248" s="1">
        <v>24144</v>
      </c>
      <c r="D248" s="57" t="s">
        <v>282</v>
      </c>
      <c r="E248" s="1" t="s">
        <v>716</v>
      </c>
      <c r="F248" s="1" t="s">
        <v>324</v>
      </c>
      <c r="G248" s="1" t="s">
        <v>126</v>
      </c>
      <c r="H248" s="1">
        <v>116</v>
      </c>
      <c r="I248" s="1" t="s">
        <v>331</v>
      </c>
      <c r="J248" s="1">
        <v>7</v>
      </c>
      <c r="K248" s="1" t="s">
        <v>332</v>
      </c>
      <c r="L248" s="1">
        <v>1</v>
      </c>
      <c r="N248" s="1" t="s">
        <v>573</v>
      </c>
      <c r="S248" s="1" t="str">
        <f t="shared" si="13"/>
        <v>O</v>
      </c>
    </row>
    <row r="249" spans="1:20" ht="57.6">
      <c r="B249" s="1">
        <f t="shared" si="15"/>
        <v>242</v>
      </c>
      <c r="C249" s="1">
        <v>24144</v>
      </c>
      <c r="D249" s="57" t="s">
        <v>282</v>
      </c>
      <c r="E249" s="1" t="s">
        <v>716</v>
      </c>
      <c r="F249" s="1" t="s">
        <v>327</v>
      </c>
      <c r="G249" s="1" t="s">
        <v>126</v>
      </c>
      <c r="H249" s="1">
        <v>116</v>
      </c>
      <c r="I249" s="1" t="s">
        <v>331</v>
      </c>
      <c r="J249" s="1" t="s">
        <v>333</v>
      </c>
      <c r="K249" s="1" t="s">
        <v>332</v>
      </c>
      <c r="L249" s="1">
        <v>1</v>
      </c>
      <c r="N249" s="1" t="s">
        <v>573</v>
      </c>
      <c r="S249" s="1" t="str">
        <f t="shared" si="13"/>
        <v>O</v>
      </c>
    </row>
    <row r="250" spans="1:20" ht="57.6">
      <c r="B250" s="1">
        <f t="shared" si="15"/>
        <v>243</v>
      </c>
      <c r="C250" s="1">
        <v>24144</v>
      </c>
      <c r="D250" s="57" t="s">
        <v>282</v>
      </c>
      <c r="E250" s="1" t="s">
        <v>716</v>
      </c>
      <c r="F250" s="1" t="s">
        <v>334</v>
      </c>
      <c r="G250" s="1" t="s">
        <v>126</v>
      </c>
      <c r="H250" s="1">
        <v>116</v>
      </c>
      <c r="I250" s="1" t="s">
        <v>331</v>
      </c>
      <c r="K250" s="1" t="s">
        <v>332</v>
      </c>
      <c r="L250" s="1">
        <v>1</v>
      </c>
      <c r="N250" s="1" t="s">
        <v>573</v>
      </c>
      <c r="S250" s="1" t="str">
        <f t="shared" si="13"/>
        <v>O</v>
      </c>
    </row>
    <row r="251" spans="1:20">
      <c r="B251" s="1">
        <f t="shared" si="15"/>
        <v>244</v>
      </c>
      <c r="C251" s="1">
        <v>24144</v>
      </c>
      <c r="D251" s="57" t="s">
        <v>282</v>
      </c>
      <c r="E251" s="1" t="s">
        <v>716</v>
      </c>
      <c r="F251" s="1" t="s">
        <v>335</v>
      </c>
      <c r="G251" s="1" t="s">
        <v>126</v>
      </c>
      <c r="H251" s="1">
        <v>123</v>
      </c>
      <c r="I251" s="1" t="s">
        <v>336</v>
      </c>
      <c r="J251" s="1">
        <v>2</v>
      </c>
      <c r="K251" s="1" t="s">
        <v>337</v>
      </c>
      <c r="L251" s="1">
        <v>1</v>
      </c>
      <c r="N251" s="1" t="s">
        <v>573</v>
      </c>
      <c r="S251" s="1" t="str">
        <f t="shared" si="13"/>
        <v>O</v>
      </c>
    </row>
    <row r="252" spans="1:20">
      <c r="B252" s="1">
        <f t="shared" si="15"/>
        <v>245</v>
      </c>
      <c r="C252" s="1">
        <v>24144</v>
      </c>
      <c r="D252" s="57" t="s">
        <v>282</v>
      </c>
      <c r="E252" s="1" t="s">
        <v>716</v>
      </c>
      <c r="F252" s="1" t="s">
        <v>338</v>
      </c>
      <c r="G252" s="1" t="s">
        <v>126</v>
      </c>
      <c r="H252" s="1">
        <v>123</v>
      </c>
      <c r="I252" s="1" t="s">
        <v>336</v>
      </c>
      <c r="J252" s="1">
        <v>6</v>
      </c>
      <c r="K252" s="1" t="s">
        <v>339</v>
      </c>
      <c r="L252" s="1">
        <v>1</v>
      </c>
      <c r="N252" s="1" t="s">
        <v>573</v>
      </c>
      <c r="S252" s="1" t="str">
        <f t="shared" si="13"/>
        <v>O</v>
      </c>
    </row>
    <row r="253" spans="1:20" ht="28.8">
      <c r="B253" s="1">
        <f t="shared" si="15"/>
        <v>246</v>
      </c>
      <c r="C253" s="1">
        <v>24144</v>
      </c>
      <c r="D253" s="57" t="s">
        <v>282</v>
      </c>
      <c r="E253" s="1" t="s">
        <v>716</v>
      </c>
      <c r="F253" s="1" t="s">
        <v>340</v>
      </c>
      <c r="G253" s="1" t="s">
        <v>126</v>
      </c>
      <c r="H253" s="1">
        <v>124</v>
      </c>
      <c r="I253" s="1" t="s">
        <v>341</v>
      </c>
      <c r="J253" s="1" t="s">
        <v>342</v>
      </c>
      <c r="K253" s="1" t="s">
        <v>343</v>
      </c>
      <c r="L253" s="1">
        <v>1</v>
      </c>
      <c r="N253" s="1" t="s">
        <v>573</v>
      </c>
      <c r="S253" s="1" t="str">
        <f t="shared" si="13"/>
        <v>O</v>
      </c>
    </row>
    <row r="254" spans="1:20" ht="28.8">
      <c r="B254" s="1">
        <f t="shared" si="15"/>
        <v>247</v>
      </c>
      <c r="C254" s="1">
        <v>24144</v>
      </c>
      <c r="D254" s="57" t="s">
        <v>282</v>
      </c>
      <c r="E254" s="1" t="s">
        <v>716</v>
      </c>
      <c r="F254" s="1" t="s">
        <v>340</v>
      </c>
      <c r="G254" s="1" t="s">
        <v>126</v>
      </c>
      <c r="H254" s="1">
        <v>124</v>
      </c>
      <c r="I254" s="1" t="s">
        <v>344</v>
      </c>
      <c r="J254" s="1" t="s">
        <v>345</v>
      </c>
      <c r="K254" s="1" t="s">
        <v>346</v>
      </c>
      <c r="L254" s="1">
        <v>1</v>
      </c>
      <c r="N254" s="1" t="s">
        <v>573</v>
      </c>
      <c r="S254" s="1" t="str">
        <f t="shared" si="13"/>
        <v>O</v>
      </c>
    </row>
    <row r="255" spans="1:20">
      <c r="B255" s="1">
        <f t="shared" si="15"/>
        <v>248</v>
      </c>
      <c r="C255" s="1">
        <v>24144</v>
      </c>
      <c r="D255" s="57" t="s">
        <v>282</v>
      </c>
      <c r="E255" s="1" t="s">
        <v>716</v>
      </c>
      <c r="F255" s="1" t="s">
        <v>347</v>
      </c>
      <c r="G255" s="1" t="s">
        <v>126</v>
      </c>
      <c r="H255" s="1">
        <v>126</v>
      </c>
      <c r="I255" s="1" t="s">
        <v>348</v>
      </c>
      <c r="J255" s="1">
        <v>2</v>
      </c>
      <c r="K255" s="1" t="s">
        <v>337</v>
      </c>
      <c r="L255" s="1">
        <v>1</v>
      </c>
      <c r="N255" s="1" t="s">
        <v>573</v>
      </c>
      <c r="S255" s="1" t="str">
        <f t="shared" si="13"/>
        <v>O</v>
      </c>
    </row>
    <row r="256" spans="1:20" ht="28.8">
      <c r="B256" s="1">
        <f t="shared" si="15"/>
        <v>249</v>
      </c>
      <c r="C256" s="1">
        <v>24144</v>
      </c>
      <c r="D256" s="57" t="s">
        <v>282</v>
      </c>
      <c r="E256" s="1" t="s">
        <v>716</v>
      </c>
      <c r="F256" s="1" t="s">
        <v>349</v>
      </c>
      <c r="G256" s="1" t="s">
        <v>126</v>
      </c>
      <c r="H256" s="1" t="s">
        <v>350</v>
      </c>
      <c r="I256" s="1"/>
      <c r="K256" s="1" t="s">
        <v>351</v>
      </c>
      <c r="L256" s="1">
        <v>1</v>
      </c>
      <c r="N256" s="1" t="s">
        <v>573</v>
      </c>
      <c r="S256" s="1" t="str">
        <f t="shared" si="13"/>
        <v>O</v>
      </c>
    </row>
    <row r="257" spans="1:21" ht="57.6">
      <c r="B257" s="1">
        <f t="shared" si="15"/>
        <v>250</v>
      </c>
      <c r="C257" s="1">
        <v>24144</v>
      </c>
      <c r="D257" s="57" t="s">
        <v>282</v>
      </c>
      <c r="E257" s="1" t="s">
        <v>716</v>
      </c>
      <c r="F257" s="1" t="s">
        <v>338</v>
      </c>
      <c r="G257" s="1" t="s">
        <v>126</v>
      </c>
      <c r="H257" s="1">
        <v>129</v>
      </c>
      <c r="I257" s="1" t="s">
        <v>352</v>
      </c>
      <c r="J257" s="1">
        <v>8</v>
      </c>
      <c r="K257" s="1" t="s">
        <v>330</v>
      </c>
      <c r="L257" s="1">
        <v>1</v>
      </c>
      <c r="N257" s="1" t="s">
        <v>573</v>
      </c>
      <c r="S257" s="1" t="str">
        <f t="shared" si="13"/>
        <v>O</v>
      </c>
    </row>
    <row r="258" spans="1:21" ht="57.6">
      <c r="B258" s="1">
        <f t="shared" si="15"/>
        <v>251</v>
      </c>
      <c r="C258" s="1">
        <v>24144</v>
      </c>
      <c r="D258" s="57" t="s">
        <v>282</v>
      </c>
      <c r="E258" s="1" t="s">
        <v>716</v>
      </c>
      <c r="F258" s="1" t="s">
        <v>353</v>
      </c>
      <c r="G258" s="1" t="s">
        <v>126</v>
      </c>
      <c r="H258" s="1">
        <v>129</v>
      </c>
      <c r="I258" s="1" t="s">
        <v>352</v>
      </c>
      <c r="K258" s="1" t="s">
        <v>330</v>
      </c>
      <c r="L258" s="1">
        <v>1</v>
      </c>
      <c r="N258" s="1" t="s">
        <v>573</v>
      </c>
      <c r="S258" s="1" t="str">
        <f t="shared" si="13"/>
        <v>O</v>
      </c>
    </row>
    <row r="259" spans="1:21" ht="57.6">
      <c r="B259" s="1">
        <f t="shared" si="15"/>
        <v>252</v>
      </c>
      <c r="C259" s="1">
        <v>24144</v>
      </c>
      <c r="D259" s="57" t="s">
        <v>282</v>
      </c>
      <c r="E259" s="1" t="s">
        <v>716</v>
      </c>
      <c r="F259" s="1" t="s">
        <v>338</v>
      </c>
      <c r="G259" s="1" t="s">
        <v>126</v>
      </c>
      <c r="H259" s="1">
        <v>129</v>
      </c>
      <c r="I259" s="1" t="s">
        <v>354</v>
      </c>
      <c r="J259" s="1">
        <v>15</v>
      </c>
      <c r="K259" s="1" t="s">
        <v>355</v>
      </c>
      <c r="L259" s="1">
        <v>1</v>
      </c>
      <c r="N259" s="1" t="s">
        <v>573</v>
      </c>
      <c r="S259" s="1" t="str">
        <f t="shared" si="13"/>
        <v>O</v>
      </c>
    </row>
    <row r="260" spans="1:21" ht="57.6">
      <c r="B260" s="1">
        <f t="shared" si="15"/>
        <v>253</v>
      </c>
      <c r="C260" s="1">
        <v>24144</v>
      </c>
      <c r="D260" s="57" t="s">
        <v>282</v>
      </c>
      <c r="E260" s="1" t="s">
        <v>716</v>
      </c>
      <c r="F260" s="1" t="s">
        <v>356</v>
      </c>
      <c r="G260" s="1" t="s">
        <v>126</v>
      </c>
      <c r="H260" s="1">
        <v>129</v>
      </c>
      <c r="I260" s="1" t="s">
        <v>354</v>
      </c>
      <c r="K260" s="1" t="s">
        <v>330</v>
      </c>
      <c r="L260" s="1">
        <v>1</v>
      </c>
      <c r="N260" s="1" t="s">
        <v>573</v>
      </c>
      <c r="S260" s="1" t="str">
        <f t="shared" si="13"/>
        <v>O</v>
      </c>
    </row>
    <row r="261" spans="1:21">
      <c r="B261" s="1">
        <f t="shared" si="15"/>
        <v>254</v>
      </c>
      <c r="C261" s="1">
        <v>24144</v>
      </c>
      <c r="D261" s="57" t="s">
        <v>282</v>
      </c>
      <c r="E261" s="1" t="s">
        <v>716</v>
      </c>
      <c r="F261" s="1" t="s">
        <v>357</v>
      </c>
      <c r="G261" s="1" t="s">
        <v>126</v>
      </c>
      <c r="H261" s="1">
        <v>140</v>
      </c>
      <c r="I261" s="1">
        <v>8</v>
      </c>
      <c r="K261" s="1" t="s">
        <v>358</v>
      </c>
      <c r="L261" s="1">
        <v>1</v>
      </c>
      <c r="N261" s="1" t="s">
        <v>573</v>
      </c>
      <c r="S261" s="1" t="str">
        <f t="shared" si="13"/>
        <v>O</v>
      </c>
    </row>
    <row r="262" spans="1:21">
      <c r="B262" s="1">
        <f t="shared" si="15"/>
        <v>255</v>
      </c>
      <c r="C262" s="1">
        <v>24144</v>
      </c>
      <c r="D262" s="57" t="s">
        <v>282</v>
      </c>
      <c r="E262" s="1" t="s">
        <v>716</v>
      </c>
      <c r="F262" s="1" t="s">
        <v>359</v>
      </c>
      <c r="G262" s="1" t="s">
        <v>126</v>
      </c>
      <c r="H262" s="1">
        <v>147</v>
      </c>
      <c r="I262" s="1">
        <v>9.1</v>
      </c>
      <c r="J262" s="1">
        <v>3</v>
      </c>
      <c r="K262" s="1" t="s">
        <v>360</v>
      </c>
      <c r="L262" s="1">
        <v>1</v>
      </c>
      <c r="N262" s="1" t="s">
        <v>573</v>
      </c>
      <c r="S262" s="1" t="str">
        <f t="shared" ref="S262:S281" si="16">IF(G262="Editorial",N262,"")</f>
        <v>O</v>
      </c>
    </row>
    <row r="263" spans="1:21">
      <c r="A263" s="1">
        <v>71</v>
      </c>
      <c r="B263" s="1">
        <f t="shared" si="15"/>
        <v>256</v>
      </c>
      <c r="C263" s="1">
        <v>56759</v>
      </c>
      <c r="D263" s="57" t="s">
        <v>124</v>
      </c>
      <c r="E263" s="1" t="s">
        <v>715</v>
      </c>
      <c r="F263" s="1" t="s">
        <v>149</v>
      </c>
      <c r="G263" s="1" t="s">
        <v>126</v>
      </c>
      <c r="H263" s="1">
        <v>147</v>
      </c>
      <c r="I263" s="28">
        <v>9.1</v>
      </c>
      <c r="J263" s="1">
        <v>4</v>
      </c>
      <c r="K263" s="1" t="s">
        <v>150</v>
      </c>
      <c r="L263" s="1">
        <v>0</v>
      </c>
      <c r="N263" s="1" t="s">
        <v>573</v>
      </c>
      <c r="S263" s="1" t="str">
        <f t="shared" si="16"/>
        <v>O</v>
      </c>
      <c r="T263" s="1" t="str">
        <f>IF(G263="Technical",N263,"")</f>
        <v/>
      </c>
      <c r="U263" s="1" t="str">
        <f>IF(G263="General",N263,"")</f>
        <v/>
      </c>
    </row>
    <row r="264" spans="1:21" ht="43.2">
      <c r="A264" s="1">
        <v>103</v>
      </c>
      <c r="B264" s="1">
        <f t="shared" ref="B264:B280" si="17">ROW()-7</f>
        <v>257</v>
      </c>
      <c r="C264" s="1">
        <v>56768</v>
      </c>
      <c r="D264" s="57" t="s">
        <v>216</v>
      </c>
      <c r="E264" s="1" t="s">
        <v>715</v>
      </c>
      <c r="F264" s="1" t="s">
        <v>228</v>
      </c>
      <c r="G264" s="1" t="s">
        <v>126</v>
      </c>
      <c r="H264" s="1">
        <v>147</v>
      </c>
      <c r="I264" s="28" t="s">
        <v>598</v>
      </c>
      <c r="K264" s="1" t="s">
        <v>230</v>
      </c>
      <c r="L264" s="1">
        <v>1</v>
      </c>
      <c r="N264" s="1" t="s">
        <v>573</v>
      </c>
      <c r="S264" s="1" t="str">
        <f t="shared" si="16"/>
        <v>O</v>
      </c>
      <c r="T264" s="1" t="str">
        <f>IF(G264="Technical",N264,"")</f>
        <v/>
      </c>
    </row>
    <row r="265" spans="1:21" ht="43.2">
      <c r="A265" s="1">
        <v>115</v>
      </c>
      <c r="B265" s="1">
        <f t="shared" si="17"/>
        <v>258</v>
      </c>
      <c r="C265" s="1">
        <v>56768</v>
      </c>
      <c r="D265" s="57" t="s">
        <v>216</v>
      </c>
      <c r="E265" s="1" t="s">
        <v>715</v>
      </c>
      <c r="F265" s="1" t="s">
        <v>228</v>
      </c>
      <c r="G265" s="1" t="s">
        <v>126</v>
      </c>
      <c r="H265" s="1">
        <v>147</v>
      </c>
      <c r="I265" s="28" t="s">
        <v>229</v>
      </c>
      <c r="K265" s="1" t="s">
        <v>230</v>
      </c>
      <c r="L265" s="1">
        <v>1</v>
      </c>
      <c r="M265" s="1" t="s">
        <v>618</v>
      </c>
      <c r="N265" s="1" t="s">
        <v>573</v>
      </c>
      <c r="S265" s="1" t="str">
        <f t="shared" si="16"/>
        <v>O</v>
      </c>
      <c r="T265" s="1" t="str">
        <f>IF(G265="Technical",N265,"")</f>
        <v/>
      </c>
    </row>
    <row r="266" spans="1:21" ht="28.8">
      <c r="B266" s="1">
        <f t="shared" si="17"/>
        <v>259</v>
      </c>
      <c r="C266" s="1">
        <v>24144</v>
      </c>
      <c r="D266" s="57" t="s">
        <v>282</v>
      </c>
      <c r="E266" s="1" t="s">
        <v>716</v>
      </c>
      <c r="F266" s="1" t="s">
        <v>361</v>
      </c>
      <c r="G266" s="1" t="s">
        <v>126</v>
      </c>
      <c r="H266" s="1">
        <v>148</v>
      </c>
      <c r="I266" s="1">
        <v>9.3000000000000007</v>
      </c>
      <c r="J266" s="1">
        <v>8</v>
      </c>
      <c r="K266" s="1" t="s">
        <v>362</v>
      </c>
      <c r="L266" s="1">
        <v>1</v>
      </c>
      <c r="N266" s="1" t="s">
        <v>573</v>
      </c>
      <c r="S266" s="1" t="str">
        <f t="shared" si="16"/>
        <v>O</v>
      </c>
    </row>
    <row r="267" spans="1:21" ht="86.4">
      <c r="A267" s="1">
        <v>91</v>
      </c>
      <c r="B267" s="1">
        <f t="shared" si="17"/>
        <v>260</v>
      </c>
      <c r="C267" s="1">
        <v>6111</v>
      </c>
      <c r="D267" s="57" t="s">
        <v>158</v>
      </c>
      <c r="E267" s="1" t="s">
        <v>715</v>
      </c>
      <c r="F267" s="3" t="s">
        <v>198</v>
      </c>
      <c r="G267" s="1" t="s">
        <v>126</v>
      </c>
      <c r="I267" s="28">
        <v>9.4</v>
      </c>
      <c r="K267" s="1" t="s">
        <v>199</v>
      </c>
      <c r="L267" s="1">
        <v>0</v>
      </c>
      <c r="N267" s="1" t="s">
        <v>573</v>
      </c>
      <c r="S267" s="1" t="str">
        <f t="shared" si="16"/>
        <v>O</v>
      </c>
      <c r="T267" s="1" t="str">
        <f>IF(G267="Technical",N267,"")</f>
        <v/>
      </c>
    </row>
    <row r="268" spans="1:21" ht="28.8">
      <c r="B268" s="1">
        <f t="shared" si="17"/>
        <v>261</v>
      </c>
      <c r="C268" s="1">
        <v>24144</v>
      </c>
      <c r="D268" s="57" t="s">
        <v>282</v>
      </c>
      <c r="E268" s="1" t="s">
        <v>716</v>
      </c>
      <c r="F268" s="1" t="s">
        <v>363</v>
      </c>
      <c r="G268" s="1" t="s">
        <v>126</v>
      </c>
      <c r="H268" s="1">
        <v>181</v>
      </c>
      <c r="I268" s="1" t="s">
        <v>176</v>
      </c>
      <c r="J268" s="1">
        <v>9</v>
      </c>
      <c r="K268" s="1" t="s">
        <v>364</v>
      </c>
      <c r="L268" s="1">
        <v>1</v>
      </c>
      <c r="N268" s="1" t="s">
        <v>573</v>
      </c>
      <c r="S268" s="1" t="str">
        <f t="shared" si="16"/>
        <v>O</v>
      </c>
    </row>
    <row r="269" spans="1:21" ht="216">
      <c r="A269" s="1">
        <v>105</v>
      </c>
      <c r="B269" s="1">
        <f t="shared" si="17"/>
        <v>262</v>
      </c>
      <c r="C269" s="1">
        <v>56768</v>
      </c>
      <c r="D269" s="57" t="s">
        <v>216</v>
      </c>
      <c r="E269" s="1" t="s">
        <v>715</v>
      </c>
      <c r="F269" s="3" t="s">
        <v>600</v>
      </c>
      <c r="G269" s="1" t="s">
        <v>126</v>
      </c>
      <c r="I269" s="28" t="s">
        <v>599</v>
      </c>
      <c r="K269" s="1" t="s">
        <v>235</v>
      </c>
      <c r="L269" s="1">
        <v>1</v>
      </c>
      <c r="N269" s="1" t="s">
        <v>573</v>
      </c>
      <c r="S269" s="1" t="str">
        <f t="shared" si="16"/>
        <v>O</v>
      </c>
      <c r="T269" s="1" t="str">
        <f t="shared" ref="T269:T276" si="18">IF(G269="Technical",N269,"")</f>
        <v/>
      </c>
    </row>
    <row r="270" spans="1:21" ht="216">
      <c r="A270" s="1">
        <v>117</v>
      </c>
      <c r="B270" s="1">
        <f t="shared" si="17"/>
        <v>263</v>
      </c>
      <c r="C270" s="1">
        <v>56768</v>
      </c>
      <c r="D270" s="57" t="s">
        <v>216</v>
      </c>
      <c r="E270" s="1" t="s">
        <v>715</v>
      </c>
      <c r="F270" s="3" t="s">
        <v>234</v>
      </c>
      <c r="G270" s="1" t="s">
        <v>126</v>
      </c>
      <c r="I270" s="28">
        <v>9.4</v>
      </c>
      <c r="K270" s="1" t="s">
        <v>235</v>
      </c>
      <c r="L270" s="1">
        <v>1</v>
      </c>
      <c r="M270" s="1" t="s">
        <v>619</v>
      </c>
      <c r="N270" s="1" t="s">
        <v>573</v>
      </c>
      <c r="S270" s="1" t="str">
        <f t="shared" si="16"/>
        <v>O</v>
      </c>
      <c r="T270" s="1" t="str">
        <f t="shared" si="18"/>
        <v/>
      </c>
    </row>
    <row r="271" spans="1:21" ht="72">
      <c r="A271" s="1">
        <v>101</v>
      </c>
      <c r="B271" s="1">
        <f t="shared" si="17"/>
        <v>264</v>
      </c>
      <c r="C271" s="1">
        <v>56768</v>
      </c>
      <c r="D271" s="57" t="s">
        <v>216</v>
      </c>
      <c r="E271" s="1" t="s">
        <v>715</v>
      </c>
      <c r="F271" s="3" t="s">
        <v>223</v>
      </c>
      <c r="G271" s="1" t="s">
        <v>126</v>
      </c>
      <c r="I271" s="28" t="s">
        <v>224</v>
      </c>
      <c r="K271" s="1" t="s">
        <v>597</v>
      </c>
      <c r="L271" s="1">
        <v>1</v>
      </c>
      <c r="N271" s="1" t="s">
        <v>573</v>
      </c>
      <c r="S271" s="1" t="str">
        <f t="shared" si="16"/>
        <v>O</v>
      </c>
      <c r="T271" s="1" t="str">
        <f t="shared" si="18"/>
        <v/>
      </c>
    </row>
    <row r="272" spans="1:21" ht="72">
      <c r="A272" s="1">
        <v>113</v>
      </c>
      <c r="B272" s="1">
        <f t="shared" si="17"/>
        <v>265</v>
      </c>
      <c r="C272" s="1">
        <v>56768</v>
      </c>
      <c r="D272" s="57" t="s">
        <v>216</v>
      </c>
      <c r="E272" s="1" t="s">
        <v>715</v>
      </c>
      <c r="F272" s="1" t="s">
        <v>223</v>
      </c>
      <c r="G272" s="1" t="s">
        <v>126</v>
      </c>
      <c r="I272" s="28" t="s">
        <v>224</v>
      </c>
      <c r="K272" s="1" t="s">
        <v>225</v>
      </c>
      <c r="L272" s="1">
        <v>1</v>
      </c>
      <c r="M272" s="1" t="s">
        <v>620</v>
      </c>
      <c r="N272" s="1" t="s">
        <v>573</v>
      </c>
      <c r="S272" s="1" t="str">
        <f t="shared" si="16"/>
        <v>O</v>
      </c>
      <c r="T272" s="1" t="str">
        <f t="shared" si="18"/>
        <v/>
      </c>
    </row>
    <row r="273" spans="1:21" ht="86.4">
      <c r="A273" s="1">
        <v>95</v>
      </c>
      <c r="B273" s="1">
        <f t="shared" si="17"/>
        <v>266</v>
      </c>
      <c r="C273" s="1">
        <v>6111</v>
      </c>
      <c r="D273" s="57" t="s">
        <v>158</v>
      </c>
      <c r="E273" s="1" t="s">
        <v>715</v>
      </c>
      <c r="F273" s="3" t="s">
        <v>207</v>
      </c>
      <c r="G273" s="1" t="s">
        <v>126</v>
      </c>
      <c r="I273" s="28" t="s">
        <v>208</v>
      </c>
      <c r="K273" s="1" t="s">
        <v>209</v>
      </c>
      <c r="L273" s="1">
        <v>1</v>
      </c>
      <c r="N273" s="1" t="s">
        <v>573</v>
      </c>
      <c r="S273" s="1" t="str">
        <f t="shared" si="16"/>
        <v>O</v>
      </c>
      <c r="T273" s="1" t="str">
        <f t="shared" si="18"/>
        <v/>
      </c>
    </row>
    <row r="274" spans="1:21" ht="28.8">
      <c r="A274" s="1">
        <v>82</v>
      </c>
      <c r="B274" s="1">
        <f t="shared" si="17"/>
        <v>267</v>
      </c>
      <c r="C274" s="1">
        <v>62099</v>
      </c>
      <c r="D274" s="57" t="s">
        <v>167</v>
      </c>
      <c r="E274" s="1" t="s">
        <v>715</v>
      </c>
      <c r="F274" s="1" t="s">
        <v>175</v>
      </c>
      <c r="G274" s="1" t="s">
        <v>126</v>
      </c>
      <c r="H274" s="1">
        <v>181</v>
      </c>
      <c r="I274" s="28" t="s">
        <v>176</v>
      </c>
      <c r="J274" s="1">
        <v>99</v>
      </c>
      <c r="K274" s="1" t="s">
        <v>177</v>
      </c>
      <c r="L274" s="1">
        <v>1</v>
      </c>
      <c r="N274" s="1" t="s">
        <v>573</v>
      </c>
      <c r="S274" s="1" t="str">
        <f t="shared" si="16"/>
        <v>O</v>
      </c>
      <c r="T274" s="1" t="str">
        <f t="shared" si="18"/>
        <v/>
      </c>
      <c r="U274" s="1" t="str">
        <f>IF(G274="General",N274,"")</f>
        <v/>
      </c>
    </row>
    <row r="275" spans="1:21" ht="28.8">
      <c r="A275" s="1">
        <v>106</v>
      </c>
      <c r="B275" s="1">
        <f t="shared" si="17"/>
        <v>268</v>
      </c>
      <c r="C275" s="1">
        <v>56768</v>
      </c>
      <c r="D275" s="57" t="s">
        <v>216</v>
      </c>
      <c r="E275" s="1" t="s">
        <v>715</v>
      </c>
      <c r="F275" s="1" t="s">
        <v>236</v>
      </c>
      <c r="G275" s="1" t="s">
        <v>126</v>
      </c>
      <c r="H275" s="1" t="s">
        <v>601</v>
      </c>
      <c r="I275" s="28" t="s">
        <v>176</v>
      </c>
      <c r="K275" s="1" t="s">
        <v>237</v>
      </c>
      <c r="L275" s="1">
        <v>1</v>
      </c>
      <c r="N275" s="1" t="s">
        <v>573</v>
      </c>
      <c r="S275" s="1" t="str">
        <f t="shared" si="16"/>
        <v>O</v>
      </c>
      <c r="T275" s="1" t="str">
        <f t="shared" si="18"/>
        <v/>
      </c>
    </row>
    <row r="276" spans="1:21" ht="28.8">
      <c r="A276" s="1">
        <v>118</v>
      </c>
      <c r="B276" s="1">
        <f t="shared" si="17"/>
        <v>269</v>
      </c>
      <c r="C276" s="1">
        <v>56768</v>
      </c>
      <c r="D276" s="57" t="s">
        <v>216</v>
      </c>
      <c r="E276" s="1" t="s">
        <v>715</v>
      </c>
      <c r="F276" s="1" t="s">
        <v>236</v>
      </c>
      <c r="G276" s="1" t="s">
        <v>126</v>
      </c>
      <c r="I276" s="28" t="s">
        <v>176</v>
      </c>
      <c r="K276" s="1" t="s">
        <v>237</v>
      </c>
      <c r="L276" s="1">
        <v>1</v>
      </c>
      <c r="M276" s="1" t="s">
        <v>621</v>
      </c>
      <c r="N276" s="1" t="s">
        <v>573</v>
      </c>
      <c r="S276" s="1" t="str">
        <f t="shared" si="16"/>
        <v>O</v>
      </c>
      <c r="T276" s="1" t="str">
        <f t="shared" si="18"/>
        <v/>
      </c>
    </row>
    <row r="277" spans="1:21">
      <c r="B277" s="1">
        <f t="shared" si="17"/>
        <v>270</v>
      </c>
      <c r="D277" s="57" t="s">
        <v>287</v>
      </c>
      <c r="E277" s="20"/>
      <c r="F277" s="1" t="s">
        <v>463</v>
      </c>
      <c r="G277" s="1" t="s">
        <v>126</v>
      </c>
      <c r="H277" s="1">
        <v>185</v>
      </c>
      <c r="I277" s="1" t="s">
        <v>366</v>
      </c>
      <c r="J277" s="1">
        <v>9</v>
      </c>
      <c r="K277" s="1" t="s">
        <v>464</v>
      </c>
      <c r="L277" s="1">
        <v>1</v>
      </c>
      <c r="N277" s="1" t="s">
        <v>573</v>
      </c>
      <c r="S277" s="1" t="str">
        <f t="shared" si="16"/>
        <v>O</v>
      </c>
    </row>
    <row r="278" spans="1:21" ht="28.8">
      <c r="B278" s="1">
        <f t="shared" si="17"/>
        <v>271</v>
      </c>
      <c r="C278" s="1">
        <v>24144</v>
      </c>
      <c r="D278" s="57" t="s">
        <v>282</v>
      </c>
      <c r="E278" s="1" t="s">
        <v>716</v>
      </c>
      <c r="F278" s="1" t="s">
        <v>369</v>
      </c>
      <c r="G278" s="1" t="s">
        <v>126</v>
      </c>
      <c r="H278" s="1">
        <v>199</v>
      </c>
      <c r="I278" s="1" t="s">
        <v>370</v>
      </c>
      <c r="J278" s="1">
        <v>4</v>
      </c>
      <c r="K278" s="1" t="s">
        <v>371</v>
      </c>
      <c r="L278" s="1">
        <v>1</v>
      </c>
      <c r="N278" s="1" t="s">
        <v>573</v>
      </c>
      <c r="S278" s="1" t="str">
        <f t="shared" si="16"/>
        <v>O</v>
      </c>
    </row>
    <row r="279" spans="1:21" ht="57.6">
      <c r="B279" s="1">
        <f t="shared" si="17"/>
        <v>272</v>
      </c>
      <c r="C279" s="1">
        <v>24144</v>
      </c>
      <c r="D279" s="57" t="s">
        <v>282</v>
      </c>
      <c r="E279" s="1" t="s">
        <v>716</v>
      </c>
      <c r="F279" s="1" t="s">
        <v>372</v>
      </c>
      <c r="G279" s="1" t="s">
        <v>126</v>
      </c>
      <c r="H279" s="1">
        <v>199</v>
      </c>
      <c r="I279" s="1" t="s">
        <v>370</v>
      </c>
      <c r="K279" s="1" t="s">
        <v>373</v>
      </c>
      <c r="L279" s="1">
        <v>1</v>
      </c>
      <c r="N279" s="1" t="s">
        <v>573</v>
      </c>
      <c r="S279" s="1" t="str">
        <f t="shared" si="16"/>
        <v>O</v>
      </c>
    </row>
    <row r="280" spans="1:21">
      <c r="A280" s="1">
        <v>130</v>
      </c>
      <c r="B280" s="1">
        <f t="shared" si="17"/>
        <v>273</v>
      </c>
      <c r="C280" s="1">
        <v>24133</v>
      </c>
      <c r="D280" s="57" t="s">
        <v>264</v>
      </c>
      <c r="E280" s="1" t="s">
        <v>716</v>
      </c>
      <c r="F280" s="1" t="s">
        <v>265</v>
      </c>
      <c r="G280" s="1" t="s">
        <v>126</v>
      </c>
      <c r="L280" s="1">
        <v>0</v>
      </c>
      <c r="N280" s="1" t="s">
        <v>573</v>
      </c>
      <c r="S280" s="1" t="str">
        <f>IF(G279="Editorial",N279,"")</f>
        <v>O</v>
      </c>
      <c r="T280" s="1" t="str">
        <f>IF(G280="Technical",N280,"")</f>
        <v/>
      </c>
    </row>
    <row r="281" spans="1:21">
      <c r="S281" s="1" t="str">
        <f t="shared" si="16"/>
        <v/>
      </c>
    </row>
  </sheetData>
  <sortState ref="A5:U111">
    <sortCondition ref="H5:H111"/>
  </sortState>
  <conditionalFormatting sqref="F222 F70:K70">
    <cfRule type="expression" dxfId="89" priority="448">
      <formula>$M70="W"</formula>
    </cfRule>
    <cfRule type="expression" dxfId="88" priority="449">
      <formula>$M70="C"</formula>
    </cfRule>
    <cfRule type="expression" dxfId="87" priority="450">
      <formula>$M70="A"</formula>
    </cfRule>
  </conditionalFormatting>
  <conditionalFormatting sqref="G222">
    <cfRule type="expression" dxfId="86" priority="445">
      <formula>$M222="W"</formula>
    </cfRule>
    <cfRule type="expression" dxfId="85" priority="446">
      <formula>$M222="C"</formula>
    </cfRule>
    <cfRule type="expression" dxfId="84" priority="447">
      <formula>$M222="A"</formula>
    </cfRule>
  </conditionalFormatting>
  <conditionalFormatting sqref="H222">
    <cfRule type="expression" dxfId="83" priority="442">
      <formula>$M222="W"</formula>
    </cfRule>
    <cfRule type="expression" dxfId="82" priority="443">
      <formula>$M222="C"</formula>
    </cfRule>
    <cfRule type="expression" dxfId="81" priority="444">
      <formula>$M222="A"</formula>
    </cfRule>
  </conditionalFormatting>
  <conditionalFormatting sqref="I222">
    <cfRule type="expression" dxfId="80" priority="439">
      <formula>$M222="W"</formula>
    </cfRule>
    <cfRule type="expression" dxfId="79" priority="440">
      <formula>$M222="C"</formula>
    </cfRule>
    <cfRule type="expression" dxfId="78" priority="441">
      <formula>$M222="A"</formula>
    </cfRule>
  </conditionalFormatting>
  <conditionalFormatting sqref="J222">
    <cfRule type="expression" dxfId="77" priority="436">
      <formula>$M222="W"</formula>
    </cfRule>
    <cfRule type="expression" dxfId="76" priority="437">
      <formula>$M222="C"</formula>
    </cfRule>
    <cfRule type="expression" dxfId="75" priority="438">
      <formula>$M222="A"</formula>
    </cfRule>
  </conditionalFormatting>
  <conditionalFormatting sqref="K222">
    <cfRule type="expression" dxfId="74" priority="433">
      <formula>$M222="W"</formula>
    </cfRule>
    <cfRule type="expression" dxfId="73" priority="434">
      <formula>$M222="C"</formula>
    </cfRule>
    <cfRule type="expression" dxfId="72" priority="435">
      <formula>$M222="A"</formula>
    </cfRule>
  </conditionalFormatting>
  <conditionalFormatting sqref="F228">
    <cfRule type="expression" dxfId="71" priority="394">
      <formula>$M228="W"</formula>
    </cfRule>
    <cfRule type="expression" dxfId="70" priority="395">
      <formula>$M228="C"</formula>
    </cfRule>
    <cfRule type="expression" dxfId="69" priority="396">
      <formula>$M228="A"</formula>
    </cfRule>
  </conditionalFormatting>
  <conditionalFormatting sqref="G228">
    <cfRule type="expression" dxfId="68" priority="391">
      <formula>$M228="W"</formula>
    </cfRule>
    <cfRule type="expression" dxfId="67" priority="392">
      <formula>$M228="C"</formula>
    </cfRule>
    <cfRule type="expression" dxfId="66" priority="393">
      <formula>$M228="A"</formula>
    </cfRule>
  </conditionalFormatting>
  <conditionalFormatting sqref="H228">
    <cfRule type="expression" dxfId="65" priority="388">
      <formula>$M228="W"</formula>
    </cfRule>
    <cfRule type="expression" dxfId="64" priority="389">
      <formula>$M228="C"</formula>
    </cfRule>
    <cfRule type="expression" dxfId="63" priority="390">
      <formula>$M228="A"</formula>
    </cfRule>
  </conditionalFormatting>
  <conditionalFormatting sqref="I228">
    <cfRule type="expression" dxfId="62" priority="385">
      <formula>$M228="W"</formula>
    </cfRule>
    <cfRule type="expression" dxfId="61" priority="386">
      <formula>$M228="C"</formula>
    </cfRule>
    <cfRule type="expression" dxfId="60" priority="387">
      <formula>$M228="A"</formula>
    </cfRule>
  </conditionalFormatting>
  <conditionalFormatting sqref="J228">
    <cfRule type="expression" dxfId="59" priority="382">
      <formula>$M228="W"</formula>
    </cfRule>
    <cfRule type="expression" dxfId="58" priority="383">
      <formula>$M228="C"</formula>
    </cfRule>
    <cfRule type="expression" dxfId="57" priority="384">
      <formula>$M228="A"</formula>
    </cfRule>
  </conditionalFormatting>
  <conditionalFormatting sqref="K228">
    <cfRule type="expression" dxfId="56" priority="379">
      <formula>$M228="W"</formula>
    </cfRule>
    <cfRule type="expression" dxfId="55" priority="380">
      <formula>$M228="C"</formula>
    </cfRule>
    <cfRule type="expression" dxfId="54" priority="381">
      <formula>$M228="A"</formula>
    </cfRule>
  </conditionalFormatting>
  <conditionalFormatting sqref="F54">
    <cfRule type="expression" dxfId="53" priority="322">
      <formula>$M54="W"</formula>
    </cfRule>
    <cfRule type="expression" dxfId="52" priority="323">
      <formula>$M54="C"</formula>
    </cfRule>
    <cfRule type="expression" dxfId="51" priority="324">
      <formula>$M54="A"</formula>
    </cfRule>
  </conditionalFormatting>
  <conditionalFormatting sqref="G54">
    <cfRule type="expression" dxfId="50" priority="319">
      <formula>$M54="W"</formula>
    </cfRule>
    <cfRule type="expression" dxfId="49" priority="320">
      <formula>$M54="C"</formula>
    </cfRule>
    <cfRule type="expression" dxfId="48" priority="321">
      <formula>$M54="A"</formula>
    </cfRule>
  </conditionalFormatting>
  <conditionalFormatting sqref="H54">
    <cfRule type="expression" dxfId="47" priority="316">
      <formula>$M54="W"</formula>
    </cfRule>
    <cfRule type="expression" dxfId="46" priority="317">
      <formula>$M54="C"</formula>
    </cfRule>
    <cfRule type="expression" dxfId="45" priority="318">
      <formula>$M54="A"</formula>
    </cfRule>
  </conditionalFormatting>
  <conditionalFormatting sqref="I54">
    <cfRule type="expression" dxfId="44" priority="313">
      <formula>$M54="W"</formula>
    </cfRule>
    <cfRule type="expression" dxfId="43" priority="314">
      <formula>$M54="C"</formula>
    </cfRule>
    <cfRule type="expression" dxfId="42" priority="315">
      <formula>$M54="A"</formula>
    </cfRule>
  </conditionalFormatting>
  <conditionalFormatting sqref="J54">
    <cfRule type="expression" dxfId="41" priority="310">
      <formula>$M54="W"</formula>
    </cfRule>
    <cfRule type="expression" dxfId="40" priority="311">
      <formula>$M54="C"</formula>
    </cfRule>
    <cfRule type="expression" dxfId="39" priority="312">
      <formula>$M54="A"</formula>
    </cfRule>
  </conditionalFormatting>
  <conditionalFormatting sqref="K54">
    <cfRule type="expression" dxfId="38" priority="307">
      <formula>$M54="W"</formula>
    </cfRule>
    <cfRule type="expression" dxfId="37" priority="308">
      <formula>$M54="C"</formula>
    </cfRule>
    <cfRule type="expression" dxfId="36" priority="309">
      <formula>$M54="A"</formula>
    </cfRule>
  </conditionalFormatting>
  <conditionalFormatting sqref="F234">
    <cfRule type="expression" dxfId="35" priority="286">
      <formula>$M234="W"</formula>
    </cfRule>
    <cfRule type="expression" dxfId="34" priority="287">
      <formula>$M234="C"</formula>
    </cfRule>
    <cfRule type="expression" dxfId="33" priority="288">
      <formula>$M234="A"</formula>
    </cfRule>
  </conditionalFormatting>
  <conditionalFormatting sqref="G234">
    <cfRule type="expression" dxfId="32" priority="283">
      <formula>$M234="W"</formula>
    </cfRule>
    <cfRule type="expression" dxfId="31" priority="284">
      <formula>$M234="C"</formula>
    </cfRule>
    <cfRule type="expression" dxfId="30" priority="285">
      <formula>$M234="A"</formula>
    </cfRule>
  </conditionalFormatting>
  <conditionalFormatting sqref="H234">
    <cfRule type="expression" dxfId="29" priority="280">
      <formula>$M234="W"</formula>
    </cfRule>
    <cfRule type="expression" dxfId="28" priority="281">
      <formula>$M234="C"</formula>
    </cfRule>
    <cfRule type="expression" dxfId="27" priority="282">
      <formula>$M234="A"</formula>
    </cfRule>
  </conditionalFormatting>
  <conditionalFormatting sqref="I234">
    <cfRule type="expression" dxfId="26" priority="277">
      <formula>$M234="W"</formula>
    </cfRule>
    <cfRule type="expression" dxfId="25" priority="278">
      <formula>$M234="C"</formula>
    </cfRule>
    <cfRule type="expression" dxfId="24" priority="279">
      <formula>$M234="A"</formula>
    </cfRule>
  </conditionalFormatting>
  <conditionalFormatting sqref="J234">
    <cfRule type="expression" dxfId="23" priority="274">
      <formula>$M234="W"</formula>
    </cfRule>
    <cfRule type="expression" dxfId="22" priority="275">
      <formula>$M234="C"</formula>
    </cfRule>
    <cfRule type="expression" dxfId="21" priority="276">
      <formula>$M234="A"</formula>
    </cfRule>
  </conditionalFormatting>
  <conditionalFormatting sqref="K234">
    <cfRule type="expression" dxfId="20" priority="271">
      <formula>$M234="W"</formula>
    </cfRule>
    <cfRule type="expression" dxfId="19" priority="272">
      <formula>$M234="C"</formula>
    </cfRule>
    <cfRule type="expression" dxfId="18" priority="273">
      <formula>$M234="A"</formula>
    </cfRule>
  </conditionalFormatting>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487" id="{987E3E17-28BD-4E27-8A01-A6701D29A6B8}">
            <xm:f>[1]Comments!#REF!="W"</xm:f>
            <x14:dxf>
              <font>
                <color auto="1"/>
              </font>
              <fill>
                <patternFill patternType="solid">
                  <fgColor indexed="64"/>
                  <bgColor rgb="FF3366FF"/>
                </patternFill>
              </fill>
            </x14:dxf>
          </x14:cfRule>
          <x14:cfRule type="expression" priority="488" id="{47D37AC2-95FE-4540-A840-EA4417A47D82}">
            <xm:f>[1]Comments!#REF!="C"</xm:f>
            <x14:dxf>
              <font>
                <color auto="1"/>
              </font>
              <fill>
                <patternFill patternType="solid">
                  <fgColor indexed="64"/>
                  <bgColor rgb="FF008000"/>
                </patternFill>
              </fill>
            </x14:dxf>
          </x14:cfRule>
          <x14:cfRule type="expression" priority="489" id="{EF26B601-930E-4CC5-9869-17F5799610DC}">
            <xm:f>[1]Comments!#REF!="A"</xm:f>
            <x14:dxf>
              <font>
                <color auto="1"/>
              </font>
              <fill>
                <patternFill patternType="solid">
                  <fgColor indexed="64"/>
                  <bgColor rgb="FFFFFF00"/>
                </patternFill>
              </fill>
            </x14:dxf>
          </x14:cfRule>
          <xm:sqref>M1:U4</xm:sqref>
        </x14:conditionalFormatting>
        <x14:conditionalFormatting xmlns:xm="http://schemas.microsoft.com/office/excel/2006/main">
          <x14:cfRule type="expression" priority="484" id="{4FFAA3C8-73E7-4E21-BE45-F47BF24A1D52}">
            <xm:f>'Comments forwarded by WG Chair'!$K197="W"</xm:f>
            <x14:dxf>
              <font>
                <color auto="1"/>
              </font>
              <fill>
                <patternFill patternType="solid">
                  <fgColor indexed="64"/>
                  <bgColor rgb="FF3366FF"/>
                </patternFill>
              </fill>
            </x14:dxf>
          </x14:cfRule>
          <x14:cfRule type="expression" priority="485" id="{5D21ABB5-53BD-4D2C-A6F9-1D485DB0D032}">
            <xm:f>'Comments forwarded by WG Chair'!$K197="C"</xm:f>
            <x14:dxf>
              <font>
                <color auto="1"/>
              </font>
              <fill>
                <patternFill patternType="solid">
                  <fgColor indexed="64"/>
                  <bgColor rgb="FF008000"/>
                </patternFill>
              </fill>
            </x14:dxf>
          </x14:cfRule>
          <x14:cfRule type="expression" priority="486" id="{034D4523-3BBB-49A8-A9F7-4DC46630B242}">
            <xm:f>'Comments forwarded by WG Chair'!$K197="A"</xm:f>
            <x14:dxf>
              <font>
                <color auto="1"/>
              </font>
              <fill>
                <patternFill patternType="solid">
                  <fgColor indexed="64"/>
                  <bgColor rgb="FFFFFF00"/>
                </patternFill>
              </fill>
            </x14:dxf>
          </x14:cfRule>
          <xm:sqref>F215:K215 F226:K226</xm:sqref>
        </x14:conditionalFormatting>
        <x14:conditionalFormatting xmlns:xm="http://schemas.microsoft.com/office/excel/2006/main">
          <x14:cfRule type="expression" priority="376" id="{65D650CA-A97F-49AA-A463-95ECA6D4CCD2}">
            <xm:f>'Comments forwarded by WG Chair'!$K220="W"</xm:f>
            <x14:dxf>
              <font>
                <color auto="1"/>
              </font>
              <fill>
                <patternFill patternType="solid">
                  <fgColor indexed="64"/>
                  <bgColor rgb="FF3366FF"/>
                </patternFill>
              </fill>
            </x14:dxf>
          </x14:cfRule>
          <x14:cfRule type="expression" priority="377" id="{934C6C99-B69B-4A9F-80D1-482D308EFC61}">
            <xm:f>'Comments forwarded by WG Chair'!$K220="C"</xm:f>
            <x14:dxf>
              <font>
                <color auto="1"/>
              </font>
              <fill>
                <patternFill patternType="solid">
                  <fgColor indexed="64"/>
                  <bgColor rgb="FF008000"/>
                </patternFill>
              </fill>
            </x14:dxf>
          </x14:cfRule>
          <x14:cfRule type="expression" priority="378" id="{9A43ACDE-9C03-4BF0-9404-A32E4877B7BD}">
            <xm:f>'Comments forwarded by WG Chair'!$K220="A"</xm:f>
            <x14:dxf>
              <font>
                <color auto="1"/>
              </font>
              <fill>
                <patternFill patternType="solid">
                  <fgColor indexed="64"/>
                  <bgColor rgb="FFFFFF00"/>
                </patternFill>
              </fill>
            </x14:dxf>
          </x14:cfRule>
          <xm:sqref>F71:K71</xm:sqref>
        </x14:conditionalFormatting>
        <x14:conditionalFormatting xmlns:xm="http://schemas.microsoft.com/office/excel/2006/main">
          <x14:cfRule type="expression" priority="250" id="{B4CFBE25-ED93-4AE2-B9B6-C0D766EC78E1}">
            <xm:f>'Comments forwarded by WG Chair'!$K221="W"</xm:f>
            <x14:dxf>
              <font>
                <color auto="1"/>
              </font>
              <fill>
                <patternFill patternType="solid">
                  <fgColor indexed="64"/>
                  <bgColor rgb="FF3366FF"/>
                </patternFill>
              </fill>
            </x14:dxf>
          </x14:cfRule>
          <x14:cfRule type="expression" priority="251" id="{EBB79CD6-9811-4CAA-8D22-670CE27C8DEF}">
            <xm:f>'Comments forwarded by WG Chair'!$K221="C"</xm:f>
            <x14:dxf>
              <font>
                <color auto="1"/>
              </font>
              <fill>
                <patternFill patternType="solid">
                  <fgColor indexed="64"/>
                  <bgColor rgb="FF008000"/>
                </patternFill>
              </fill>
            </x14:dxf>
          </x14:cfRule>
          <x14:cfRule type="expression" priority="252" id="{DAE56892-C5F3-4F97-8EB7-06970E4D2D0B}">
            <xm:f>'Comments forwarded by WG Chair'!$K221="A"</xm:f>
            <x14:dxf>
              <font>
                <color auto="1"/>
              </font>
              <fill>
                <patternFill patternType="solid">
                  <fgColor indexed="64"/>
                  <bgColor rgb="FFFFFF00"/>
                </patternFill>
              </fill>
            </x14:dxf>
          </x14:cfRule>
          <xm:sqref>F73:K73</xm:sqref>
        </x14:conditionalFormatting>
        <x14:conditionalFormatting xmlns:xm="http://schemas.microsoft.com/office/excel/2006/main">
          <x14:cfRule type="expression" priority="496" id="{65D650CA-A97F-49AA-A463-95ECA6D4CCD2}">
            <xm:f>'Comments forwarded by WG Chair'!$K228="W"</xm:f>
            <x14:dxf>
              <font>
                <color auto="1"/>
              </font>
              <fill>
                <patternFill patternType="solid">
                  <fgColor indexed="64"/>
                  <bgColor rgb="FF3366FF"/>
                </patternFill>
              </fill>
            </x14:dxf>
          </x14:cfRule>
          <x14:cfRule type="expression" priority="497" id="{934C6C99-B69B-4A9F-80D1-482D308EFC61}">
            <xm:f>'Comments forwarded by WG Chair'!$K228="C"</xm:f>
            <x14:dxf>
              <font>
                <color auto="1"/>
              </font>
              <fill>
                <patternFill patternType="solid">
                  <fgColor indexed="64"/>
                  <bgColor rgb="FF008000"/>
                </patternFill>
              </fill>
            </x14:dxf>
          </x14:cfRule>
          <x14:cfRule type="expression" priority="498" id="{9A43ACDE-9C03-4BF0-9404-A32E4877B7BD}">
            <xm:f>'Comments forwarded by WG Chair'!$K228="A"</xm:f>
            <x14:dxf>
              <font>
                <color auto="1"/>
              </font>
              <fill>
                <patternFill patternType="solid">
                  <fgColor indexed="64"/>
                  <bgColor rgb="FFFFFF00"/>
                </patternFill>
              </fill>
            </x14:dxf>
          </x14:cfRule>
          <xm:sqref>F83:K85</xm:sqref>
        </x14:conditionalFormatting>
        <x14:conditionalFormatting xmlns:xm="http://schemas.microsoft.com/office/excel/2006/main">
          <x14:cfRule type="expression" priority="502" id="{65D650CA-A97F-49AA-A463-95ECA6D4CCD2}">
            <xm:f>'Comments forwarded by WG Chair'!$K230="W"</xm:f>
            <x14:dxf>
              <font>
                <color auto="1"/>
              </font>
              <fill>
                <patternFill patternType="solid">
                  <fgColor indexed="64"/>
                  <bgColor rgb="FF3366FF"/>
                </patternFill>
              </fill>
            </x14:dxf>
          </x14:cfRule>
          <x14:cfRule type="expression" priority="503" id="{934C6C99-B69B-4A9F-80D1-482D308EFC61}">
            <xm:f>'Comments forwarded by WG Chair'!$K230="C"</xm:f>
            <x14:dxf>
              <font>
                <color auto="1"/>
              </font>
              <fill>
                <patternFill patternType="solid">
                  <fgColor indexed="64"/>
                  <bgColor rgb="FF008000"/>
                </patternFill>
              </fill>
            </x14:dxf>
          </x14:cfRule>
          <x14:cfRule type="expression" priority="504" id="{9A43ACDE-9C03-4BF0-9404-A32E4877B7BD}">
            <xm:f>'Comments forwarded by WG Chair'!$K230="A"</xm:f>
            <x14:dxf>
              <font>
                <color auto="1"/>
              </font>
              <fill>
                <patternFill patternType="solid">
                  <fgColor indexed="64"/>
                  <bgColor rgb="FFFFFF00"/>
                </patternFill>
              </fill>
            </x14:dxf>
          </x14:cfRule>
          <xm:sqref>F232:K232</xm:sqref>
        </x14:conditionalFormatting>
        <x14:conditionalFormatting xmlns:xm="http://schemas.microsoft.com/office/excel/2006/main">
          <x14:cfRule type="expression" priority="505" id="{65D650CA-A97F-49AA-A463-95ECA6D4CCD2}">
            <xm:f>'Comments forwarded by WG Chair'!$K68="W"</xm:f>
            <x14:dxf>
              <font>
                <color auto="1"/>
              </font>
              <fill>
                <patternFill patternType="solid">
                  <fgColor indexed="64"/>
                  <bgColor rgb="FF3366FF"/>
                </patternFill>
              </fill>
            </x14:dxf>
          </x14:cfRule>
          <x14:cfRule type="expression" priority="506" id="{934C6C99-B69B-4A9F-80D1-482D308EFC61}">
            <xm:f>'Comments forwarded by WG Chair'!$K68="C"</xm:f>
            <x14:dxf>
              <font>
                <color auto="1"/>
              </font>
              <fill>
                <patternFill patternType="solid">
                  <fgColor indexed="64"/>
                  <bgColor rgb="FF008000"/>
                </patternFill>
              </fill>
            </x14:dxf>
          </x14:cfRule>
          <x14:cfRule type="expression" priority="507" id="{9A43ACDE-9C03-4BF0-9404-A32E4877B7BD}">
            <xm:f>'Comments forwarded by WG Chair'!$K68="A"</xm:f>
            <x14:dxf>
              <font>
                <color auto="1"/>
              </font>
              <fill>
                <patternFill patternType="solid">
                  <fgColor indexed="64"/>
                  <bgColor rgb="FFFFFF00"/>
                </patternFill>
              </fill>
            </x14:dxf>
          </x14:cfRule>
          <xm:sqref>F236:K237 F69:K69</xm:sqref>
        </x14:conditionalFormatting>
        <x14:conditionalFormatting xmlns:xm="http://schemas.microsoft.com/office/excel/2006/main">
          <x14:cfRule type="expression" priority="526" id="{65D650CA-A97F-49AA-A463-95ECA6D4CCD2}">
            <xm:f>'Comments forwarded by WG Chair'!$K224="W"</xm:f>
            <x14:dxf>
              <font>
                <color auto="1"/>
              </font>
              <fill>
                <patternFill patternType="solid">
                  <fgColor indexed="64"/>
                  <bgColor rgb="FF3366FF"/>
                </patternFill>
              </fill>
            </x14:dxf>
          </x14:cfRule>
          <x14:cfRule type="expression" priority="527" id="{934C6C99-B69B-4A9F-80D1-482D308EFC61}">
            <xm:f>'Comments forwarded by WG Chair'!$K224="C"</xm:f>
            <x14:dxf>
              <font>
                <color auto="1"/>
              </font>
              <fill>
                <patternFill patternType="solid">
                  <fgColor indexed="64"/>
                  <bgColor rgb="FF008000"/>
                </patternFill>
              </fill>
            </x14:dxf>
          </x14:cfRule>
          <x14:cfRule type="expression" priority="528" id="{9A43ACDE-9C03-4BF0-9404-A32E4877B7BD}">
            <xm:f>'Comments forwarded by WG Chair'!$K224="A"</xm:f>
            <x14:dxf>
              <font>
                <color auto="1"/>
              </font>
              <fill>
                <patternFill patternType="solid">
                  <fgColor indexed="64"/>
                  <bgColor rgb="FFFFFF00"/>
                </patternFill>
              </fill>
            </x14:dxf>
          </x14:cfRule>
          <xm:sqref>F77:K80</xm:sqref>
        </x14:conditionalFormatting>
        <x14:conditionalFormatting xmlns:xm="http://schemas.microsoft.com/office/excel/2006/main">
          <x14:cfRule type="expression" priority="538" id="{65D650CA-A97F-49AA-A463-95ECA6D4CCD2}">
            <xm:f>'Comments forwarded by WG Chair'!$K222="W"</xm:f>
            <x14:dxf>
              <font>
                <color auto="1"/>
              </font>
              <fill>
                <patternFill patternType="solid">
                  <fgColor indexed="64"/>
                  <bgColor rgb="FF3366FF"/>
                </patternFill>
              </fill>
            </x14:dxf>
          </x14:cfRule>
          <x14:cfRule type="expression" priority="539" id="{934C6C99-B69B-4A9F-80D1-482D308EFC61}">
            <xm:f>'Comments forwarded by WG Chair'!$K222="C"</xm:f>
            <x14:dxf>
              <font>
                <color auto="1"/>
              </font>
              <fill>
                <patternFill patternType="solid">
                  <fgColor indexed="64"/>
                  <bgColor rgb="FF008000"/>
                </patternFill>
              </fill>
            </x14:dxf>
          </x14:cfRule>
          <x14:cfRule type="expression" priority="540" id="{9A43ACDE-9C03-4BF0-9404-A32E4877B7BD}">
            <xm:f>'Comments forwarded by WG Chair'!$K222="A"</xm:f>
            <x14:dxf>
              <font>
                <color auto="1"/>
              </font>
              <fill>
                <patternFill patternType="solid">
                  <fgColor indexed="64"/>
                  <bgColor rgb="FFFFFF00"/>
                </patternFill>
              </fill>
            </x14:dxf>
          </x14:cfRule>
          <xm:sqref>F72:K72</xm:sqref>
        </x14:conditionalFormatting>
        <x14:conditionalFormatting xmlns:xm="http://schemas.microsoft.com/office/excel/2006/main">
          <x14:cfRule type="expression" priority="553" id="{65D650CA-A97F-49AA-A463-95ECA6D4CCD2}">
            <xm:f>'Comments forwarded by WG Chair'!$K231="W"</xm:f>
            <x14:dxf>
              <font>
                <color auto="1"/>
              </font>
              <fill>
                <patternFill patternType="solid">
                  <fgColor indexed="64"/>
                  <bgColor rgb="FF3366FF"/>
                </patternFill>
              </fill>
            </x14:dxf>
          </x14:cfRule>
          <x14:cfRule type="expression" priority="554" id="{934C6C99-B69B-4A9F-80D1-482D308EFC61}">
            <xm:f>'Comments forwarded by WG Chair'!$K231="C"</xm:f>
            <x14:dxf>
              <font>
                <color auto="1"/>
              </font>
              <fill>
                <patternFill patternType="solid">
                  <fgColor indexed="64"/>
                  <bgColor rgb="FF008000"/>
                </patternFill>
              </fill>
            </x14:dxf>
          </x14:cfRule>
          <x14:cfRule type="expression" priority="555" id="{9A43ACDE-9C03-4BF0-9404-A32E4877B7BD}">
            <xm:f>'Comments forwarded by WG Chair'!$K231="A"</xm:f>
            <x14:dxf>
              <font>
                <color auto="1"/>
              </font>
              <fill>
                <patternFill patternType="solid">
                  <fgColor indexed="64"/>
                  <bgColor rgb="FFFFFF00"/>
                </patternFill>
              </fill>
            </x14:dxf>
          </x14:cfRule>
          <xm:sqref>F87:K88</xm:sqref>
        </x14:conditionalFormatting>
        <x14:conditionalFormatting xmlns:xm="http://schemas.microsoft.com/office/excel/2006/main">
          <x14:cfRule type="expression" priority="571" id="{65D650CA-A97F-49AA-A463-95ECA6D4CCD2}">
            <xm:f>'Comments forwarded by WG Chair'!$K15="W"</xm:f>
            <x14:dxf>
              <font>
                <color auto="1"/>
              </font>
              <fill>
                <patternFill patternType="solid">
                  <fgColor indexed="64"/>
                  <bgColor rgb="FF3366FF"/>
                </patternFill>
              </fill>
            </x14:dxf>
          </x14:cfRule>
          <x14:cfRule type="expression" priority="572" id="{934C6C99-B69B-4A9F-80D1-482D308EFC61}">
            <xm:f>'Comments forwarded by WG Chair'!$K15="C"</xm:f>
            <x14:dxf>
              <font>
                <color auto="1"/>
              </font>
              <fill>
                <patternFill patternType="solid">
                  <fgColor indexed="64"/>
                  <bgColor rgb="FF008000"/>
                </patternFill>
              </fill>
            </x14:dxf>
          </x14:cfRule>
          <x14:cfRule type="expression" priority="573" id="{9A43ACDE-9C03-4BF0-9404-A32E4877B7BD}">
            <xm:f>'Comments forwarded by WG Chair'!$K15="A"</xm:f>
            <x14:dxf>
              <font>
                <color auto="1"/>
              </font>
              <fill>
                <patternFill patternType="solid">
                  <fgColor indexed="64"/>
                  <bgColor rgb="FFFFFF00"/>
                </patternFill>
              </fill>
            </x14:dxf>
          </x14:cfRule>
          <xm:sqref>F15:K15 F90:K90</xm:sqref>
        </x14:conditionalFormatting>
        <x14:conditionalFormatting xmlns:xm="http://schemas.microsoft.com/office/excel/2006/main">
          <x14:cfRule type="expression" priority="16" id="{728FD0AE-6F92-4BD2-82F6-7B8309F1F0D4}">
            <xm:f>'Comments forwarded by WG Chair'!$K115="W"</xm:f>
            <x14:dxf>
              <font>
                <color auto="1"/>
              </font>
              <fill>
                <patternFill patternType="solid">
                  <fgColor indexed="64"/>
                  <bgColor rgb="FF3366FF"/>
                </patternFill>
              </fill>
            </x14:dxf>
          </x14:cfRule>
          <x14:cfRule type="expression" priority="17" id="{77E984AA-4672-47B0-9EFB-2EECFBAA3E03}">
            <xm:f>'Comments forwarded by WG Chair'!$K115="C"</xm:f>
            <x14:dxf>
              <font>
                <color auto="1"/>
              </font>
              <fill>
                <patternFill patternType="solid">
                  <fgColor indexed="64"/>
                  <bgColor rgb="FF008000"/>
                </patternFill>
              </fill>
            </x14:dxf>
          </x14:cfRule>
          <x14:cfRule type="expression" priority="18" id="{0FCB34AD-E787-4E34-A12B-37802524AD58}">
            <xm:f>'Comments forwarded by WG Chair'!$K115="A"</xm:f>
            <x14:dxf>
              <font>
                <color auto="1"/>
              </font>
              <fill>
                <patternFill patternType="solid">
                  <fgColor indexed="64"/>
                  <bgColor rgb="FFFFFF00"/>
                </patternFill>
              </fill>
            </x14:dxf>
          </x14:cfRule>
          <xm:sqref>F93:K93</xm:sqref>
        </x14:conditionalFormatting>
      </x14:conditionalFormattings>
    </ext>
  </extLst>
</worksheet>
</file>

<file path=xl/worksheets/sheet3.xml><?xml version="1.0" encoding="utf-8"?>
<worksheet xmlns="http://schemas.openxmlformats.org/spreadsheetml/2006/main" xmlns:r="http://schemas.openxmlformats.org/officeDocument/2006/relationships">
  <dimension ref="A2:D31"/>
  <sheetViews>
    <sheetView workbookViewId="0">
      <selection activeCell="C5" sqref="C5"/>
    </sheetView>
  </sheetViews>
  <sheetFormatPr defaultColWidth="11.44140625" defaultRowHeight="14.4"/>
  <cols>
    <col min="2" max="2" width="3.33203125" customWidth="1"/>
    <col min="4" max="4" width="11.44140625" style="22"/>
    <col min="258" max="258" width="3.33203125" customWidth="1"/>
    <col min="514" max="514" width="3.33203125" customWidth="1"/>
    <col min="770" max="770" width="3.33203125" customWidth="1"/>
    <col min="1026" max="1026" width="3.33203125" customWidth="1"/>
    <col min="1282" max="1282" width="3.33203125" customWidth="1"/>
    <col min="1538" max="1538" width="3.33203125" customWidth="1"/>
    <col min="1794" max="1794" width="3.33203125" customWidth="1"/>
    <col min="2050" max="2050" width="3.33203125" customWidth="1"/>
    <col min="2306" max="2306" width="3.33203125" customWidth="1"/>
    <col min="2562" max="2562" width="3.33203125" customWidth="1"/>
    <col min="2818" max="2818" width="3.33203125" customWidth="1"/>
    <col min="3074" max="3074" width="3.33203125" customWidth="1"/>
    <col min="3330" max="3330" width="3.33203125" customWidth="1"/>
    <col min="3586" max="3586" width="3.33203125" customWidth="1"/>
    <col min="3842" max="3842" width="3.33203125" customWidth="1"/>
    <col min="4098" max="4098" width="3.33203125" customWidth="1"/>
    <col min="4354" max="4354" width="3.33203125" customWidth="1"/>
    <col min="4610" max="4610" width="3.33203125" customWidth="1"/>
    <col min="4866" max="4866" width="3.33203125" customWidth="1"/>
    <col min="5122" max="5122" width="3.33203125" customWidth="1"/>
    <col min="5378" max="5378" width="3.33203125" customWidth="1"/>
    <col min="5634" max="5634" width="3.33203125" customWidth="1"/>
    <col min="5890" max="5890" width="3.33203125" customWidth="1"/>
    <col min="6146" max="6146" width="3.33203125" customWidth="1"/>
    <col min="6402" max="6402" width="3.33203125" customWidth="1"/>
    <col min="6658" max="6658" width="3.33203125" customWidth="1"/>
    <col min="6914" max="6914" width="3.33203125" customWidth="1"/>
    <col min="7170" max="7170" width="3.33203125" customWidth="1"/>
    <col min="7426" max="7426" width="3.33203125" customWidth="1"/>
    <col min="7682" max="7682" width="3.33203125" customWidth="1"/>
    <col min="7938" max="7938" width="3.33203125" customWidth="1"/>
    <col min="8194" max="8194" width="3.33203125" customWidth="1"/>
    <col min="8450" max="8450" width="3.33203125" customWidth="1"/>
    <col min="8706" max="8706" width="3.33203125" customWidth="1"/>
    <col min="8962" max="8962" width="3.33203125" customWidth="1"/>
    <col min="9218" max="9218" width="3.33203125" customWidth="1"/>
    <col min="9474" max="9474" width="3.33203125" customWidth="1"/>
    <col min="9730" max="9730" width="3.33203125" customWidth="1"/>
    <col min="9986" max="9986" width="3.33203125" customWidth="1"/>
    <col min="10242" max="10242" width="3.33203125" customWidth="1"/>
    <col min="10498" max="10498" width="3.33203125" customWidth="1"/>
    <col min="10754" max="10754" width="3.33203125" customWidth="1"/>
    <col min="11010" max="11010" width="3.33203125" customWidth="1"/>
    <col min="11266" max="11266" width="3.33203125" customWidth="1"/>
    <col min="11522" max="11522" width="3.33203125" customWidth="1"/>
    <col min="11778" max="11778" width="3.33203125" customWidth="1"/>
    <col min="12034" max="12034" width="3.33203125" customWidth="1"/>
    <col min="12290" max="12290" width="3.33203125" customWidth="1"/>
    <col min="12546" max="12546" width="3.33203125" customWidth="1"/>
    <col min="12802" max="12802" width="3.33203125" customWidth="1"/>
    <col min="13058" max="13058" width="3.33203125" customWidth="1"/>
    <col min="13314" max="13314" width="3.33203125" customWidth="1"/>
    <col min="13570" max="13570" width="3.33203125" customWidth="1"/>
    <col min="13826" max="13826" width="3.33203125" customWidth="1"/>
    <col min="14082" max="14082" width="3.33203125" customWidth="1"/>
    <col min="14338" max="14338" width="3.33203125" customWidth="1"/>
    <col min="14594" max="14594" width="3.33203125" customWidth="1"/>
    <col min="14850" max="14850" width="3.33203125" customWidth="1"/>
    <col min="15106" max="15106" width="3.33203125" customWidth="1"/>
    <col min="15362" max="15362" width="3.33203125" customWidth="1"/>
    <col min="15618" max="15618" width="3.33203125" customWidth="1"/>
    <col min="15874" max="15874" width="3.33203125" customWidth="1"/>
    <col min="16130" max="16130" width="3.33203125" customWidth="1"/>
  </cols>
  <sheetData>
    <row r="2" spans="1:4">
      <c r="A2" t="s">
        <v>570</v>
      </c>
      <c r="D2" s="22" t="s">
        <v>571</v>
      </c>
    </row>
    <row r="3" spans="1:4">
      <c r="A3" t="s">
        <v>572</v>
      </c>
      <c r="B3" t="s">
        <v>573</v>
      </c>
      <c r="C3" s="2">
        <f>COUNTIF('poll-comments'!S$1:S$65664,B3)</f>
        <v>83</v>
      </c>
      <c r="D3" s="22">
        <f>C3/C$6</f>
        <v>1</v>
      </c>
    </row>
    <row r="4" spans="1:4">
      <c r="A4" t="s">
        <v>574</v>
      </c>
      <c r="B4" t="s">
        <v>312</v>
      </c>
      <c r="C4" s="2">
        <f>COUNTIF('poll-comments'!S$1:S$65664,B4)</f>
        <v>0</v>
      </c>
      <c r="D4" s="22">
        <f>C4/C$6</f>
        <v>0</v>
      </c>
    </row>
    <row r="5" spans="1:4">
      <c r="A5" t="s">
        <v>575</v>
      </c>
      <c r="B5" t="s">
        <v>576</v>
      </c>
      <c r="C5" s="2">
        <f>COUNTIF('poll-comments'!S$1:S$65664,B5)</f>
        <v>0</v>
      </c>
      <c r="D5" s="22">
        <f>C5/C$6</f>
        <v>0</v>
      </c>
    </row>
    <row r="6" spans="1:4">
      <c r="A6" t="s">
        <v>577</v>
      </c>
      <c r="C6" s="2">
        <f>SUM(C3:C5)</f>
        <v>83</v>
      </c>
    </row>
    <row r="8" spans="1:4">
      <c r="A8" t="s">
        <v>578</v>
      </c>
      <c r="D8" s="22" t="s">
        <v>571</v>
      </c>
    </row>
    <row r="9" spans="1:4">
      <c r="A9" t="s">
        <v>572</v>
      </c>
      <c r="B9" t="s">
        <v>573</v>
      </c>
      <c r="C9" s="2">
        <f>COUNTIF('poll-comments'!T$1:T$65664,B9)</f>
        <v>185</v>
      </c>
      <c r="D9" s="22">
        <f>C9/C$12</f>
        <v>1</v>
      </c>
    </row>
    <row r="10" spans="1:4">
      <c r="A10" t="s">
        <v>574</v>
      </c>
      <c r="B10" t="s">
        <v>312</v>
      </c>
      <c r="C10" s="2">
        <f>COUNTIF('poll-comments'!T$1:T$65664,B10)</f>
        <v>0</v>
      </c>
      <c r="D10" s="22">
        <f>C10/C$12</f>
        <v>0</v>
      </c>
    </row>
    <row r="11" spans="1:4">
      <c r="A11" t="s">
        <v>575</v>
      </c>
      <c r="B11" t="s">
        <v>576</v>
      </c>
      <c r="C11" s="2">
        <f>COUNTIF('poll-comments'!T$1:T$65664,B11)</f>
        <v>0</v>
      </c>
      <c r="D11" s="22">
        <f>C11/C$12</f>
        <v>0</v>
      </c>
    </row>
    <row r="12" spans="1:4">
      <c r="A12" t="s">
        <v>577</v>
      </c>
      <c r="C12" s="2">
        <f>SUM(C9:C11)</f>
        <v>185</v>
      </c>
    </row>
    <row r="14" spans="1:4">
      <c r="A14" t="s">
        <v>579</v>
      </c>
      <c r="D14" s="22" t="s">
        <v>571</v>
      </c>
    </row>
    <row r="15" spans="1:4">
      <c r="A15" t="s">
        <v>572</v>
      </c>
      <c r="B15" t="s">
        <v>573</v>
      </c>
      <c r="C15" s="2">
        <f>COUNTIF('poll-comments'!U$1:U$65664,B15)</f>
        <v>5</v>
      </c>
      <c r="D15" s="22">
        <f>C15/C18</f>
        <v>1</v>
      </c>
    </row>
    <row r="16" spans="1:4">
      <c r="A16" t="s">
        <v>574</v>
      </c>
      <c r="B16" t="s">
        <v>312</v>
      </c>
      <c r="C16" s="2">
        <f>COUNTIF('poll-comments'!U$1:U$65664,B16)</f>
        <v>0</v>
      </c>
      <c r="D16" s="22">
        <f>C16/C18</f>
        <v>0</v>
      </c>
    </row>
    <row r="17" spans="1:4">
      <c r="A17" t="s">
        <v>575</v>
      </c>
      <c r="B17" t="s">
        <v>576</v>
      </c>
      <c r="C17" s="2">
        <f>COUNTIF('poll-comments'!U$1:U$65664,B17)</f>
        <v>0</v>
      </c>
      <c r="D17" s="22">
        <f>C17/C18</f>
        <v>0</v>
      </c>
    </row>
    <row r="18" spans="1:4">
      <c r="A18" t="s">
        <v>577</v>
      </c>
      <c r="C18" s="2">
        <f>SUM(C15:C17)</f>
        <v>5</v>
      </c>
    </row>
    <row r="21" spans="1:4">
      <c r="A21" t="s">
        <v>580</v>
      </c>
      <c r="D21" s="22" t="s">
        <v>571</v>
      </c>
    </row>
    <row r="22" spans="1:4">
      <c r="A22" t="s">
        <v>572</v>
      </c>
      <c r="B22" t="s">
        <v>573</v>
      </c>
      <c r="C22" s="2">
        <f>COUNTIF('poll-comments'!N$1:N$65664,B22)</f>
        <v>273</v>
      </c>
      <c r="D22" s="22">
        <f>C22/C$25</f>
        <v>1</v>
      </c>
    </row>
    <row r="23" spans="1:4">
      <c r="A23" t="s">
        <v>574</v>
      </c>
      <c r="B23" t="s">
        <v>312</v>
      </c>
      <c r="C23" s="2">
        <f>COUNTIF('poll-comments'!N$1:N$65664,B23)</f>
        <v>0</v>
      </c>
      <c r="D23" s="22">
        <f>C23/C$25</f>
        <v>0</v>
      </c>
    </row>
    <row r="24" spans="1:4">
      <c r="A24" t="s">
        <v>575</v>
      </c>
      <c r="B24" t="s">
        <v>576</v>
      </c>
      <c r="C24" s="2">
        <f>COUNTIF('poll-comments'!N$1:N$65664,B24)</f>
        <v>0</v>
      </c>
      <c r="D24" s="22">
        <f>C24/C$25</f>
        <v>0</v>
      </c>
    </row>
    <row r="25" spans="1:4">
      <c r="A25" t="s">
        <v>577</v>
      </c>
      <c r="C25" s="2">
        <f>SUM(C22:C24)</f>
        <v>273</v>
      </c>
    </row>
    <row r="27" spans="1:4">
      <c r="A27" t="s">
        <v>581</v>
      </c>
    </row>
    <row r="28" spans="1:4">
      <c r="A28" t="s">
        <v>126</v>
      </c>
      <c r="B28" t="s">
        <v>315</v>
      </c>
      <c r="C28" s="2">
        <v>85</v>
      </c>
    </row>
    <row r="29" spans="1:4">
      <c r="A29" t="s">
        <v>11</v>
      </c>
      <c r="B29" t="s">
        <v>375</v>
      </c>
      <c r="C29" s="2">
        <v>183</v>
      </c>
    </row>
    <row r="30" spans="1:4">
      <c r="A30" t="s">
        <v>165</v>
      </c>
      <c r="B30" t="s">
        <v>443</v>
      </c>
      <c r="C30">
        <v>5</v>
      </c>
    </row>
    <row r="31" spans="1:4">
      <c r="A31" t="s">
        <v>577</v>
      </c>
      <c r="C31" s="2">
        <f>SUM(C28:C30)</f>
        <v>273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C1:L140"/>
  <sheetViews>
    <sheetView topLeftCell="A32" workbookViewId="0">
      <selection activeCell="A32" sqref="A32"/>
    </sheetView>
  </sheetViews>
  <sheetFormatPr defaultColWidth="8.88671875" defaultRowHeight="14.4"/>
  <cols>
    <col min="1" max="3" width="8.88671875" style="1"/>
    <col min="4" max="4" width="31.109375" style="1" customWidth="1"/>
    <col min="5" max="8" width="8.88671875" style="1"/>
    <col min="9" max="9" width="34.88671875" style="1" customWidth="1"/>
    <col min="10" max="11" width="8.88671875" style="1"/>
    <col min="12" max="12" width="22.109375" style="1" customWidth="1"/>
    <col min="13" max="16384" width="8.88671875" style="1"/>
  </cols>
  <sheetData>
    <row r="1" spans="3:12" ht="43.2">
      <c r="D1" s="1" t="s">
        <v>446</v>
      </c>
      <c r="L1" s="1" t="s">
        <v>711</v>
      </c>
    </row>
    <row r="3" spans="3:12" ht="57.6">
      <c r="C3" s="1" t="s">
        <v>282</v>
      </c>
      <c r="D3" s="1" t="s">
        <v>314</v>
      </c>
      <c r="E3" s="1" t="s">
        <v>315</v>
      </c>
      <c r="F3" s="1">
        <v>3</v>
      </c>
      <c r="G3" s="1">
        <v>3.2</v>
      </c>
      <c r="I3" s="1" t="s">
        <v>284</v>
      </c>
      <c r="J3" s="1" t="s">
        <v>316</v>
      </c>
      <c r="L3" s="1" t="s">
        <v>622</v>
      </c>
    </row>
    <row r="4" spans="3:12" ht="28.8">
      <c r="C4" s="1" t="s">
        <v>282</v>
      </c>
      <c r="D4" s="1" t="s">
        <v>285</v>
      </c>
      <c r="E4" s="1" t="s">
        <v>315</v>
      </c>
      <c r="F4" s="1">
        <v>7</v>
      </c>
      <c r="G4" s="1" t="s">
        <v>144</v>
      </c>
      <c r="I4" s="1" t="s">
        <v>286</v>
      </c>
      <c r="J4" s="1" t="s">
        <v>316</v>
      </c>
      <c r="L4" s="1" t="s">
        <v>623</v>
      </c>
    </row>
    <row r="5" spans="3:12" ht="28.8">
      <c r="C5" s="1" t="s">
        <v>282</v>
      </c>
      <c r="D5" s="1" t="s">
        <v>290</v>
      </c>
      <c r="E5" s="1" t="s">
        <v>315</v>
      </c>
      <c r="F5" s="1">
        <v>7</v>
      </c>
      <c r="G5" s="1" t="s">
        <v>255</v>
      </c>
      <c r="H5" s="1">
        <v>28</v>
      </c>
      <c r="I5" s="1" t="s">
        <v>291</v>
      </c>
      <c r="J5" s="1" t="s">
        <v>316</v>
      </c>
      <c r="L5" s="1" t="s">
        <v>624</v>
      </c>
    </row>
    <row r="6" spans="3:12" ht="43.2">
      <c r="C6" s="1" t="s">
        <v>282</v>
      </c>
      <c r="D6" s="1" t="s">
        <v>292</v>
      </c>
      <c r="E6" s="1" t="s">
        <v>315</v>
      </c>
      <c r="F6" s="1">
        <v>10</v>
      </c>
      <c r="G6" s="1" t="s">
        <v>255</v>
      </c>
      <c r="H6" s="1">
        <v>15</v>
      </c>
      <c r="I6" s="1" t="s">
        <v>293</v>
      </c>
      <c r="J6" s="1" t="s">
        <v>316</v>
      </c>
      <c r="L6" s="1" t="s">
        <v>625</v>
      </c>
    </row>
    <row r="7" spans="3:12" ht="28.8">
      <c r="C7" s="1" t="s">
        <v>282</v>
      </c>
      <c r="D7" s="1" t="s">
        <v>317</v>
      </c>
      <c r="E7" s="1" t="s">
        <v>315</v>
      </c>
      <c r="F7" s="1">
        <v>13</v>
      </c>
      <c r="G7" s="1">
        <v>4.0999999999999996</v>
      </c>
      <c r="H7" s="1">
        <v>8</v>
      </c>
      <c r="I7" s="1" t="s">
        <v>297</v>
      </c>
      <c r="J7" s="1" t="s">
        <v>316</v>
      </c>
      <c r="L7" s="1" t="s">
        <v>626</v>
      </c>
    </row>
    <row r="8" spans="3:12" ht="28.8">
      <c r="C8" s="1" t="s">
        <v>282</v>
      </c>
      <c r="D8" s="1" t="s">
        <v>299</v>
      </c>
      <c r="E8" s="1" t="s">
        <v>315</v>
      </c>
      <c r="F8" s="1">
        <v>13</v>
      </c>
      <c r="G8" s="1">
        <v>4.0999999999999996</v>
      </c>
      <c r="H8" s="1">
        <v>18</v>
      </c>
      <c r="I8" s="1" t="s">
        <v>297</v>
      </c>
      <c r="J8" s="1" t="s">
        <v>316</v>
      </c>
      <c r="L8" s="1" t="s">
        <v>627</v>
      </c>
    </row>
    <row r="9" spans="3:12" ht="28.8">
      <c r="C9" s="1" t="s">
        <v>282</v>
      </c>
      <c r="D9" s="1" t="s">
        <v>303</v>
      </c>
      <c r="E9" s="1" t="s">
        <v>315</v>
      </c>
      <c r="F9" s="1">
        <v>79</v>
      </c>
      <c r="G9" s="1" t="s">
        <v>304</v>
      </c>
      <c r="I9" s="1" t="s">
        <v>305</v>
      </c>
      <c r="J9" s="1" t="s">
        <v>316</v>
      </c>
      <c r="L9" s="1" t="s">
        <v>628</v>
      </c>
    </row>
    <row r="10" spans="3:12" ht="28.8">
      <c r="C10" s="1" t="s">
        <v>282</v>
      </c>
      <c r="D10" s="1" t="s">
        <v>308</v>
      </c>
      <c r="E10" s="1" t="s">
        <v>315</v>
      </c>
      <c r="F10" s="1">
        <v>87</v>
      </c>
      <c r="G10" s="1" t="s">
        <v>309</v>
      </c>
      <c r="I10" s="1" t="s">
        <v>310</v>
      </c>
      <c r="J10" s="1" t="s">
        <v>316</v>
      </c>
      <c r="L10" s="1" t="s">
        <v>629</v>
      </c>
    </row>
    <row r="11" spans="3:12" ht="28.8">
      <c r="C11" s="1" t="s">
        <v>282</v>
      </c>
      <c r="D11" s="1" t="s">
        <v>318</v>
      </c>
      <c r="E11" s="1" t="s">
        <v>315</v>
      </c>
      <c r="F11" s="1">
        <v>108</v>
      </c>
      <c r="G11" s="1" t="s">
        <v>319</v>
      </c>
      <c r="I11" s="1" t="s">
        <v>320</v>
      </c>
      <c r="J11" s="1" t="s">
        <v>316</v>
      </c>
      <c r="L11" s="1" t="s">
        <v>630</v>
      </c>
    </row>
    <row r="12" spans="3:12" ht="72">
      <c r="C12" s="1" t="s">
        <v>282</v>
      </c>
      <c r="D12" s="1" t="s">
        <v>321</v>
      </c>
      <c r="E12" s="1" t="s">
        <v>315</v>
      </c>
      <c r="F12" s="1">
        <v>112</v>
      </c>
      <c r="G12" s="1" t="s">
        <v>322</v>
      </c>
      <c r="H12" s="1">
        <v>13</v>
      </c>
      <c r="I12" s="1" t="s">
        <v>323</v>
      </c>
      <c r="J12" s="1" t="s">
        <v>316</v>
      </c>
      <c r="L12" s="1" t="s">
        <v>630</v>
      </c>
    </row>
    <row r="13" spans="3:12" ht="72">
      <c r="C13" s="1" t="s">
        <v>282</v>
      </c>
      <c r="D13" s="1" t="s">
        <v>324</v>
      </c>
      <c r="E13" s="1" t="s">
        <v>315</v>
      </c>
      <c r="F13" s="1">
        <v>116</v>
      </c>
      <c r="G13" s="1" t="s">
        <v>325</v>
      </c>
      <c r="H13" s="1">
        <v>1</v>
      </c>
      <c r="I13" s="1" t="s">
        <v>326</v>
      </c>
      <c r="J13" s="1" t="s">
        <v>316</v>
      </c>
      <c r="L13" s="1" t="s">
        <v>630</v>
      </c>
    </row>
    <row r="14" spans="3:12" ht="72">
      <c r="C14" s="1" t="s">
        <v>282</v>
      </c>
      <c r="D14" s="1" t="s">
        <v>327</v>
      </c>
      <c r="E14" s="1" t="s">
        <v>315</v>
      </c>
      <c r="F14" s="1">
        <v>116</v>
      </c>
      <c r="G14" s="1" t="s">
        <v>325</v>
      </c>
      <c r="H14" s="1" t="s">
        <v>328</v>
      </c>
      <c r="I14" s="1" t="s">
        <v>326</v>
      </c>
      <c r="J14" s="1" t="s">
        <v>316</v>
      </c>
      <c r="L14" s="1" t="s">
        <v>630</v>
      </c>
    </row>
    <row r="15" spans="3:12" ht="57.6">
      <c r="C15" s="1" t="s">
        <v>282</v>
      </c>
      <c r="D15" s="1" t="s">
        <v>329</v>
      </c>
      <c r="E15" s="1" t="s">
        <v>315</v>
      </c>
      <c r="F15" s="1">
        <v>116</v>
      </c>
      <c r="G15" s="1" t="s">
        <v>325</v>
      </c>
      <c r="I15" s="1" t="s">
        <v>330</v>
      </c>
      <c r="J15" s="1" t="s">
        <v>316</v>
      </c>
      <c r="L15" s="1" t="s">
        <v>630</v>
      </c>
    </row>
    <row r="16" spans="3:12" ht="57.6">
      <c r="C16" s="1" t="s">
        <v>282</v>
      </c>
      <c r="D16" s="1" t="s">
        <v>324</v>
      </c>
      <c r="E16" s="1" t="s">
        <v>315</v>
      </c>
      <c r="F16" s="1">
        <v>116</v>
      </c>
      <c r="G16" s="1" t="s">
        <v>331</v>
      </c>
      <c r="H16" s="1">
        <v>7</v>
      </c>
      <c r="I16" s="1" t="s">
        <v>332</v>
      </c>
      <c r="J16" s="1" t="s">
        <v>316</v>
      </c>
      <c r="L16" s="1" t="s">
        <v>630</v>
      </c>
    </row>
    <row r="17" spans="3:12" ht="57.6">
      <c r="C17" s="1" t="s">
        <v>282</v>
      </c>
      <c r="D17" s="1" t="s">
        <v>327</v>
      </c>
      <c r="E17" s="1" t="s">
        <v>315</v>
      </c>
      <c r="F17" s="1">
        <v>116</v>
      </c>
      <c r="G17" s="1" t="s">
        <v>331</v>
      </c>
      <c r="H17" s="1" t="s">
        <v>333</v>
      </c>
      <c r="I17" s="1" t="s">
        <v>332</v>
      </c>
      <c r="J17" s="1" t="s">
        <v>316</v>
      </c>
      <c r="L17" s="1" t="s">
        <v>630</v>
      </c>
    </row>
    <row r="18" spans="3:12" ht="57.6">
      <c r="C18" s="1" t="s">
        <v>282</v>
      </c>
      <c r="D18" s="1" t="s">
        <v>334</v>
      </c>
      <c r="E18" s="1" t="s">
        <v>315</v>
      </c>
      <c r="F18" s="1">
        <v>116</v>
      </c>
      <c r="G18" s="1" t="s">
        <v>331</v>
      </c>
      <c r="I18" s="1" t="s">
        <v>332</v>
      </c>
      <c r="J18" s="1" t="s">
        <v>316</v>
      </c>
      <c r="L18" s="1" t="s">
        <v>630</v>
      </c>
    </row>
    <row r="19" spans="3:12" ht="28.8">
      <c r="C19" s="1" t="s">
        <v>282</v>
      </c>
      <c r="D19" s="1" t="s">
        <v>335</v>
      </c>
      <c r="E19" s="1" t="s">
        <v>315</v>
      </c>
      <c r="F19" s="1">
        <v>123</v>
      </c>
      <c r="G19" s="1" t="s">
        <v>336</v>
      </c>
      <c r="H19" s="1">
        <v>2</v>
      </c>
      <c r="I19" s="1" t="s">
        <v>337</v>
      </c>
      <c r="J19" s="1" t="s">
        <v>316</v>
      </c>
      <c r="L19" s="1" t="s">
        <v>630</v>
      </c>
    </row>
    <row r="20" spans="3:12" ht="28.8">
      <c r="C20" s="1" t="s">
        <v>282</v>
      </c>
      <c r="D20" s="1" t="s">
        <v>338</v>
      </c>
      <c r="E20" s="1" t="s">
        <v>315</v>
      </c>
      <c r="F20" s="1">
        <v>123</v>
      </c>
      <c r="G20" s="1" t="s">
        <v>336</v>
      </c>
      <c r="H20" s="1">
        <v>6</v>
      </c>
      <c r="I20" s="1" t="s">
        <v>339</v>
      </c>
      <c r="J20" s="1" t="s">
        <v>316</v>
      </c>
      <c r="L20" s="1" t="s">
        <v>630</v>
      </c>
    </row>
    <row r="21" spans="3:12" ht="43.2">
      <c r="C21" s="1" t="s">
        <v>282</v>
      </c>
      <c r="D21" s="1" t="s">
        <v>340</v>
      </c>
      <c r="E21" s="1" t="s">
        <v>315</v>
      </c>
      <c r="F21" s="1">
        <v>124</v>
      </c>
      <c r="G21" s="1" t="s">
        <v>341</v>
      </c>
      <c r="H21" s="1" t="s">
        <v>342</v>
      </c>
      <c r="I21" s="1" t="s">
        <v>343</v>
      </c>
      <c r="J21" s="1" t="s">
        <v>316</v>
      </c>
      <c r="L21" s="1" t="s">
        <v>630</v>
      </c>
    </row>
    <row r="22" spans="3:12" ht="43.2">
      <c r="C22" s="1" t="s">
        <v>282</v>
      </c>
      <c r="D22" s="1" t="s">
        <v>340</v>
      </c>
      <c r="E22" s="1" t="s">
        <v>315</v>
      </c>
      <c r="F22" s="1">
        <v>124</v>
      </c>
      <c r="G22" s="1" t="s">
        <v>344</v>
      </c>
      <c r="H22" s="1" t="s">
        <v>345</v>
      </c>
      <c r="I22" s="1" t="s">
        <v>346</v>
      </c>
      <c r="J22" s="1" t="s">
        <v>316</v>
      </c>
      <c r="L22" s="1" t="s">
        <v>630</v>
      </c>
    </row>
    <row r="23" spans="3:12" ht="28.8">
      <c r="C23" s="1" t="s">
        <v>282</v>
      </c>
      <c r="D23" s="1" t="s">
        <v>347</v>
      </c>
      <c r="E23" s="1" t="s">
        <v>315</v>
      </c>
      <c r="F23" s="1">
        <v>126</v>
      </c>
      <c r="G23" s="1" t="s">
        <v>348</v>
      </c>
      <c r="H23" s="1">
        <v>2</v>
      </c>
      <c r="I23" s="1" t="s">
        <v>337</v>
      </c>
      <c r="J23" s="1" t="s">
        <v>316</v>
      </c>
      <c r="L23" s="1" t="s">
        <v>630</v>
      </c>
    </row>
    <row r="24" spans="3:12" ht="28.8">
      <c r="C24" s="1" t="s">
        <v>282</v>
      </c>
      <c r="D24" s="1" t="s">
        <v>349</v>
      </c>
      <c r="E24" s="1" t="s">
        <v>315</v>
      </c>
      <c r="F24" s="1" t="s">
        <v>350</v>
      </c>
      <c r="I24" s="1" t="s">
        <v>351</v>
      </c>
      <c r="J24" s="1" t="s">
        <v>316</v>
      </c>
      <c r="L24" s="1" t="s">
        <v>630</v>
      </c>
    </row>
    <row r="25" spans="3:12" ht="57.6">
      <c r="C25" s="1" t="s">
        <v>282</v>
      </c>
      <c r="D25" s="1" t="s">
        <v>338</v>
      </c>
      <c r="E25" s="1" t="s">
        <v>315</v>
      </c>
      <c r="F25" s="1">
        <v>129</v>
      </c>
      <c r="G25" s="1" t="s">
        <v>352</v>
      </c>
      <c r="H25" s="1">
        <v>8</v>
      </c>
      <c r="I25" s="1" t="s">
        <v>330</v>
      </c>
      <c r="J25" s="1" t="s">
        <v>316</v>
      </c>
      <c r="L25" s="1" t="s">
        <v>630</v>
      </c>
    </row>
    <row r="26" spans="3:12" ht="57.6">
      <c r="C26" s="1" t="s">
        <v>282</v>
      </c>
      <c r="D26" s="1" t="s">
        <v>353</v>
      </c>
      <c r="E26" s="1" t="s">
        <v>315</v>
      </c>
      <c r="F26" s="1">
        <v>129</v>
      </c>
      <c r="G26" s="1" t="s">
        <v>352</v>
      </c>
      <c r="I26" s="1" t="s">
        <v>330</v>
      </c>
      <c r="J26" s="1" t="s">
        <v>316</v>
      </c>
      <c r="L26" s="1" t="s">
        <v>630</v>
      </c>
    </row>
    <row r="27" spans="3:12" ht="57.6">
      <c r="C27" s="1" t="s">
        <v>282</v>
      </c>
      <c r="D27" s="1" t="s">
        <v>338</v>
      </c>
      <c r="E27" s="1" t="s">
        <v>315</v>
      </c>
      <c r="F27" s="1">
        <v>129</v>
      </c>
      <c r="G27" s="1" t="s">
        <v>354</v>
      </c>
      <c r="H27" s="1">
        <v>15</v>
      </c>
      <c r="I27" s="1" t="s">
        <v>355</v>
      </c>
      <c r="J27" s="1" t="s">
        <v>316</v>
      </c>
      <c r="L27" s="1" t="s">
        <v>630</v>
      </c>
    </row>
    <row r="28" spans="3:12" ht="57.6">
      <c r="C28" s="1" t="s">
        <v>282</v>
      </c>
      <c r="D28" s="1" t="s">
        <v>356</v>
      </c>
      <c r="E28" s="1" t="s">
        <v>315</v>
      </c>
      <c r="F28" s="1">
        <v>129</v>
      </c>
      <c r="G28" s="1" t="s">
        <v>354</v>
      </c>
      <c r="I28" s="1" t="s">
        <v>330</v>
      </c>
      <c r="J28" s="1" t="s">
        <v>316</v>
      </c>
      <c r="L28" s="1" t="s">
        <v>630</v>
      </c>
    </row>
    <row r="29" spans="3:12" ht="28.8">
      <c r="C29" s="1" t="s">
        <v>282</v>
      </c>
      <c r="D29" s="1" t="s">
        <v>357</v>
      </c>
      <c r="E29" s="1" t="s">
        <v>315</v>
      </c>
      <c r="F29" s="1">
        <v>140</v>
      </c>
      <c r="G29" s="1">
        <v>8</v>
      </c>
      <c r="I29" s="1" t="s">
        <v>358</v>
      </c>
      <c r="J29" s="1" t="s">
        <v>316</v>
      </c>
      <c r="L29" s="1" t="s">
        <v>630</v>
      </c>
    </row>
    <row r="30" spans="3:12" ht="28.8">
      <c r="C30" s="1" t="s">
        <v>282</v>
      </c>
      <c r="D30" s="1" t="s">
        <v>359</v>
      </c>
      <c r="E30" s="1" t="s">
        <v>315</v>
      </c>
      <c r="F30" s="1">
        <v>147</v>
      </c>
      <c r="G30" s="1">
        <v>9.1</v>
      </c>
      <c r="H30" s="1">
        <v>3</v>
      </c>
      <c r="I30" s="1" t="s">
        <v>360</v>
      </c>
      <c r="J30" s="1" t="s">
        <v>316</v>
      </c>
      <c r="L30" s="1" t="s">
        <v>630</v>
      </c>
    </row>
    <row r="31" spans="3:12" ht="28.8">
      <c r="C31" s="1" t="s">
        <v>282</v>
      </c>
      <c r="D31" s="1" t="s">
        <v>361</v>
      </c>
      <c r="E31" s="1" t="s">
        <v>315</v>
      </c>
      <c r="F31" s="1">
        <v>148</v>
      </c>
      <c r="G31" s="1">
        <v>9.3000000000000007</v>
      </c>
      <c r="H31" s="1">
        <v>8</v>
      </c>
      <c r="I31" s="1" t="s">
        <v>362</v>
      </c>
      <c r="J31" s="1" t="s">
        <v>316</v>
      </c>
      <c r="L31" s="1" t="s">
        <v>630</v>
      </c>
    </row>
    <row r="32" spans="3:12" ht="28.8">
      <c r="C32" s="1" t="s">
        <v>282</v>
      </c>
      <c r="D32" s="1" t="s">
        <v>363</v>
      </c>
      <c r="E32" s="1" t="s">
        <v>315</v>
      </c>
      <c r="F32" s="1">
        <v>181</v>
      </c>
      <c r="G32" s="1" t="s">
        <v>176</v>
      </c>
      <c r="H32" s="1">
        <v>9</v>
      </c>
      <c r="I32" s="1" t="s">
        <v>364</v>
      </c>
      <c r="J32" s="1" t="s">
        <v>316</v>
      </c>
      <c r="L32" s="1" t="s">
        <v>630</v>
      </c>
    </row>
    <row r="33" spans="3:12" ht="28.8">
      <c r="C33" s="1" t="s">
        <v>282</v>
      </c>
      <c r="D33" s="1" t="s">
        <v>365</v>
      </c>
      <c r="E33" s="1" t="s">
        <v>315</v>
      </c>
      <c r="F33" s="1">
        <v>185</v>
      </c>
      <c r="G33" s="1" t="s">
        <v>366</v>
      </c>
      <c r="H33" s="1">
        <v>9</v>
      </c>
      <c r="I33" s="1" t="s">
        <v>367</v>
      </c>
      <c r="J33" s="1" t="s">
        <v>316</v>
      </c>
      <c r="L33" s="1" t="s">
        <v>630</v>
      </c>
    </row>
    <row r="34" spans="3:12" ht="43.2">
      <c r="C34" s="1" t="s">
        <v>282</v>
      </c>
      <c r="D34" s="1" t="s">
        <v>368</v>
      </c>
      <c r="E34" s="1" t="s">
        <v>315</v>
      </c>
      <c r="F34" s="1">
        <v>185</v>
      </c>
      <c r="G34" s="1" t="s">
        <v>366</v>
      </c>
      <c r="H34" s="1">
        <v>4</v>
      </c>
      <c r="I34" s="1" t="s">
        <v>367</v>
      </c>
      <c r="J34" s="1" t="s">
        <v>316</v>
      </c>
      <c r="L34" s="1" t="s">
        <v>630</v>
      </c>
    </row>
    <row r="35" spans="3:12" ht="43.2">
      <c r="C35" s="1" t="s">
        <v>282</v>
      </c>
      <c r="D35" s="1" t="s">
        <v>369</v>
      </c>
      <c r="E35" s="1" t="s">
        <v>315</v>
      </c>
      <c r="F35" s="1">
        <v>199</v>
      </c>
      <c r="G35" s="1" t="s">
        <v>370</v>
      </c>
      <c r="H35" s="1">
        <v>4</v>
      </c>
      <c r="I35" s="1" t="s">
        <v>371</v>
      </c>
      <c r="J35" s="1" t="s">
        <v>316</v>
      </c>
      <c r="L35" s="1" t="s">
        <v>630</v>
      </c>
    </row>
    <row r="36" spans="3:12" ht="72">
      <c r="C36" s="1" t="s">
        <v>282</v>
      </c>
      <c r="D36" s="1" t="s">
        <v>372</v>
      </c>
      <c r="E36" s="1" t="s">
        <v>315</v>
      </c>
      <c r="F36" s="1">
        <v>199</v>
      </c>
      <c r="G36" s="1" t="s">
        <v>370</v>
      </c>
      <c r="I36" s="1" t="s">
        <v>373</v>
      </c>
      <c r="J36" s="1" t="s">
        <v>316</v>
      </c>
      <c r="L36" s="1" t="s">
        <v>630</v>
      </c>
    </row>
    <row r="37" spans="3:12" ht="57.6">
      <c r="C37" s="1" t="s">
        <v>282</v>
      </c>
      <c r="D37" s="1" t="s">
        <v>374</v>
      </c>
      <c r="E37" s="1" t="s">
        <v>375</v>
      </c>
      <c r="F37" s="1">
        <v>4</v>
      </c>
      <c r="G37" s="1">
        <v>3.2</v>
      </c>
      <c r="H37" s="1">
        <v>1</v>
      </c>
      <c r="I37" s="1" t="s">
        <v>376</v>
      </c>
      <c r="J37" s="1" t="s">
        <v>316</v>
      </c>
      <c r="L37" s="1" t="s">
        <v>630</v>
      </c>
    </row>
    <row r="38" spans="3:12" ht="43.2">
      <c r="C38" s="1" t="s">
        <v>282</v>
      </c>
      <c r="D38" s="1" t="s">
        <v>377</v>
      </c>
      <c r="E38" s="1" t="s">
        <v>375</v>
      </c>
      <c r="F38" s="1">
        <v>31</v>
      </c>
      <c r="G38" s="1" t="s">
        <v>378</v>
      </c>
      <c r="I38" s="1" t="s">
        <v>379</v>
      </c>
      <c r="J38" s="1" t="s">
        <v>316</v>
      </c>
      <c r="L38" s="1" t="s">
        <v>630</v>
      </c>
    </row>
    <row r="39" spans="3:12" ht="57.6">
      <c r="C39" s="1" t="s">
        <v>282</v>
      </c>
      <c r="D39" s="1" t="s">
        <v>380</v>
      </c>
      <c r="E39" s="1" t="s">
        <v>375</v>
      </c>
      <c r="F39" s="1">
        <v>41</v>
      </c>
      <c r="G39" s="1" t="s">
        <v>381</v>
      </c>
      <c r="H39" s="1" t="s">
        <v>382</v>
      </c>
      <c r="I39" s="1" t="s">
        <v>383</v>
      </c>
      <c r="J39" s="1" t="s">
        <v>316</v>
      </c>
      <c r="L39" s="1" t="s">
        <v>630</v>
      </c>
    </row>
    <row r="40" spans="3:12" ht="72">
      <c r="C40" s="1" t="s">
        <v>282</v>
      </c>
      <c r="D40" s="1" t="s">
        <v>384</v>
      </c>
      <c r="E40" s="1" t="s">
        <v>375</v>
      </c>
      <c r="F40" s="1">
        <v>42</v>
      </c>
      <c r="G40" s="1" t="s">
        <v>99</v>
      </c>
      <c r="H40" s="1">
        <v>5</v>
      </c>
      <c r="I40" s="1" t="s">
        <v>385</v>
      </c>
      <c r="J40" s="1" t="s">
        <v>316</v>
      </c>
      <c r="L40" s="1" t="s">
        <v>630</v>
      </c>
    </row>
    <row r="41" spans="3:12" ht="100.8">
      <c r="C41" s="1" t="s">
        <v>282</v>
      </c>
      <c r="D41" s="1" t="s">
        <v>386</v>
      </c>
      <c r="E41" s="1" t="s">
        <v>375</v>
      </c>
      <c r="F41" s="1">
        <v>43</v>
      </c>
      <c r="G41" s="1" t="s">
        <v>103</v>
      </c>
      <c r="I41" s="1" t="s">
        <v>387</v>
      </c>
      <c r="J41" s="1" t="s">
        <v>316</v>
      </c>
      <c r="L41" s="1" t="s">
        <v>630</v>
      </c>
    </row>
    <row r="42" spans="3:12" ht="57.6">
      <c r="C42" s="1" t="s">
        <v>282</v>
      </c>
      <c r="D42" s="1" t="s">
        <v>388</v>
      </c>
      <c r="E42" s="1" t="s">
        <v>375</v>
      </c>
      <c r="F42" s="1">
        <v>47</v>
      </c>
      <c r="G42" s="1" t="s">
        <v>389</v>
      </c>
      <c r="H42" s="1">
        <v>5</v>
      </c>
      <c r="I42" s="1" t="s">
        <v>390</v>
      </c>
      <c r="J42" s="1" t="s">
        <v>316</v>
      </c>
      <c r="L42" s="1" t="s">
        <v>630</v>
      </c>
    </row>
    <row r="43" spans="3:12" ht="86.4">
      <c r="C43" s="1" t="s">
        <v>282</v>
      </c>
      <c r="D43" s="1" t="s">
        <v>391</v>
      </c>
      <c r="E43" s="1" t="s">
        <v>375</v>
      </c>
      <c r="F43" s="1">
        <v>47</v>
      </c>
      <c r="G43" s="1" t="s">
        <v>392</v>
      </c>
      <c r="H43" s="1" t="s">
        <v>393</v>
      </c>
      <c r="I43" s="1" t="s">
        <v>394</v>
      </c>
      <c r="J43" s="1" t="s">
        <v>316</v>
      </c>
      <c r="L43" s="1" t="s">
        <v>630</v>
      </c>
    </row>
    <row r="44" spans="3:12" ht="216">
      <c r="C44" s="1" t="s">
        <v>282</v>
      </c>
      <c r="D44" s="3" t="s">
        <v>395</v>
      </c>
      <c r="E44" s="1" t="s">
        <v>375</v>
      </c>
      <c r="F44" s="1">
        <v>49</v>
      </c>
      <c r="G44" s="1" t="s">
        <v>117</v>
      </c>
      <c r="H44" s="1" t="s">
        <v>333</v>
      </c>
      <c r="I44" s="1" t="s">
        <v>396</v>
      </c>
      <c r="J44" s="1" t="s">
        <v>316</v>
      </c>
      <c r="L44" s="1" t="s">
        <v>630</v>
      </c>
    </row>
    <row r="45" spans="3:12" ht="57.6">
      <c r="C45" s="1" t="s">
        <v>282</v>
      </c>
      <c r="D45" s="1" t="s">
        <v>397</v>
      </c>
      <c r="E45" s="1" t="s">
        <v>375</v>
      </c>
      <c r="F45" s="1">
        <v>49</v>
      </c>
      <c r="G45" s="1" t="s">
        <v>117</v>
      </c>
      <c r="H45" s="1" t="s">
        <v>345</v>
      </c>
      <c r="I45" s="1" t="s">
        <v>398</v>
      </c>
      <c r="J45" s="1" t="s">
        <v>316</v>
      </c>
      <c r="L45" s="1" t="s">
        <v>630</v>
      </c>
    </row>
    <row r="46" spans="3:12" ht="86.4">
      <c r="C46" s="1" t="s">
        <v>282</v>
      </c>
      <c r="D46" s="1" t="s">
        <v>399</v>
      </c>
      <c r="E46" s="1" t="s">
        <v>375</v>
      </c>
      <c r="F46" s="1">
        <v>51</v>
      </c>
      <c r="G46" s="1" t="s">
        <v>400</v>
      </c>
      <c r="H46" s="1" t="s">
        <v>401</v>
      </c>
      <c r="I46" s="1" t="s">
        <v>402</v>
      </c>
      <c r="J46" s="1" t="s">
        <v>316</v>
      </c>
      <c r="L46" s="1" t="s">
        <v>630</v>
      </c>
    </row>
    <row r="47" spans="3:12" ht="72">
      <c r="C47" s="1" t="s">
        <v>282</v>
      </c>
      <c r="D47" s="1" t="s">
        <v>403</v>
      </c>
      <c r="E47" s="1" t="s">
        <v>375</v>
      </c>
      <c r="F47" s="1" t="s">
        <v>404</v>
      </c>
      <c r="G47" s="1">
        <v>5.3</v>
      </c>
      <c r="I47" s="1" t="s">
        <v>405</v>
      </c>
      <c r="J47" s="1" t="s">
        <v>316</v>
      </c>
      <c r="L47" s="1" t="s">
        <v>630</v>
      </c>
    </row>
    <row r="48" spans="3:12" ht="172.8">
      <c r="C48" s="1" t="s">
        <v>282</v>
      </c>
      <c r="D48" s="3" t="s">
        <v>406</v>
      </c>
      <c r="E48" s="1" t="s">
        <v>375</v>
      </c>
      <c r="F48" s="1">
        <v>106</v>
      </c>
      <c r="G48" s="1" t="s">
        <v>407</v>
      </c>
      <c r="H48" s="1" t="s">
        <v>408</v>
      </c>
      <c r="I48" s="1" t="s">
        <v>409</v>
      </c>
      <c r="J48" s="1" t="s">
        <v>316</v>
      </c>
      <c r="L48" s="1" t="s">
        <v>630</v>
      </c>
    </row>
    <row r="49" spans="3:12" ht="43.2">
      <c r="C49" s="1" t="s">
        <v>282</v>
      </c>
      <c r="D49" s="1" t="s">
        <v>410</v>
      </c>
      <c r="E49" s="1" t="s">
        <v>375</v>
      </c>
      <c r="F49" s="1">
        <v>126</v>
      </c>
      <c r="G49" s="1" t="s">
        <v>411</v>
      </c>
      <c r="I49" s="1" t="s">
        <v>412</v>
      </c>
      <c r="J49" s="1" t="s">
        <v>316</v>
      </c>
      <c r="L49" s="1" t="s">
        <v>630</v>
      </c>
    </row>
    <row r="50" spans="3:12" ht="72">
      <c r="C50" s="1" t="s">
        <v>282</v>
      </c>
      <c r="D50" s="1" t="s">
        <v>413</v>
      </c>
      <c r="E50" s="1" t="s">
        <v>375</v>
      </c>
      <c r="F50" s="1">
        <v>146</v>
      </c>
      <c r="G50" s="1">
        <v>8.1999999999999993</v>
      </c>
      <c r="I50" s="1" t="s">
        <v>414</v>
      </c>
      <c r="J50" s="1" t="s">
        <v>316</v>
      </c>
      <c r="L50" s="1" t="s">
        <v>630</v>
      </c>
    </row>
    <row r="51" spans="3:12" ht="57.6">
      <c r="C51" s="1" t="s">
        <v>282</v>
      </c>
      <c r="D51" s="1" t="s">
        <v>415</v>
      </c>
      <c r="E51" s="1" t="s">
        <v>375</v>
      </c>
      <c r="F51" s="1">
        <v>150</v>
      </c>
      <c r="G51" s="1" t="s">
        <v>416</v>
      </c>
      <c r="I51" s="1" t="s">
        <v>417</v>
      </c>
      <c r="J51" s="1" t="s">
        <v>316</v>
      </c>
      <c r="L51" s="1" t="s">
        <v>630</v>
      </c>
    </row>
    <row r="52" spans="3:12" ht="100.8">
      <c r="C52" s="1" t="s">
        <v>282</v>
      </c>
      <c r="D52" s="1" t="s">
        <v>418</v>
      </c>
      <c r="E52" s="1" t="s">
        <v>375</v>
      </c>
      <c r="F52" s="1">
        <v>182</v>
      </c>
      <c r="G52" s="1" t="s">
        <v>419</v>
      </c>
      <c r="H52" s="1" t="s">
        <v>420</v>
      </c>
      <c r="I52" s="1" t="s">
        <v>421</v>
      </c>
      <c r="J52" s="1" t="s">
        <v>316</v>
      </c>
      <c r="L52" s="1" t="s">
        <v>630</v>
      </c>
    </row>
    <row r="53" spans="3:12" ht="28.8">
      <c r="C53" s="1" t="s">
        <v>282</v>
      </c>
      <c r="D53" s="1" t="s">
        <v>422</v>
      </c>
      <c r="E53" s="1" t="s">
        <v>375</v>
      </c>
      <c r="F53" s="1">
        <v>182</v>
      </c>
      <c r="G53" s="1" t="s">
        <v>419</v>
      </c>
      <c r="H53" s="1" t="s">
        <v>423</v>
      </c>
      <c r="I53" s="1" t="s">
        <v>424</v>
      </c>
      <c r="J53" s="1" t="s">
        <v>316</v>
      </c>
      <c r="L53" s="1" t="s">
        <v>630</v>
      </c>
    </row>
    <row r="54" spans="3:12" ht="28.8">
      <c r="C54" s="1" t="s">
        <v>282</v>
      </c>
      <c r="D54" s="1" t="s">
        <v>425</v>
      </c>
      <c r="E54" s="1" t="s">
        <v>375</v>
      </c>
      <c r="F54" s="1">
        <v>182</v>
      </c>
      <c r="G54" s="1" t="s">
        <v>419</v>
      </c>
      <c r="H54" s="1" t="s">
        <v>423</v>
      </c>
      <c r="I54" s="1" t="s">
        <v>426</v>
      </c>
      <c r="J54" s="1" t="s">
        <v>316</v>
      </c>
      <c r="L54" s="1" t="s">
        <v>630</v>
      </c>
    </row>
    <row r="55" spans="3:12" ht="43.2">
      <c r="C55" s="1" t="s">
        <v>282</v>
      </c>
      <c r="D55" s="1" t="s">
        <v>427</v>
      </c>
      <c r="E55" s="1" t="s">
        <v>375</v>
      </c>
      <c r="F55" s="1">
        <v>183</v>
      </c>
      <c r="G55" s="1" t="s">
        <v>419</v>
      </c>
      <c r="H55" s="1">
        <v>4</v>
      </c>
      <c r="I55" s="1" t="s">
        <v>428</v>
      </c>
      <c r="J55" s="1" t="s">
        <v>316</v>
      </c>
      <c r="L55" s="1" t="s">
        <v>630</v>
      </c>
    </row>
    <row r="56" spans="3:12" ht="43.2">
      <c r="C56" s="1" t="s">
        <v>282</v>
      </c>
      <c r="D56" s="1" t="s">
        <v>429</v>
      </c>
      <c r="E56" s="1" t="s">
        <v>375</v>
      </c>
      <c r="F56" s="1">
        <v>183</v>
      </c>
      <c r="G56" s="1" t="s">
        <v>419</v>
      </c>
      <c r="H56" s="1">
        <v>10</v>
      </c>
      <c r="I56" s="1" t="s">
        <v>430</v>
      </c>
      <c r="J56" s="1" t="s">
        <v>316</v>
      </c>
      <c r="L56" s="1" t="s">
        <v>630</v>
      </c>
    </row>
    <row r="57" spans="3:12" ht="43.2">
      <c r="C57" s="1" t="s">
        <v>282</v>
      </c>
      <c r="D57" s="1" t="s">
        <v>431</v>
      </c>
      <c r="E57" s="1" t="s">
        <v>375</v>
      </c>
      <c r="F57" s="1">
        <v>185</v>
      </c>
      <c r="G57" s="1" t="s">
        <v>366</v>
      </c>
      <c r="H57" s="1">
        <v>6</v>
      </c>
      <c r="I57" s="1" t="s">
        <v>432</v>
      </c>
      <c r="J57" s="1" t="s">
        <v>316</v>
      </c>
      <c r="L57" s="1" t="s">
        <v>630</v>
      </c>
    </row>
    <row r="58" spans="3:12" ht="100.8">
      <c r="C58" s="1" t="s">
        <v>282</v>
      </c>
      <c r="D58" s="1" t="s">
        <v>433</v>
      </c>
      <c r="E58" s="1" t="s">
        <v>375</v>
      </c>
      <c r="F58" s="1">
        <v>191</v>
      </c>
      <c r="G58" s="1" t="s">
        <v>434</v>
      </c>
      <c r="I58" s="1" t="s">
        <v>435</v>
      </c>
      <c r="J58" s="1" t="s">
        <v>316</v>
      </c>
      <c r="L58" s="1" t="s">
        <v>630</v>
      </c>
    </row>
    <row r="59" spans="3:12" ht="115.2">
      <c r="C59" s="1" t="s">
        <v>282</v>
      </c>
      <c r="D59" s="1" t="s">
        <v>436</v>
      </c>
      <c r="E59" s="1" t="s">
        <v>375</v>
      </c>
      <c r="F59" s="1">
        <v>191</v>
      </c>
      <c r="G59" s="1" t="s">
        <v>434</v>
      </c>
      <c r="H59" s="1" t="s">
        <v>437</v>
      </c>
      <c r="I59" s="1" t="s">
        <v>438</v>
      </c>
      <c r="J59" s="1" t="s">
        <v>316</v>
      </c>
      <c r="L59" s="1" t="s">
        <v>630</v>
      </c>
    </row>
    <row r="60" spans="3:12" ht="57.6">
      <c r="C60" s="1" t="s">
        <v>282</v>
      </c>
      <c r="D60" s="1" t="s">
        <v>439</v>
      </c>
      <c r="E60" s="1" t="s">
        <v>375</v>
      </c>
      <c r="F60" s="1">
        <v>192</v>
      </c>
      <c r="G60" s="1" t="s">
        <v>440</v>
      </c>
      <c r="I60" s="1" t="s">
        <v>441</v>
      </c>
      <c r="J60" s="1" t="s">
        <v>316</v>
      </c>
      <c r="L60" s="1" t="s">
        <v>630</v>
      </c>
    </row>
    <row r="61" spans="3:12" ht="57.6">
      <c r="C61" s="1" t="s">
        <v>282</v>
      </c>
      <c r="D61" s="1" t="s">
        <v>311</v>
      </c>
      <c r="E61" s="1" t="s">
        <v>375</v>
      </c>
      <c r="F61" s="1">
        <v>198</v>
      </c>
      <c r="G61" s="1" t="s">
        <v>312</v>
      </c>
      <c r="I61" s="1" t="s">
        <v>313</v>
      </c>
      <c r="J61" s="1" t="s">
        <v>316</v>
      </c>
      <c r="L61" s="1" t="s">
        <v>631</v>
      </c>
    </row>
    <row r="62" spans="3:12" ht="43.2">
      <c r="C62" s="1" t="s">
        <v>282</v>
      </c>
      <c r="D62" s="1" t="s">
        <v>442</v>
      </c>
      <c r="E62" s="1" t="s">
        <v>443</v>
      </c>
      <c r="F62" s="1">
        <v>1</v>
      </c>
      <c r="G62" s="1">
        <v>2.1</v>
      </c>
      <c r="I62" s="1" t="s">
        <v>444</v>
      </c>
      <c r="J62" s="1" t="s">
        <v>316</v>
      </c>
      <c r="L62" s="1" t="s">
        <v>630</v>
      </c>
    </row>
    <row r="63" spans="3:12" ht="43.2">
      <c r="C63" s="1" t="s">
        <v>282</v>
      </c>
      <c r="D63" s="1" t="s">
        <v>445</v>
      </c>
      <c r="E63" s="1" t="s">
        <v>443</v>
      </c>
      <c r="F63" s="1">
        <v>1</v>
      </c>
      <c r="G63" s="1">
        <v>2.1</v>
      </c>
      <c r="I63" s="1" t="s">
        <v>444</v>
      </c>
      <c r="J63" s="1" t="s">
        <v>316</v>
      </c>
      <c r="L63" s="1" t="s">
        <v>630</v>
      </c>
    </row>
    <row r="64" spans="3:12" ht="27.6">
      <c r="C64" s="20" t="s">
        <v>287</v>
      </c>
      <c r="D64" s="1" t="s">
        <v>288</v>
      </c>
      <c r="E64" s="1" t="s">
        <v>315</v>
      </c>
      <c r="F64" s="1">
        <v>6</v>
      </c>
      <c r="G64" s="1" t="s">
        <v>184</v>
      </c>
      <c r="H64" s="1">
        <v>25</v>
      </c>
      <c r="I64" s="1" t="s">
        <v>289</v>
      </c>
      <c r="J64" s="1" t="s">
        <v>316</v>
      </c>
      <c r="L64" s="1" t="s">
        <v>632</v>
      </c>
    </row>
    <row r="65" spans="3:12" ht="27.6">
      <c r="C65" s="20" t="s">
        <v>287</v>
      </c>
      <c r="D65" s="1" t="s">
        <v>294</v>
      </c>
      <c r="E65" s="1" t="s">
        <v>315</v>
      </c>
      <c r="F65" s="1">
        <v>7</v>
      </c>
      <c r="G65" s="1" t="s">
        <v>141</v>
      </c>
      <c r="H65" s="1">
        <v>16</v>
      </c>
      <c r="I65" s="1" t="s">
        <v>295</v>
      </c>
      <c r="J65" s="1" t="s">
        <v>316</v>
      </c>
      <c r="L65" s="1" t="s">
        <v>633</v>
      </c>
    </row>
    <row r="66" spans="3:12" ht="27.6">
      <c r="C66" s="20" t="s">
        <v>287</v>
      </c>
      <c r="D66" s="1" t="s">
        <v>298</v>
      </c>
      <c r="E66" s="1" t="s">
        <v>315</v>
      </c>
      <c r="F66" s="1">
        <v>9</v>
      </c>
      <c r="G66" s="1" t="s">
        <v>255</v>
      </c>
      <c r="H66" s="1">
        <v>28</v>
      </c>
      <c r="I66" s="1" t="s">
        <v>295</v>
      </c>
      <c r="J66" s="1" t="s">
        <v>316</v>
      </c>
      <c r="L66" s="1" t="s">
        <v>634</v>
      </c>
    </row>
    <row r="67" spans="3:12" ht="28.8">
      <c r="C67" s="20" t="s">
        <v>287</v>
      </c>
      <c r="D67" s="1" t="s">
        <v>300</v>
      </c>
      <c r="E67" s="1" t="s">
        <v>315</v>
      </c>
      <c r="F67" s="1">
        <v>10</v>
      </c>
      <c r="G67" s="1" t="s">
        <v>301</v>
      </c>
      <c r="H67" s="1">
        <v>16</v>
      </c>
      <c r="I67" s="1" t="s">
        <v>302</v>
      </c>
      <c r="J67" s="1" t="s">
        <v>316</v>
      </c>
      <c r="L67" s="1" t="s">
        <v>635</v>
      </c>
    </row>
    <row r="68" spans="3:12" ht="28.8">
      <c r="C68" s="20" t="s">
        <v>287</v>
      </c>
      <c r="D68" s="1" t="s">
        <v>306</v>
      </c>
      <c r="E68" s="1" t="s">
        <v>315</v>
      </c>
      <c r="F68" s="1">
        <v>13</v>
      </c>
      <c r="G68" s="1">
        <v>4.0999999999999996</v>
      </c>
      <c r="H68" s="1">
        <v>6</v>
      </c>
      <c r="I68" s="1" t="s">
        <v>307</v>
      </c>
      <c r="J68" s="1" t="s">
        <v>316</v>
      </c>
      <c r="L68" s="1" t="s">
        <v>626</v>
      </c>
    </row>
    <row r="69" spans="3:12" ht="28.8">
      <c r="C69" s="20" t="s">
        <v>287</v>
      </c>
      <c r="D69" s="1" t="s">
        <v>447</v>
      </c>
      <c r="E69" s="1" t="s">
        <v>315</v>
      </c>
      <c r="F69" s="1" t="s">
        <v>448</v>
      </c>
      <c r="G69" s="1" t="s">
        <v>30</v>
      </c>
      <c r="H69" s="1" t="s">
        <v>449</v>
      </c>
      <c r="I69" s="1" t="s">
        <v>307</v>
      </c>
      <c r="J69" s="1" t="s">
        <v>316</v>
      </c>
      <c r="L69" s="1" t="s">
        <v>630</v>
      </c>
    </row>
    <row r="70" spans="3:12" ht="28.8">
      <c r="C70" s="20" t="s">
        <v>287</v>
      </c>
      <c r="D70" s="1" t="s">
        <v>450</v>
      </c>
      <c r="E70" s="1" t="s">
        <v>315</v>
      </c>
      <c r="F70" s="1" t="s">
        <v>451</v>
      </c>
      <c r="G70" s="1">
        <v>5.2</v>
      </c>
      <c r="H70" s="1" t="s">
        <v>452</v>
      </c>
      <c r="I70" s="1" t="s">
        <v>307</v>
      </c>
      <c r="J70" s="1" t="s">
        <v>316</v>
      </c>
      <c r="L70" s="1" t="s">
        <v>630</v>
      </c>
    </row>
    <row r="71" spans="3:12" ht="28.8">
      <c r="C71" s="20" t="s">
        <v>287</v>
      </c>
      <c r="D71" s="1" t="s">
        <v>453</v>
      </c>
      <c r="E71" s="1" t="s">
        <v>315</v>
      </c>
      <c r="F71" s="1">
        <v>53</v>
      </c>
      <c r="G71" s="1" t="s">
        <v>454</v>
      </c>
      <c r="H71" s="1">
        <v>1</v>
      </c>
      <c r="I71" s="1" t="s">
        <v>455</v>
      </c>
      <c r="J71" s="1" t="s">
        <v>316</v>
      </c>
      <c r="L71" s="1" t="s">
        <v>630</v>
      </c>
    </row>
    <row r="72" spans="3:12" ht="86.4">
      <c r="C72" s="20" t="s">
        <v>287</v>
      </c>
      <c r="D72" s="1" t="s">
        <v>456</v>
      </c>
      <c r="E72" s="1" t="s">
        <v>315</v>
      </c>
      <c r="F72" s="1" t="s">
        <v>457</v>
      </c>
      <c r="G72" s="1">
        <v>5.3</v>
      </c>
      <c r="H72" s="1" t="s">
        <v>458</v>
      </c>
      <c r="I72" s="1" t="s">
        <v>459</v>
      </c>
      <c r="J72" s="1" t="s">
        <v>316</v>
      </c>
      <c r="L72" s="1" t="s">
        <v>630</v>
      </c>
    </row>
    <row r="73" spans="3:12" ht="57.6">
      <c r="C73" s="20" t="s">
        <v>287</v>
      </c>
      <c r="D73" s="1" t="s">
        <v>460</v>
      </c>
      <c r="E73" s="1" t="s">
        <v>315</v>
      </c>
      <c r="F73" s="1">
        <v>64</v>
      </c>
      <c r="G73" s="1">
        <v>5.3</v>
      </c>
      <c r="H73" s="1" t="s">
        <v>461</v>
      </c>
      <c r="I73" s="1" t="s">
        <v>462</v>
      </c>
      <c r="J73" s="1" t="s">
        <v>316</v>
      </c>
      <c r="L73" s="1" t="s">
        <v>630</v>
      </c>
    </row>
    <row r="74" spans="3:12" ht="28.8">
      <c r="C74" s="20" t="s">
        <v>287</v>
      </c>
      <c r="D74" s="1" t="s">
        <v>463</v>
      </c>
      <c r="E74" s="1" t="s">
        <v>315</v>
      </c>
      <c r="F74" s="1">
        <v>185</v>
      </c>
      <c r="G74" s="1" t="s">
        <v>366</v>
      </c>
      <c r="H74" s="1">
        <v>9</v>
      </c>
      <c r="I74" s="1" t="s">
        <v>464</v>
      </c>
      <c r="J74" s="1" t="s">
        <v>316</v>
      </c>
      <c r="L74" s="1" t="s">
        <v>630</v>
      </c>
    </row>
    <row r="75" spans="3:12" ht="72">
      <c r="C75" s="20" t="s">
        <v>287</v>
      </c>
      <c r="D75" s="1" t="s">
        <v>465</v>
      </c>
      <c r="E75" s="1" t="s">
        <v>375</v>
      </c>
      <c r="F75" s="1" t="s">
        <v>466</v>
      </c>
      <c r="G75" s="1" t="s">
        <v>467</v>
      </c>
      <c r="H75" s="1" t="s">
        <v>468</v>
      </c>
      <c r="I75" s="1" t="s">
        <v>469</v>
      </c>
      <c r="J75" s="1" t="s">
        <v>316</v>
      </c>
      <c r="L75" s="1" t="s">
        <v>630</v>
      </c>
    </row>
    <row r="76" spans="3:12" ht="43.2">
      <c r="C76" s="20" t="s">
        <v>287</v>
      </c>
      <c r="D76" s="1" t="s">
        <v>470</v>
      </c>
      <c r="E76" s="1" t="s">
        <v>375</v>
      </c>
      <c r="F76" s="1">
        <v>19</v>
      </c>
      <c r="G76" s="1" t="s">
        <v>26</v>
      </c>
      <c r="H76" s="1">
        <v>8</v>
      </c>
      <c r="I76" s="1" t="s">
        <v>471</v>
      </c>
      <c r="J76" s="1" t="s">
        <v>316</v>
      </c>
      <c r="L76" s="1" t="s">
        <v>630</v>
      </c>
    </row>
    <row r="77" spans="3:12" ht="86.4">
      <c r="C77" s="20" t="s">
        <v>287</v>
      </c>
      <c r="D77" s="1" t="s">
        <v>472</v>
      </c>
      <c r="E77" s="1" t="s">
        <v>375</v>
      </c>
      <c r="F77" s="1">
        <v>18</v>
      </c>
      <c r="G77" s="1" t="s">
        <v>26</v>
      </c>
      <c r="H77" s="1">
        <v>16</v>
      </c>
      <c r="I77" s="1" t="s">
        <v>473</v>
      </c>
      <c r="J77" s="1" t="s">
        <v>316</v>
      </c>
      <c r="L77" s="1" t="s">
        <v>630</v>
      </c>
    </row>
    <row r="78" spans="3:12" ht="86.4">
      <c r="C78" s="20" t="s">
        <v>287</v>
      </c>
      <c r="D78" s="1" t="s">
        <v>474</v>
      </c>
      <c r="E78" s="1" t="s">
        <v>375</v>
      </c>
      <c r="F78" s="1">
        <v>22</v>
      </c>
      <c r="G78" s="1" t="s">
        <v>475</v>
      </c>
      <c r="H78" s="1">
        <v>4</v>
      </c>
      <c r="I78" s="1" t="s">
        <v>476</v>
      </c>
      <c r="J78" s="1" t="s">
        <v>316</v>
      </c>
      <c r="L78" s="1" t="s">
        <v>630</v>
      </c>
    </row>
    <row r="79" spans="3:12" ht="43.2">
      <c r="C79" s="20" t="s">
        <v>287</v>
      </c>
      <c r="D79" s="1" t="s">
        <v>477</v>
      </c>
      <c r="E79" s="1" t="s">
        <v>375</v>
      </c>
      <c r="F79" s="1">
        <v>22</v>
      </c>
      <c r="G79" s="1" t="s">
        <v>19</v>
      </c>
      <c r="H79" s="1">
        <v>15</v>
      </c>
      <c r="I79" s="1" t="s">
        <v>478</v>
      </c>
      <c r="J79" s="1" t="s">
        <v>316</v>
      </c>
      <c r="L79" s="1" t="s">
        <v>630</v>
      </c>
    </row>
    <row r="80" spans="3:12" ht="72">
      <c r="C80" s="20" t="s">
        <v>287</v>
      </c>
      <c r="D80" s="1" t="s">
        <v>479</v>
      </c>
      <c r="E80" s="1" t="s">
        <v>375</v>
      </c>
      <c r="F80" s="1">
        <v>22</v>
      </c>
      <c r="G80" s="1" t="s">
        <v>19</v>
      </c>
      <c r="H80" s="1">
        <v>32</v>
      </c>
      <c r="I80" s="1" t="s">
        <v>478</v>
      </c>
      <c r="J80" s="1" t="s">
        <v>316</v>
      </c>
      <c r="L80" s="1" t="s">
        <v>630</v>
      </c>
    </row>
    <row r="81" spans="3:12" ht="72">
      <c r="C81" s="20" t="s">
        <v>287</v>
      </c>
      <c r="D81" s="1" t="s">
        <v>480</v>
      </c>
      <c r="E81" s="1" t="s">
        <v>375</v>
      </c>
      <c r="F81" s="1" t="s">
        <v>481</v>
      </c>
      <c r="G81" s="1" t="s">
        <v>19</v>
      </c>
      <c r="H81" s="1" t="s">
        <v>482</v>
      </c>
      <c r="I81" s="1" t="s">
        <v>483</v>
      </c>
      <c r="J81" s="1" t="s">
        <v>316</v>
      </c>
      <c r="L81" s="1" t="s">
        <v>630</v>
      </c>
    </row>
    <row r="82" spans="3:12" ht="28.8">
      <c r="C82" s="20" t="s">
        <v>287</v>
      </c>
      <c r="D82" s="1" t="s">
        <v>484</v>
      </c>
      <c r="E82" s="1" t="s">
        <v>375</v>
      </c>
      <c r="F82" s="1">
        <v>23</v>
      </c>
      <c r="G82" s="1" t="s">
        <v>19</v>
      </c>
      <c r="H82" s="1">
        <v>1</v>
      </c>
      <c r="I82" s="1" t="s">
        <v>471</v>
      </c>
      <c r="J82" s="1" t="s">
        <v>316</v>
      </c>
      <c r="L82" s="1" t="s">
        <v>630</v>
      </c>
    </row>
    <row r="83" spans="3:12" ht="28.8">
      <c r="C83" s="20" t="s">
        <v>287</v>
      </c>
      <c r="D83" s="1" t="s">
        <v>485</v>
      </c>
      <c r="E83" s="1" t="s">
        <v>375</v>
      </c>
      <c r="F83" s="1">
        <v>23</v>
      </c>
      <c r="G83" s="1" t="s">
        <v>19</v>
      </c>
      <c r="H83" s="1">
        <v>1</v>
      </c>
      <c r="I83" s="1" t="s">
        <v>486</v>
      </c>
      <c r="J83" s="1" t="s">
        <v>316</v>
      </c>
      <c r="L83" s="1" t="s">
        <v>630</v>
      </c>
    </row>
    <row r="84" spans="3:12" ht="43.2">
      <c r="C84" s="20" t="s">
        <v>287</v>
      </c>
      <c r="D84" s="1" t="s">
        <v>487</v>
      </c>
      <c r="E84" s="1" t="s">
        <v>375</v>
      </c>
      <c r="F84" s="1" t="s">
        <v>488</v>
      </c>
      <c r="G84" s="1" t="s">
        <v>19</v>
      </c>
      <c r="H84" s="1" t="s">
        <v>489</v>
      </c>
      <c r="I84" s="1" t="s">
        <v>490</v>
      </c>
      <c r="J84" s="1" t="s">
        <v>316</v>
      </c>
      <c r="L84" s="1" t="s">
        <v>630</v>
      </c>
    </row>
    <row r="85" spans="3:12" ht="72">
      <c r="C85" s="20" t="s">
        <v>287</v>
      </c>
      <c r="D85" s="1" t="s">
        <v>491</v>
      </c>
      <c r="E85" s="1" t="s">
        <v>375</v>
      </c>
      <c r="F85" s="1" t="s">
        <v>492</v>
      </c>
      <c r="G85" s="1" t="s">
        <v>493</v>
      </c>
      <c r="H85" s="1" t="s">
        <v>494</v>
      </c>
      <c r="I85" s="1" t="s">
        <v>495</v>
      </c>
      <c r="J85" s="1" t="s">
        <v>316</v>
      </c>
      <c r="L85" s="1" t="s">
        <v>630</v>
      </c>
    </row>
    <row r="86" spans="3:12" ht="72">
      <c r="C86" s="20" t="s">
        <v>287</v>
      </c>
      <c r="D86" s="1" t="s">
        <v>496</v>
      </c>
      <c r="E86" s="1" t="s">
        <v>375</v>
      </c>
      <c r="F86" s="1">
        <v>31</v>
      </c>
      <c r="G86" s="1" t="s">
        <v>378</v>
      </c>
      <c r="H86" s="1">
        <v>18</v>
      </c>
      <c r="I86" s="1" t="s">
        <v>497</v>
      </c>
      <c r="J86" s="1" t="s">
        <v>316</v>
      </c>
      <c r="L86" s="1" t="s">
        <v>630</v>
      </c>
    </row>
    <row r="87" spans="3:12" ht="43.2">
      <c r="C87" s="20" t="s">
        <v>287</v>
      </c>
      <c r="D87" s="1" t="s">
        <v>498</v>
      </c>
      <c r="E87" s="1" t="s">
        <v>375</v>
      </c>
      <c r="F87" s="1">
        <v>35</v>
      </c>
      <c r="G87" s="1" t="s">
        <v>30</v>
      </c>
      <c r="H87" s="1">
        <v>1</v>
      </c>
      <c r="I87" s="1" t="s">
        <v>478</v>
      </c>
      <c r="J87" s="1" t="s">
        <v>316</v>
      </c>
      <c r="L87" s="1" t="s">
        <v>630</v>
      </c>
    </row>
    <row r="88" spans="3:12" ht="57.6">
      <c r="C88" s="20" t="s">
        <v>287</v>
      </c>
      <c r="D88" s="1" t="s">
        <v>499</v>
      </c>
      <c r="E88" s="1" t="s">
        <v>375</v>
      </c>
      <c r="F88" s="1">
        <v>39</v>
      </c>
      <c r="G88" s="1" t="s">
        <v>85</v>
      </c>
      <c r="H88" s="1">
        <v>25</v>
      </c>
      <c r="I88" s="1" t="s">
        <v>500</v>
      </c>
      <c r="J88" s="1" t="s">
        <v>316</v>
      </c>
      <c r="L88" s="1" t="s">
        <v>630</v>
      </c>
    </row>
    <row r="89" spans="3:12" ht="72">
      <c r="C89" s="20" t="s">
        <v>287</v>
      </c>
      <c r="D89" s="1" t="s">
        <v>501</v>
      </c>
      <c r="E89" s="1" t="s">
        <v>375</v>
      </c>
      <c r="F89" s="1">
        <v>39</v>
      </c>
      <c r="G89" s="1" t="s">
        <v>85</v>
      </c>
      <c r="H89" s="1">
        <v>25</v>
      </c>
      <c r="I89" s="1" t="s">
        <v>502</v>
      </c>
      <c r="J89" s="1" t="s">
        <v>316</v>
      </c>
      <c r="L89" s="1" t="s">
        <v>630</v>
      </c>
    </row>
    <row r="90" spans="3:12" ht="72">
      <c r="C90" s="20" t="s">
        <v>287</v>
      </c>
      <c r="D90" s="1" t="s">
        <v>480</v>
      </c>
      <c r="E90" s="1" t="s">
        <v>375</v>
      </c>
      <c r="F90" s="1">
        <v>59</v>
      </c>
      <c r="G90" s="1">
        <v>5.3</v>
      </c>
      <c r="H90" s="1">
        <v>53</v>
      </c>
      <c r="I90" s="1" t="s">
        <v>483</v>
      </c>
      <c r="J90" s="1" t="s">
        <v>316</v>
      </c>
      <c r="L90" s="1" t="s">
        <v>630</v>
      </c>
    </row>
    <row r="91" spans="3:12" ht="43.2">
      <c r="C91" s="20" t="s">
        <v>287</v>
      </c>
      <c r="D91" s="1" t="s">
        <v>477</v>
      </c>
      <c r="E91" s="1" t="s">
        <v>375</v>
      </c>
      <c r="F91" s="1">
        <v>62</v>
      </c>
      <c r="G91" s="1">
        <v>5.3</v>
      </c>
      <c r="H91" s="1" t="s">
        <v>503</v>
      </c>
      <c r="I91" s="1" t="s">
        <v>478</v>
      </c>
      <c r="J91" s="1" t="s">
        <v>316</v>
      </c>
      <c r="L91" s="1" t="s">
        <v>630</v>
      </c>
    </row>
    <row r="92" spans="3:12" ht="43.2">
      <c r="C92" s="20" t="s">
        <v>287</v>
      </c>
      <c r="D92" s="1" t="s">
        <v>504</v>
      </c>
      <c r="E92" s="1" t="s">
        <v>375</v>
      </c>
      <c r="F92" s="1">
        <v>62</v>
      </c>
      <c r="G92" s="1">
        <v>5.3</v>
      </c>
      <c r="H92" s="1" t="s">
        <v>505</v>
      </c>
      <c r="I92" s="1" t="s">
        <v>478</v>
      </c>
      <c r="J92" s="1" t="s">
        <v>316</v>
      </c>
      <c r="L92" s="1" t="s">
        <v>630</v>
      </c>
    </row>
    <row r="93" spans="3:12" ht="72">
      <c r="C93" s="20" t="s">
        <v>287</v>
      </c>
      <c r="D93" s="1" t="s">
        <v>506</v>
      </c>
      <c r="E93" s="1" t="s">
        <v>375</v>
      </c>
      <c r="F93" s="1">
        <v>62</v>
      </c>
      <c r="G93" s="1">
        <v>5.3</v>
      </c>
      <c r="H93" s="1" t="s">
        <v>507</v>
      </c>
      <c r="I93" s="1" t="s">
        <v>478</v>
      </c>
      <c r="J93" s="1" t="s">
        <v>316</v>
      </c>
      <c r="L93" s="1" t="s">
        <v>630</v>
      </c>
    </row>
    <row r="94" spans="3:12" ht="72">
      <c r="C94" s="20" t="s">
        <v>287</v>
      </c>
      <c r="D94" s="1" t="s">
        <v>491</v>
      </c>
      <c r="E94" s="1" t="s">
        <v>375</v>
      </c>
      <c r="F94" s="1">
        <v>63</v>
      </c>
      <c r="G94" s="1">
        <v>5.3</v>
      </c>
      <c r="H94" s="1" t="s">
        <v>508</v>
      </c>
      <c r="I94" s="1" t="s">
        <v>495</v>
      </c>
      <c r="J94" s="1" t="s">
        <v>316</v>
      </c>
      <c r="L94" s="1" t="s">
        <v>630</v>
      </c>
    </row>
    <row r="95" spans="3:12" ht="100.8">
      <c r="C95" s="20" t="s">
        <v>287</v>
      </c>
      <c r="D95" s="1" t="s">
        <v>509</v>
      </c>
      <c r="E95" s="1" t="s">
        <v>375</v>
      </c>
      <c r="F95" s="1">
        <v>63</v>
      </c>
      <c r="G95" s="1">
        <v>5.3</v>
      </c>
      <c r="H95" s="1" t="s">
        <v>510</v>
      </c>
      <c r="I95" s="1" t="s">
        <v>511</v>
      </c>
      <c r="J95" s="1" t="s">
        <v>316</v>
      </c>
      <c r="L95" s="1" t="s">
        <v>630</v>
      </c>
    </row>
    <row r="96" spans="3:12" ht="57.6">
      <c r="C96" s="20" t="s">
        <v>287</v>
      </c>
      <c r="D96" s="1" t="s">
        <v>512</v>
      </c>
      <c r="E96" s="1" t="s">
        <v>375</v>
      </c>
      <c r="F96" s="1">
        <v>64</v>
      </c>
      <c r="G96" s="1">
        <v>5.3</v>
      </c>
      <c r="H96" s="1">
        <v>53</v>
      </c>
      <c r="I96" s="1" t="s">
        <v>513</v>
      </c>
      <c r="J96" s="1" t="s">
        <v>316</v>
      </c>
      <c r="L96" s="1" t="s">
        <v>630</v>
      </c>
    </row>
    <row r="97" spans="3:12" ht="57.6">
      <c r="C97" s="20" t="s">
        <v>287</v>
      </c>
      <c r="D97" s="1" t="s">
        <v>514</v>
      </c>
      <c r="E97" s="1" t="s">
        <v>375</v>
      </c>
      <c r="F97" s="1" t="s">
        <v>515</v>
      </c>
      <c r="G97" s="1">
        <v>5.3</v>
      </c>
      <c r="H97" s="1" t="s">
        <v>516</v>
      </c>
      <c r="I97" s="1" t="s">
        <v>517</v>
      </c>
      <c r="J97" s="1" t="s">
        <v>316</v>
      </c>
      <c r="L97" s="1" t="s">
        <v>630</v>
      </c>
    </row>
    <row r="98" spans="3:12" ht="43.2">
      <c r="C98" s="20" t="s">
        <v>287</v>
      </c>
      <c r="D98" s="1" t="s">
        <v>518</v>
      </c>
      <c r="E98" s="1" t="s">
        <v>375</v>
      </c>
      <c r="F98" s="1">
        <v>74</v>
      </c>
      <c r="G98" s="1">
        <v>5.4</v>
      </c>
      <c r="H98" s="1">
        <v>6</v>
      </c>
      <c r="I98" s="1" t="s">
        <v>519</v>
      </c>
      <c r="J98" s="1" t="s">
        <v>316</v>
      </c>
      <c r="L98" s="1" t="s">
        <v>630</v>
      </c>
    </row>
    <row r="99" spans="3:12" ht="28.8">
      <c r="C99" s="20" t="s">
        <v>287</v>
      </c>
      <c r="D99" s="1" t="s">
        <v>520</v>
      </c>
      <c r="E99" s="1" t="s">
        <v>375</v>
      </c>
      <c r="F99" s="1">
        <v>198</v>
      </c>
      <c r="G99" s="1" t="s">
        <v>521</v>
      </c>
      <c r="H99" s="1">
        <v>9</v>
      </c>
      <c r="I99" s="1" t="s">
        <v>522</v>
      </c>
      <c r="J99" s="1" t="s">
        <v>316</v>
      </c>
      <c r="L99" s="1" t="s">
        <v>630</v>
      </c>
    </row>
    <row r="100" spans="3:12" ht="28.8">
      <c r="C100" s="20" t="s">
        <v>287</v>
      </c>
      <c r="D100" s="1" t="s">
        <v>523</v>
      </c>
      <c r="E100" s="1" t="s">
        <v>375</v>
      </c>
      <c r="F100" s="1">
        <v>150</v>
      </c>
      <c r="G100" s="1" t="s">
        <v>416</v>
      </c>
      <c r="H100" s="1">
        <v>1</v>
      </c>
      <c r="I100" s="1" t="s">
        <v>524</v>
      </c>
      <c r="J100" s="1" t="s">
        <v>316</v>
      </c>
      <c r="L100" s="1" t="s">
        <v>630</v>
      </c>
    </row>
    <row r="101" spans="3:12" ht="172.8">
      <c r="C101" s="20" t="s">
        <v>287</v>
      </c>
      <c r="D101" s="3" t="s">
        <v>525</v>
      </c>
      <c r="E101" s="1" t="s">
        <v>375</v>
      </c>
      <c r="F101" s="1">
        <v>152</v>
      </c>
      <c r="G101" s="1" t="s">
        <v>526</v>
      </c>
      <c r="H101" s="1" t="s">
        <v>527</v>
      </c>
      <c r="I101" s="1" t="s">
        <v>528</v>
      </c>
      <c r="J101" s="1" t="s">
        <v>316</v>
      </c>
      <c r="L101" s="1" t="s">
        <v>630</v>
      </c>
    </row>
    <row r="102" spans="3:12" ht="43.2">
      <c r="C102" s="20" t="s">
        <v>287</v>
      </c>
      <c r="D102" s="1" t="s">
        <v>529</v>
      </c>
      <c r="E102" s="1" t="s">
        <v>375</v>
      </c>
      <c r="F102" s="1">
        <v>153</v>
      </c>
      <c r="G102" s="1" t="s">
        <v>526</v>
      </c>
      <c r="H102" s="1">
        <v>3</v>
      </c>
      <c r="I102" s="1" t="s">
        <v>530</v>
      </c>
      <c r="J102" s="1" t="s">
        <v>316</v>
      </c>
      <c r="L102" s="1" t="s">
        <v>630</v>
      </c>
    </row>
    <row r="103" spans="3:12" ht="100.8">
      <c r="C103" s="20" t="s">
        <v>287</v>
      </c>
      <c r="D103" s="1" t="s">
        <v>531</v>
      </c>
      <c r="E103" s="1" t="s">
        <v>375</v>
      </c>
      <c r="F103" s="21">
        <v>152153</v>
      </c>
      <c r="G103" s="1" t="s">
        <v>526</v>
      </c>
      <c r="I103" s="1" t="s">
        <v>532</v>
      </c>
      <c r="J103" s="1" t="s">
        <v>316</v>
      </c>
      <c r="L103" s="1" t="s">
        <v>630</v>
      </c>
    </row>
    <row r="104" spans="3:12" ht="86.4">
      <c r="C104" s="20" t="s">
        <v>287</v>
      </c>
      <c r="D104" s="1" t="s">
        <v>533</v>
      </c>
      <c r="E104" s="1" t="s">
        <v>375</v>
      </c>
      <c r="F104" s="21">
        <v>152153</v>
      </c>
      <c r="G104" s="1" t="s">
        <v>526</v>
      </c>
      <c r="I104" s="1" t="s">
        <v>534</v>
      </c>
      <c r="J104" s="1" t="s">
        <v>316</v>
      </c>
      <c r="L104" s="1" t="s">
        <v>630</v>
      </c>
    </row>
    <row r="105" spans="3:12" ht="100.8">
      <c r="C105" s="20" t="s">
        <v>287</v>
      </c>
      <c r="D105" s="1" t="s">
        <v>535</v>
      </c>
      <c r="E105" s="1" t="s">
        <v>375</v>
      </c>
      <c r="F105" s="1">
        <v>183</v>
      </c>
      <c r="G105" s="1" t="s">
        <v>419</v>
      </c>
      <c r="H105" s="1">
        <v>1</v>
      </c>
      <c r="I105" s="1" t="s">
        <v>536</v>
      </c>
      <c r="J105" s="1" t="s">
        <v>316</v>
      </c>
      <c r="L105" s="1" t="s">
        <v>630</v>
      </c>
    </row>
    <row r="106" spans="3:12" ht="86.4">
      <c r="C106" s="20" t="s">
        <v>287</v>
      </c>
      <c r="D106" s="1" t="s">
        <v>537</v>
      </c>
      <c r="E106" s="1" t="s">
        <v>375</v>
      </c>
      <c r="F106" s="1">
        <v>183</v>
      </c>
      <c r="G106" s="1" t="s">
        <v>419</v>
      </c>
      <c r="H106" s="1">
        <v>1</v>
      </c>
      <c r="I106" s="1" t="s">
        <v>538</v>
      </c>
      <c r="J106" s="1" t="s">
        <v>316</v>
      </c>
      <c r="L106" s="1" t="s">
        <v>630</v>
      </c>
    </row>
    <row r="107" spans="3:12" ht="72">
      <c r="C107" s="20" t="s">
        <v>287</v>
      </c>
      <c r="D107" s="1" t="s">
        <v>539</v>
      </c>
      <c r="E107" s="1" t="s">
        <v>375</v>
      </c>
      <c r="F107" s="1">
        <v>183</v>
      </c>
      <c r="G107" s="1" t="s">
        <v>419</v>
      </c>
      <c r="H107" s="1" t="s">
        <v>540</v>
      </c>
      <c r="I107" s="1" t="s">
        <v>541</v>
      </c>
      <c r="J107" s="1" t="s">
        <v>316</v>
      </c>
      <c r="L107" s="1" t="s">
        <v>630</v>
      </c>
    </row>
    <row r="108" spans="3:12" ht="43.2">
      <c r="C108" s="20" t="s">
        <v>287</v>
      </c>
      <c r="D108" s="1" t="s">
        <v>542</v>
      </c>
      <c r="E108" s="1" t="s">
        <v>375</v>
      </c>
      <c r="F108" s="1">
        <v>183</v>
      </c>
      <c r="G108" s="1" t="s">
        <v>419</v>
      </c>
      <c r="H108" s="1" t="s">
        <v>543</v>
      </c>
      <c r="I108" s="1" t="s">
        <v>544</v>
      </c>
      <c r="J108" s="1" t="s">
        <v>316</v>
      </c>
      <c r="L108" s="1" t="s">
        <v>630</v>
      </c>
    </row>
    <row r="109" spans="3:12" ht="72">
      <c r="C109" s="20" t="s">
        <v>287</v>
      </c>
      <c r="D109" s="1" t="s">
        <v>545</v>
      </c>
      <c r="E109" s="1" t="s">
        <v>375</v>
      </c>
      <c r="F109" s="1">
        <v>185</v>
      </c>
      <c r="G109" s="1" t="s">
        <v>366</v>
      </c>
      <c r="H109" s="1">
        <v>1</v>
      </c>
      <c r="I109" s="1" t="s">
        <v>546</v>
      </c>
      <c r="J109" s="1" t="s">
        <v>316</v>
      </c>
      <c r="L109" s="1" t="s">
        <v>630</v>
      </c>
    </row>
    <row r="110" spans="3:12" ht="57.6">
      <c r="C110" s="20" t="s">
        <v>287</v>
      </c>
      <c r="D110" s="1" t="s">
        <v>547</v>
      </c>
      <c r="E110" s="1" t="s">
        <v>375</v>
      </c>
      <c r="F110" s="1">
        <v>185</v>
      </c>
      <c r="G110" s="1" t="s">
        <v>366</v>
      </c>
      <c r="H110" s="1">
        <v>4</v>
      </c>
      <c r="I110" s="1" t="s">
        <v>548</v>
      </c>
      <c r="J110" s="1" t="s">
        <v>316</v>
      </c>
      <c r="L110" s="1" t="s">
        <v>630</v>
      </c>
    </row>
    <row r="111" spans="3:12" ht="43.2">
      <c r="C111" s="20" t="s">
        <v>287</v>
      </c>
      <c r="D111" s="1" t="s">
        <v>549</v>
      </c>
      <c r="E111" s="1" t="s">
        <v>375</v>
      </c>
      <c r="F111" s="1">
        <v>185</v>
      </c>
      <c r="G111" s="1" t="s">
        <v>366</v>
      </c>
      <c r="H111" s="1" t="s">
        <v>550</v>
      </c>
      <c r="I111" s="1" t="s">
        <v>551</v>
      </c>
      <c r="J111" s="1" t="s">
        <v>316</v>
      </c>
      <c r="L111" s="1" t="s">
        <v>630</v>
      </c>
    </row>
    <row r="112" spans="3:12" ht="43.2">
      <c r="C112" s="20" t="s">
        <v>287</v>
      </c>
      <c r="D112" s="1" t="s">
        <v>552</v>
      </c>
      <c r="E112" s="1" t="s">
        <v>375</v>
      </c>
      <c r="F112" s="1">
        <v>193</v>
      </c>
      <c r="G112" s="1" t="s">
        <v>239</v>
      </c>
      <c r="H112" s="1">
        <v>3</v>
      </c>
      <c r="I112" s="1" t="s">
        <v>553</v>
      </c>
      <c r="J112" s="1" t="s">
        <v>316</v>
      </c>
      <c r="L112" s="1" t="s">
        <v>630</v>
      </c>
    </row>
    <row r="115" spans="3:12" ht="28.8">
      <c r="C115" s="1" t="s">
        <v>636</v>
      </c>
      <c r="D115" s="45" t="s">
        <v>637</v>
      </c>
      <c r="E115" s="48" t="s">
        <v>662</v>
      </c>
      <c r="F115"/>
      <c r="G115" s="48" t="s">
        <v>666</v>
      </c>
      <c r="H115">
        <v>25</v>
      </c>
      <c r="I115" s="45" t="s">
        <v>694</v>
      </c>
      <c r="L115" s="1" t="s">
        <v>630</v>
      </c>
    </row>
    <row r="116" spans="3:12" ht="28.8">
      <c r="C116" s="1" t="s">
        <v>636</v>
      </c>
      <c r="D116" s="45" t="s">
        <v>638</v>
      </c>
      <c r="E116" s="48" t="s">
        <v>662</v>
      </c>
      <c r="F116"/>
      <c r="G116" s="48" t="s">
        <v>667</v>
      </c>
      <c r="H116">
        <v>26</v>
      </c>
      <c r="I116" s="45" t="s">
        <v>695</v>
      </c>
      <c r="L116" s="1" t="s">
        <v>630</v>
      </c>
    </row>
    <row r="117" spans="3:12" ht="40.200000000000003">
      <c r="C117" s="1" t="s">
        <v>636</v>
      </c>
      <c r="D117" s="45" t="s">
        <v>639</v>
      </c>
      <c r="E117" s="48" t="s">
        <v>662</v>
      </c>
      <c r="F117"/>
      <c r="G117" s="48" t="s">
        <v>668</v>
      </c>
      <c r="H117"/>
      <c r="I117" s="45" t="s">
        <v>696</v>
      </c>
      <c r="L117" s="1" t="s">
        <v>630</v>
      </c>
    </row>
    <row r="118" spans="3:12" ht="28.8">
      <c r="C118" s="1" t="s">
        <v>636</v>
      </c>
      <c r="D118" s="46" t="s">
        <v>640</v>
      </c>
      <c r="E118" s="49" t="s">
        <v>662</v>
      </c>
      <c r="F118" s="50"/>
      <c r="G118" s="48" t="s">
        <v>669</v>
      </c>
      <c r="H118" s="54" t="s">
        <v>685</v>
      </c>
      <c r="I118" s="46" t="s">
        <v>697</v>
      </c>
      <c r="L118" s="1" t="s">
        <v>630</v>
      </c>
    </row>
    <row r="119" spans="3:12" ht="43.2">
      <c r="C119" s="1" t="s">
        <v>636</v>
      </c>
      <c r="D119" s="46" t="s">
        <v>641</v>
      </c>
      <c r="E119" s="47" t="s">
        <v>663</v>
      </c>
      <c r="F119" s="50"/>
      <c r="G119" s="50" t="s">
        <v>670</v>
      </c>
      <c r="H119" s="54" t="s">
        <v>686</v>
      </c>
      <c r="I119" s="46" t="s">
        <v>698</v>
      </c>
      <c r="L119" s="1" t="s">
        <v>630</v>
      </c>
    </row>
    <row r="120" spans="3:12" ht="86.4">
      <c r="C120" s="1" t="s">
        <v>636</v>
      </c>
      <c r="D120" s="46" t="s">
        <v>642</v>
      </c>
      <c r="E120" s="46" t="s">
        <v>662</v>
      </c>
      <c r="F120" s="50"/>
      <c r="G120" s="50" t="s">
        <v>671</v>
      </c>
      <c r="H120" s="54" t="s">
        <v>687</v>
      </c>
      <c r="I120" s="46" t="s">
        <v>699</v>
      </c>
      <c r="L120" s="1" t="s">
        <v>630</v>
      </c>
    </row>
    <row r="121" spans="3:12" ht="86.4">
      <c r="C121" s="1" t="s">
        <v>636</v>
      </c>
      <c r="D121" s="46" t="s">
        <v>643</v>
      </c>
      <c r="E121" s="46" t="s">
        <v>664</v>
      </c>
      <c r="F121" s="50"/>
      <c r="G121" s="50" t="s">
        <v>672</v>
      </c>
      <c r="H121" s="54">
        <v>27</v>
      </c>
      <c r="I121" s="46" t="s">
        <v>700</v>
      </c>
      <c r="L121" s="1" t="s">
        <v>630</v>
      </c>
    </row>
    <row r="122" spans="3:12" ht="57.6">
      <c r="C122" s="1" t="s">
        <v>636</v>
      </c>
      <c r="D122" s="46" t="s">
        <v>644</v>
      </c>
      <c r="E122" s="46" t="s">
        <v>665</v>
      </c>
      <c r="F122" s="50"/>
      <c r="G122" s="50" t="s">
        <v>673</v>
      </c>
      <c r="H122" s="54">
        <v>15</v>
      </c>
      <c r="I122" s="46" t="s">
        <v>701</v>
      </c>
      <c r="L122" s="1" t="s">
        <v>630</v>
      </c>
    </row>
    <row r="123" spans="3:12" ht="57.6">
      <c r="C123" s="1" t="s">
        <v>636</v>
      </c>
      <c r="D123" s="46" t="s">
        <v>645</v>
      </c>
      <c r="E123" s="46" t="s">
        <v>664</v>
      </c>
      <c r="F123" s="50"/>
      <c r="G123" s="50" t="s">
        <v>674</v>
      </c>
      <c r="H123" s="54">
        <v>24</v>
      </c>
      <c r="I123" s="46" t="s">
        <v>698</v>
      </c>
      <c r="L123" s="1" t="s">
        <v>630</v>
      </c>
    </row>
    <row r="124" spans="3:12" ht="129.6">
      <c r="C124" s="1" t="s">
        <v>636</v>
      </c>
      <c r="D124" s="46" t="s">
        <v>646</v>
      </c>
      <c r="E124" s="46" t="s">
        <v>664</v>
      </c>
      <c r="F124" s="50"/>
      <c r="G124" s="50" t="s">
        <v>674</v>
      </c>
      <c r="H124" s="54" t="s">
        <v>688</v>
      </c>
      <c r="I124" s="47" t="s">
        <v>702</v>
      </c>
      <c r="L124" s="1" t="s">
        <v>630</v>
      </c>
    </row>
    <row r="125" spans="3:12" ht="86.4">
      <c r="C125" s="1" t="s">
        <v>636</v>
      </c>
      <c r="D125" s="46" t="s">
        <v>647</v>
      </c>
      <c r="E125" s="46" t="s">
        <v>664</v>
      </c>
      <c r="F125" s="50"/>
      <c r="G125" s="50" t="s">
        <v>675</v>
      </c>
      <c r="H125" s="54">
        <v>22</v>
      </c>
      <c r="I125" s="46" t="s">
        <v>703</v>
      </c>
      <c r="L125" s="1" t="s">
        <v>630</v>
      </c>
    </row>
    <row r="126" spans="3:12" ht="115.2">
      <c r="C126" s="1" t="s">
        <v>636</v>
      </c>
      <c r="D126" s="46" t="s">
        <v>648</v>
      </c>
      <c r="E126" s="46" t="s">
        <v>664</v>
      </c>
      <c r="F126" s="50"/>
      <c r="G126" s="50" t="s">
        <v>674</v>
      </c>
      <c r="H126" s="54" t="s">
        <v>688</v>
      </c>
      <c r="I126" s="46" t="s">
        <v>704</v>
      </c>
      <c r="L126" s="1" t="s">
        <v>630</v>
      </c>
    </row>
    <row r="127" spans="3:12" ht="57.6">
      <c r="C127" s="1" t="s">
        <v>636</v>
      </c>
      <c r="D127" s="46" t="s">
        <v>649</v>
      </c>
      <c r="E127" s="47" t="s">
        <v>664</v>
      </c>
      <c r="F127" s="51"/>
      <c r="G127" s="51" t="s">
        <v>676</v>
      </c>
      <c r="H127" s="55">
        <v>2</v>
      </c>
      <c r="I127" s="47" t="s">
        <v>705</v>
      </c>
      <c r="L127" s="1" t="s">
        <v>630</v>
      </c>
    </row>
    <row r="128" spans="3:12" ht="129.6">
      <c r="C128" s="1" t="s">
        <v>636</v>
      </c>
      <c r="D128" s="46" t="s">
        <v>650</v>
      </c>
      <c r="E128" s="47" t="s">
        <v>664</v>
      </c>
      <c r="F128" s="51"/>
      <c r="G128" s="51" t="s">
        <v>676</v>
      </c>
      <c r="H128" s="55" t="s">
        <v>689</v>
      </c>
      <c r="I128" s="47" t="s">
        <v>698</v>
      </c>
      <c r="L128" s="1" t="s">
        <v>630</v>
      </c>
    </row>
    <row r="129" spans="3:12" ht="158.4">
      <c r="C129" s="1" t="s">
        <v>636</v>
      </c>
      <c r="D129" s="47" t="s">
        <v>651</v>
      </c>
      <c r="E129" s="47" t="s">
        <v>664</v>
      </c>
      <c r="F129" s="51"/>
      <c r="G129" s="51" t="s">
        <v>676</v>
      </c>
      <c r="H129" s="55" t="s">
        <v>689</v>
      </c>
      <c r="I129" s="47" t="s">
        <v>702</v>
      </c>
      <c r="L129" s="1" t="s">
        <v>630</v>
      </c>
    </row>
    <row r="130" spans="3:12" ht="360">
      <c r="C130" s="1" t="s">
        <v>636</v>
      </c>
      <c r="D130" s="47" t="s">
        <v>652</v>
      </c>
      <c r="E130" s="47" t="s">
        <v>664</v>
      </c>
      <c r="F130" s="51"/>
      <c r="G130" s="51" t="s">
        <v>676</v>
      </c>
      <c r="H130" s="55" t="s">
        <v>689</v>
      </c>
      <c r="I130" s="47" t="s">
        <v>706</v>
      </c>
      <c r="L130" s="1" t="s">
        <v>630</v>
      </c>
    </row>
    <row r="131" spans="3:12" ht="57.6">
      <c r="C131" s="1" t="s">
        <v>636</v>
      </c>
      <c r="D131" s="46" t="s">
        <v>653</v>
      </c>
      <c r="E131" s="47" t="s">
        <v>664</v>
      </c>
      <c r="F131" s="52"/>
      <c r="G131" s="50" t="s">
        <v>677</v>
      </c>
      <c r="H131" s="56">
        <v>6</v>
      </c>
      <c r="I131" s="46" t="s">
        <v>705</v>
      </c>
      <c r="L131" s="1" t="s">
        <v>630</v>
      </c>
    </row>
    <row r="132" spans="3:12" ht="57.6">
      <c r="C132" s="1" t="s">
        <v>636</v>
      </c>
      <c r="D132" s="46" t="s">
        <v>654</v>
      </c>
      <c r="E132" s="47" t="s">
        <v>664</v>
      </c>
      <c r="F132" s="52"/>
      <c r="G132" s="50" t="s">
        <v>677</v>
      </c>
      <c r="H132" s="54">
        <v>6</v>
      </c>
      <c r="I132" s="46" t="s">
        <v>703</v>
      </c>
      <c r="L132" s="1" t="s">
        <v>630</v>
      </c>
    </row>
    <row r="133" spans="3:12" ht="57.6">
      <c r="C133" s="1" t="s">
        <v>636</v>
      </c>
      <c r="D133" s="46" t="s">
        <v>649</v>
      </c>
      <c r="E133" s="47" t="s">
        <v>664</v>
      </c>
      <c r="F133" s="52"/>
      <c r="G133" s="50" t="s">
        <v>678</v>
      </c>
      <c r="H133" s="56">
        <v>10</v>
      </c>
      <c r="I133" s="46" t="s">
        <v>705</v>
      </c>
      <c r="L133" s="1" t="s">
        <v>630</v>
      </c>
    </row>
    <row r="134" spans="3:12" ht="172.8">
      <c r="C134" s="1" t="s">
        <v>636</v>
      </c>
      <c r="D134" s="47" t="s">
        <v>655</v>
      </c>
      <c r="E134" s="47" t="s">
        <v>664</v>
      </c>
      <c r="F134" s="53"/>
      <c r="G134" s="51" t="s">
        <v>678</v>
      </c>
      <c r="H134" s="55"/>
      <c r="I134" s="47" t="s">
        <v>707</v>
      </c>
      <c r="L134" s="1" t="s">
        <v>630</v>
      </c>
    </row>
    <row r="135" spans="3:12" ht="86.4">
      <c r="C135" s="1" t="s">
        <v>636</v>
      </c>
      <c r="D135" s="46" t="s">
        <v>656</v>
      </c>
      <c r="E135" s="47" t="s">
        <v>662</v>
      </c>
      <c r="F135" s="50"/>
      <c r="G135" s="50" t="s">
        <v>679</v>
      </c>
      <c r="H135" s="54"/>
      <c r="I135" s="46" t="s">
        <v>698</v>
      </c>
      <c r="L135" s="1" t="s">
        <v>630</v>
      </c>
    </row>
    <row r="136" spans="3:12" ht="259.2">
      <c r="C136" s="1" t="s">
        <v>636</v>
      </c>
      <c r="D136" s="47" t="s">
        <v>657</v>
      </c>
      <c r="E136" s="47" t="s">
        <v>664</v>
      </c>
      <c r="F136" s="51"/>
      <c r="G136" s="51" t="s">
        <v>680</v>
      </c>
      <c r="H136" s="55" t="s">
        <v>690</v>
      </c>
      <c r="I136" s="47" t="s">
        <v>708</v>
      </c>
      <c r="L136" s="1" t="s">
        <v>630</v>
      </c>
    </row>
    <row r="137" spans="3:12" ht="86.4">
      <c r="C137" s="1" t="s">
        <v>636</v>
      </c>
      <c r="D137" s="47" t="s">
        <v>658</v>
      </c>
      <c r="E137" s="47" t="s">
        <v>664</v>
      </c>
      <c r="F137" s="51"/>
      <c r="G137" s="51" t="s">
        <v>681</v>
      </c>
      <c r="H137" s="55" t="s">
        <v>691</v>
      </c>
      <c r="I137" s="47" t="s">
        <v>702</v>
      </c>
      <c r="L137" s="1" t="s">
        <v>630</v>
      </c>
    </row>
    <row r="138" spans="3:12" ht="72">
      <c r="C138" s="1" t="s">
        <v>636</v>
      </c>
      <c r="D138" s="47" t="s">
        <v>659</v>
      </c>
      <c r="E138" s="47" t="s">
        <v>662</v>
      </c>
      <c r="F138" s="51"/>
      <c r="G138" s="51" t="s">
        <v>682</v>
      </c>
      <c r="H138" s="55" t="s">
        <v>692</v>
      </c>
      <c r="I138" s="47" t="s">
        <v>698</v>
      </c>
      <c r="L138" s="1" t="s">
        <v>630</v>
      </c>
    </row>
    <row r="139" spans="3:12" ht="43.2">
      <c r="C139" s="1" t="s">
        <v>636</v>
      </c>
      <c r="D139" s="47" t="s">
        <v>660</v>
      </c>
      <c r="E139" s="47" t="s">
        <v>662</v>
      </c>
      <c r="F139" s="51"/>
      <c r="G139" s="51" t="s">
        <v>683</v>
      </c>
      <c r="H139" s="55" t="s">
        <v>693</v>
      </c>
      <c r="I139" s="46" t="s">
        <v>703</v>
      </c>
      <c r="L139" s="1" t="s">
        <v>630</v>
      </c>
    </row>
    <row r="140" spans="3:12" ht="86.4">
      <c r="C140" s="1" t="s">
        <v>636</v>
      </c>
      <c r="D140" s="47" t="s">
        <v>661</v>
      </c>
      <c r="E140" s="47" t="s">
        <v>664</v>
      </c>
      <c r="F140" s="51"/>
      <c r="G140" s="51" t="s">
        <v>684</v>
      </c>
      <c r="H140" s="55" t="s">
        <v>693</v>
      </c>
      <c r="I140" s="47" t="s">
        <v>702</v>
      </c>
      <c r="L140" s="1" t="s">
        <v>630</v>
      </c>
    </row>
  </sheetData>
  <conditionalFormatting sqref="D115:D140">
    <cfRule type="expression" dxfId="17" priority="16">
      <formula>$K115="W"</formula>
    </cfRule>
    <cfRule type="expression" dxfId="16" priority="17">
      <formula>$K115="C"</formula>
    </cfRule>
    <cfRule type="expression" dxfId="15" priority="18">
      <formula>$K115="A"</formula>
    </cfRule>
  </conditionalFormatting>
  <conditionalFormatting sqref="E115:E140">
    <cfRule type="expression" dxfId="14" priority="13">
      <formula>$K115="W"</formula>
    </cfRule>
    <cfRule type="expression" dxfId="13" priority="14">
      <formula>$K115="C"</formula>
    </cfRule>
    <cfRule type="expression" dxfId="12" priority="15">
      <formula>$K115="A"</formula>
    </cfRule>
  </conditionalFormatting>
  <conditionalFormatting sqref="F115:F140">
    <cfRule type="expression" dxfId="11" priority="10">
      <formula>$K115="W"</formula>
    </cfRule>
    <cfRule type="expression" dxfId="10" priority="11">
      <formula>$K115="C"</formula>
    </cfRule>
    <cfRule type="expression" dxfId="9" priority="12">
      <formula>$K115="A"</formula>
    </cfRule>
  </conditionalFormatting>
  <conditionalFormatting sqref="G115:G140">
    <cfRule type="expression" dxfId="8" priority="7">
      <formula>$K115="W"</formula>
    </cfRule>
    <cfRule type="expression" dxfId="7" priority="8">
      <formula>$K115="C"</formula>
    </cfRule>
    <cfRule type="expression" dxfId="6" priority="9">
      <formula>$K115="A"</formula>
    </cfRule>
  </conditionalFormatting>
  <conditionalFormatting sqref="H115:H140">
    <cfRule type="expression" dxfId="5" priority="4">
      <formula>$K115="W"</formula>
    </cfRule>
    <cfRule type="expression" dxfId="4" priority="5">
      <formula>$K115="C"</formula>
    </cfRule>
    <cfRule type="expression" dxfId="3" priority="6">
      <formula>$K115="A"</formula>
    </cfRule>
  </conditionalFormatting>
  <conditionalFormatting sqref="I115:I140">
    <cfRule type="expression" dxfId="2" priority="1">
      <formula>$K115="W"</formula>
    </cfRule>
    <cfRule type="expression" dxfId="1" priority="2">
      <formula>$K115="C"</formula>
    </cfRule>
    <cfRule type="expression" dxfId="0" priority="3">
      <formula>$K115="A"</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poll-comments</vt:lpstr>
      <vt:lpstr>Status</vt:lpstr>
      <vt:lpstr>Comments forwarded by WG Chair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(Nokia-NRC/Helsinki)</dc:creator>
  <cp:lastModifiedBy> </cp:lastModifiedBy>
  <dcterms:created xsi:type="dcterms:W3CDTF">2012-04-25T04:03:37Z</dcterms:created>
  <dcterms:modified xsi:type="dcterms:W3CDTF">2012-05-07T03:50:51Z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3e57f53f-4fb4-44f7-ab99-1937462269d5</vt:lpwstr>
  </property>
  <property fmtid="{D5CDD505-2E9C-101B-9397-08002B2CF9AE}" pid="3" name="NokiaConfidentiality">
    <vt:lpwstr>Public</vt:lpwstr>
  </property>
</Properties>
</file>