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48" yWindow="1020" windowWidth="14028" windowHeight="8244"/>
  </bookViews>
  <sheets>
    <sheet name="Letterballot16-comments" sheetId="2" r:id="rId1"/>
    <sheet name="poll-comments" sheetId="1" r:id="rId2"/>
    <sheet name="Comments forwarded by WG Chair" sheetId="3" r:id="rId3"/>
    <sheet name="Status" sheetId="4" r:id="rId4"/>
  </sheets>
  <externalReferences>
    <externalReference r:id="rId5"/>
  </externalReferences>
  <calcPr calcId="0"/>
</workbook>
</file>

<file path=xl/calcChain.xml><?xml version="1.0" encoding="utf-8"?>
<calcChain xmlns="http://schemas.openxmlformats.org/spreadsheetml/2006/main">
  <c r="C22" i="4"/>
  <c r="C25" s="1"/>
  <c r="C16"/>
  <c r="C17"/>
  <c r="C15"/>
  <c r="S3" i="1"/>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Q3"/>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S2"/>
  <c r="R2"/>
  <c r="Q2"/>
  <c r="C24" i="4"/>
  <c r="C23"/>
  <c r="C18" l="1"/>
  <c r="C4"/>
  <c r="C11"/>
  <c r="C5"/>
  <c r="C9"/>
  <c r="C10"/>
  <c r="C3"/>
  <c r="C12"/>
  <c r="D10" s="1"/>
  <c r="D17"/>
  <c r="D16"/>
  <c r="D15"/>
  <c r="D23"/>
  <c r="D24"/>
  <c r="D22"/>
  <c r="D9" l="1"/>
  <c r="D11"/>
  <c r="C6"/>
  <c r="D4" l="1"/>
  <c r="D3"/>
  <c r="D5"/>
</calcChain>
</file>

<file path=xl/sharedStrings.xml><?xml version="1.0" encoding="utf-8"?>
<sst xmlns="http://schemas.openxmlformats.org/spreadsheetml/2006/main" count="1586" uniqueCount="606">
  <si>
    <t>Index</t>
  </si>
  <si>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</si>
  <si>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</si>
  <si>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</si>
  <si>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</si>
  <si>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</si>
  <si>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</si>
  <si>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</si>
  <si>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</si>
  <si>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</si>
  <si>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</si>
  <si>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</si>
  <si>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</si>
  <si>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</si>
  <si>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</si>
  <si>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</si>
  <si>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</si>
  <si>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</si>
  <si>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</si>
  <si>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</si>
  <si>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</si>
  <si>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</si>
  <si>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</si>
  <si>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</si>
  <si>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</si>
  <si>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</si>
  <si>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</si>
  <si>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</si>
  <si>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</si>
  <si>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</si>
  <si>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</si>
  <si>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</si>
  <si>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</si>
  <si>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</si>
  <si>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</si>
  <si>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</si>
  <si>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</si>
  <si>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</si>
  <si>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</si>
  <si>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</si>
  <si>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</si>
  <si>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</si>
  <si>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</si>
  <si>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</si>
  <si>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</si>
  <si>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</si>
  <si>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</si>
  <si>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</si>
  <si>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</si>
  <si>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</si>
  <si>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</si>
  <si>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</si>
  <si>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</si>
  <si>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</si>
  <si>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</si>
  <si>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</si>
  <si>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</si>
  <si>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</si>
  <si>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</si>
  <si>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</si>
  <si>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</si>
  <si>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</si>
  <si>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</si>
  <si>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</si>
  <si>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</si>
  <si>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</si>
  <si>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</si>
  <si>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</si>
  <si>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</si>
  <si>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</si>
  <si>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</si>
  <si>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</si>
  <si>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</si>
  <si>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</si>
  <si>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</si>
  <si>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</si>
  <si>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</si>
  <si>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</si>
  <si>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</si>
  <si>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</si>
  <si>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</si>
  <si>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</si>
  <si>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</si>
  <si>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</si>
  <si>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</si>
  <si>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</si>
  <si>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</si>
  <si>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</si>
  <si>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</si>
  <si>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</si>
  <si>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</si>
  <si>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</si>
  <si>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</si>
  <si>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</si>
  <si>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</si>
  <si>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</si>
  <si>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</si>
  <si>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</si>
  <si>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</si>
  <si>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</si>
  <si>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</si>
  <si>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</si>
  <si>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</si>
  <si>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</si>
  <si>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</si>
  <si>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</si>
  <si>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</si>
  <si>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</si>
  <si>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</si>
  <si>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</si>
  <si>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</si>
  <si>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</si>
  <si>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</si>
  <si>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</si>
  <si>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</si>
  <si>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</si>
  <si>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</si>
  <si>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</si>
  <si>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</si>
  <si>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</si>
  <si>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</si>
  <si>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</si>
  <si>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</si>
  <si>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</si>
  <si>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</si>
  <si>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</si>
  <si>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</si>
  <si>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</si>
  <si>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</si>
  <si>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</si>
  <si>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</si>
  <si>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</si>
  <si>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</si>
  <si>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</si>
  <si>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</si>
  <si>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</si>
  <si>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</si>
  <si>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</si>
  <si>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</si>
  <si>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</si>
  <si>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</si>
  <si>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</si>
  <si>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</si>
  <si>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</si>
  <si>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</si>
  <si>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</si>
  <si>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</si>
  <si>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</si>
  <si>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</si>
  <si>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</si>
  <si>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</si>
  <si>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</si>
  <si>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</si>
  <si>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</si>
  <si>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</si>
  <si>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</si>
  <si>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</si>
  <si>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</si>
  <si>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</si>
  <si>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</si>
  <si>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</si>
  <si>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</si>
  <si>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</si>
  <si>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</si>
  <si>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</si>
  <si>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</si>
  <si>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</si>
  <si>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</si>
  <si>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</si>
  <si>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</si>
  <si>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</si>
  <si>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</si>
  <si>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</si>
  <si>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</si>
  <si>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</si>
  <si>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</si>
  <si>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</si>
  <si>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</si>
  <si>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</si>
  <si>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</si>
  <si>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</si>
  <si>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</si>
  <si>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</si>
  <si>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</si>
  <si>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</si>
  <si>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</si>
  <si>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</si>
  <si>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</si>
  <si>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</si>
  <si>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</si>
  <si>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</si>
  <si>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</si>
  <si>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</si>
  <si>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</si>
  <si>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</si>
  <si>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</si>
  <si>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</si>
  <si>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</si>
  <si>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</si>
  <si>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</si>
  <si>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</si>
  <si>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</si>
  <si>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</si>
  <si>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</si>
  <si>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</si>
  <si>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</si>
  <si>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</si>
  <si>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</si>
  <si>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</si>
  <si>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</si>
  <si>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</si>
  <si>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</si>
  <si>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</si>
  <si>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</si>
  <si>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</si>
  <si>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</si>
  <si>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</si>
  <si>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</si>
  <si>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23?",E,4,3.3.2,"Delete this or mention also other managed operating parameters. The introduction should be consistent",N</t>
  </si>
  <si>
    <t>"Do balancing the processing load and selecting master CM relate?", E, 4, 3.3.2,25,"If the bullets  relate, it may be good to combine them or set next to each other for clarity.",N</t>
  </si>
  <si>
    <t>"The intra-CM coexistence set element calculation is also listed as a task of CDIS in 3.3.3. The roles of the entities should be clear in introduction to avoid confusions.", E, 4,3.3.2,21,"Avoid defining overlapping functions for different entities in the introduction for consistency.",N</t>
  </si>
  <si>
    <t>"Names of the decision making algorithms are not descriptive. Based on the names many of the algorithms do not seem to relate to the actual decision making on the spectrum resources for the WSOs.",E, ,3.6.2, ,"Define better names for the algorithms. Alternatively consider if some of these are actually not decision making algorithms and should be defined in some other section if at all. ",Y</t>
  </si>
  <si>
    <t>"What is the difference between this procedure and CM-CM reconfiguration request which is defined in 5.2.11.2? Both seem to be used for the same purpose.", T, 55, 5.2.13,9, "Delete this. Overlapping ways to  do the same thing increase the messages and complexity of the protocol.", Y</t>
  </si>
  <si>
    <t>"References to the neighbor discovery section and measurement are not correct.", E, 147, 9.1, ,"fix references: placeholder for measurements is 9.6 and neighbor discovery does not seem to be in this section.",Y</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</si>
  <si>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 T, 149, 9.3.3, 1, "Consider introducing only one mode for indicating the operating frequency. My preference is operating frequency mode. It is more flexible in different regions where the TV channels and width is not the same." ,Y</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</si>
  <si>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 E, ,9.4, ,"Define better names for the algorithms. Alternatively consider if some of these are actually not decision making algorithms and should be defined in some other section.", Y</t>
  </si>
  <si>
    <t>"Algorithm H text is not editorially standard text", E, 181-186, 9.4.7, , "Modify section to be standard text. See proposal in document 12/0024r2", Y</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</si>
  <si>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 T, 192-195, 9.5.6.2, ,"The description of the simulation is not needed in standard. Only the thresholds/values, which may be the defined using the simulation, should be standardized. Define only what is neccessary for implementing the system. System shall not be required to perform simulations.", Y</t>
  </si>
  <si>
    <t>"Measurement are only placeholders", T, 196-197,9.6, ,"Add measurement description. See document 12/0016r4", Y</t>
  </si>
  <si>
    <t>"Annex B on normative description of PICS is incomplete",T, ,200-201, , ,"Complete PICS",Y</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</si>
  <si>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</si>
  <si>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</si>
  <si>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</si>
  <si>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</si>
  <si>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</si>
  <si>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</si>
  <si>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</si>
  <si>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</si>
  <si>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</si>
  <si>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</si>
  <si>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</si>
  <si>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</si>
  <si>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</si>
  <si>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</si>
  <si>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</si>
  <si>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</si>
  <si>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</si>
  <si>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</si>
  <si>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</si>
  <si>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</si>
  <si>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</si>
  <si>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</si>
  <si>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</si>
  <si>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</si>
  <si>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</si>
  <si>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</si>
  <si>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</si>
  <si>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</si>
  <si>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</si>
  <si>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</si>
  <si>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</si>
  <si>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</si>
  <si>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</si>
  <si>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</si>
  <si>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</si>
  <si>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</si>
  <si>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</si>
  <si>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</si>
  <si>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</si>
  <si>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</si>
  <si>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</si>
  <si>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</si>
  <si>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</si>
  <si>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</si>
  <si>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</si>
  <si>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</si>
  <si>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</si>
  <si>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</si>
  <si>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</si>
  <si>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</si>
  <si>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</si>
  <si>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</si>
  <si>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</si>
  <si>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</si>
  <si>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</si>
  <si>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</si>
  <si>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</si>
  <si>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</si>
  <si>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</si>
  <si>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</si>
  <si>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</si>
  <si>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</si>
  <si>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</si>
  <si>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</si>
  <si>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</si>
  <si>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</si>
  <si>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</si>
  <si>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</si>
  <si>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</si>
  <si>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</si>
  <si>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</si>
  <si>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</si>
  <si>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</si>
  <si>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</si>
  <si>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</si>
  <si>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</si>
  <si>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</si>
  <si>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</si>
  <si>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</si>
  <si>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</si>
  <si>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</si>
  <si>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</si>
  <si>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</si>
  <si>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</si>
  <si>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</si>
  <si>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</si>
  <si>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</si>
  <si>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</si>
  <si>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</si>
  <si>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</si>
  <si>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</si>
  <si>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</si>
  <si>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</si>
  <si>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</si>
  <si>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</si>
  <si>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</si>
  <si>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</si>
  <si>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</si>
  <si>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</si>
  <si>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</si>
  <si>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</si>
  <si>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</si>
  <si>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</si>
  <si>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</si>
  <si>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</si>
  <si>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</si>
  <si>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</si>
  <si>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</si>
  <si>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</si>
  <si>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</si>
  <si>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</si>
  <si>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</si>
  <si>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</si>
  <si>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</si>
  <si>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</si>
  <si>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</si>
  <si>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</si>
  <si>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</si>
  <si>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</si>
  <si>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</si>
  <si>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</si>
  <si>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</si>
  <si>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</si>
  <si>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</si>
  <si>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</si>
  <si>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</si>
  <si>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</si>
  <si>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</si>
  <si>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</si>
  <si>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</si>
  <si>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</si>
  <si>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</si>
  <si>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</si>
  <si>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</si>
  <si>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</si>
  <si>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</si>
  <si>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</si>
  <si>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</si>
  <si>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</si>
  <si>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</si>
  <si>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</si>
  <si>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</si>
  <si>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</si>
  <si>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</si>
  <si>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</si>
  <si>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</si>
  <si>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</si>
  <si>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</si>
  <si>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</si>
  <si>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</si>
  <si>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</si>
  <si>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</si>
  <si>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</si>
  <si>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</si>
  <si>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</si>
  <si>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</si>
  <si>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</si>
  <si>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</si>
  <si>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</si>
  <si>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</si>
  <si>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</si>
  <si>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</si>
  <si>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</si>
  <si>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</si>
  <si>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</si>
  <si>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</si>
  <si>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</si>
  <si>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</si>
  <si>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</si>
  <si>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</si>
  <si>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</si>
  <si>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</si>
  <si>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</si>
  <si>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</si>
  <si>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</si>
  <si>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</si>
  <si>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</si>
  <si>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</si>
  <si>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</si>
  <si>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</si>
  <si>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</si>
  <si>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</si>
  <si>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</si>
  <si>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</si>
  <si>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</si>
  <si>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</si>
  <si>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</si>
  <si>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</si>
  <si>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</si>
  <si>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</si>
  <si>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</si>
  <si>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</si>
  <si>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</si>
  <si>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</si>
  <si>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</si>
  <si>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</si>
  <si>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</si>
  <si>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</si>
  <si>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</si>
  <si>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</si>
  <si>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</si>
  <si>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</si>
  <si>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</si>
  <si>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</si>
  <si>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</si>
  <si>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</si>
  <si>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</si>
  <si>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</si>
  <si>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</si>
  <si>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</si>
  <si>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</si>
  <si>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</si>
  <si>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</si>
  <si>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</si>
  <si>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</si>
  <si>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</si>
  <si>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</si>
  <si>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</si>
  <si>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</si>
  <si>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</si>
  <si>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</si>
  <si>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</si>
  <si>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</si>
  <si>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</si>
  <si>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</si>
  <si>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</si>
  <si>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</si>
  <si>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</si>
  <si>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</si>
  <si>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</si>
  <si>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</si>
  <si>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</si>
  <si>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</si>
  <si>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</si>
  <si>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</si>
  <si>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</si>
  <si>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</si>
  <si>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</si>
  <si>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</si>
  <si>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</si>
  <si>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</si>
  <si>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</si>
  <si>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</si>
  <si>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</si>
  <si>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</si>
  <si>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</si>
  <si>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</si>
  <si>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</si>
  <si>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</si>
  <si>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</si>
  <si>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</si>
  <si>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</si>
  <si>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</si>
  <si>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</si>
  <si>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</si>
  <si>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</si>
  <si>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</si>
  <si>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</si>
  <si>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</si>
  <si>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</si>
  <si>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</si>
  <si>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</si>
  <si>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</si>
  <si>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</si>
  <si>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</si>
  <si>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</si>
  <si>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</si>
  <si>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</si>
  <si>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</si>
  <si>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</si>
  <si>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</si>
  <si>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</si>
  <si>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</si>
  <si>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</si>
  <si>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</si>
  <si>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</si>
  <si>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</si>
  <si>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</si>
  <si>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</si>
  <si>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</si>
  <si>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</si>
  <si>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</si>
  <si>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</si>
  <si>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</si>
  <si>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</si>
  <si>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</si>
  <si>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</si>
  <si>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</si>
  <si>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</si>
  <si>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</si>
  <si>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</si>
  <si>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</si>
  <si>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</si>
  <si>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</si>
  <si>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</si>
  <si>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</si>
  <si>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</si>
  <si>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</si>
  <si>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</si>
  <si>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</si>
  <si>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</si>
  <si>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</si>
  <si>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</si>
  <si>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</si>
  <si>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</si>
  <si>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</si>
  <si>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</si>
  <si>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</si>
  <si>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</si>
  <si>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</si>
  <si>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</si>
  <si>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</si>
  <si>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</si>
  <si>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</si>
  <si>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</si>
  <si>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</si>
  <si>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</si>
  <si>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</si>
  <si>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</si>
  <si>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</si>
  <si>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</si>
  <si>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</si>
  <si>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</si>
  <si>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</si>
  <si>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</si>
  <si>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</si>
  <si>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</si>
  <si>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</si>
  <si>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</si>
  <si>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</si>
  <si>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</si>
  <si>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</si>
  <si>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</si>
  <si>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</si>
  <si>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</si>
  <si>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</si>
  <si>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</si>
  <si>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</si>
  <si>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</si>
  <si>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</si>
  <si>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</si>
  <si>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</si>
  <si>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</si>
  <si>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</si>
  <si>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</si>
  <si>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</si>
  <si>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</si>
  <si>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</si>
  <si>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</si>
  <si>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</si>
  <si>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</si>
  <si>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</si>
  <si>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</si>
  <si>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</si>
  <si>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</si>
  <si>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</si>
  <si>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</si>
  <si>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</si>
  <si>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</si>
  <si>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</si>
  <si>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</si>
  <si>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</si>
  <si>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</si>
  <si>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</si>
  <si>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</si>
  <si>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</si>
  <si>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</si>
  <si>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</si>
  <si>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</si>
  <si>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</si>
  <si>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</si>
  <si>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</si>
  <si>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</si>
  <si>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</si>
  <si>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</si>
  <si>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IEEE P802.19.1-12/52r01</t>
  </si>
</sst>
</file>

<file path=xl/styles.xml><?xml version="1.0" encoding="utf-8"?>
<styleSheet xmlns="http://schemas.openxmlformats.org/spreadsheetml/2006/main">
  <fonts count="26">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1" xfId="0" applyFont="1" applyBorder="1" applyAlignment="1">
      <alignment vertical="top" wrapText="1"/>
    </xf>
    <xf numFmtId="0" fontId="21" fillId="0" borderId="12" xfId="0" applyFont="1" applyBorder="1"/>
    <xf numFmtId="0" fontId="22" fillId="0" borderId="11" xfId="0" applyFont="1" applyBorder="1" applyAlignment="1">
      <alignment vertical="top" wrapText="1"/>
    </xf>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0" fillId="0" borderId="14" xfId="0" applyBorder="1" applyAlignment="1">
      <alignment wrapText="1"/>
    </xf>
    <xf numFmtId="0" fontId="0" fillId="0" borderId="14" xfId="0" applyBorder="1"/>
    <xf numFmtId="0" fontId="0" fillId="0" borderId="14" xfId="0" applyFill="1" applyBorder="1"/>
    <xf numFmtId="0" fontId="0" fillId="0" borderId="15" xfId="0" applyFill="1" applyBorder="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wg3/LOCALS~1/Temp/19-11-0125-02-0001-p802-19-1-task-group-review-2-comments-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 val="Status"/>
      <sheetName val="Commenter Summary"/>
    </sheetNames>
    <sheetDataSet>
      <sheetData sheetId="0"/>
      <sheetData sheetId="1">
        <row r="2">
          <cell r="K2" t="str">
            <v>O</v>
          </cell>
        </row>
        <row r="3">
          <cell r="K3" t="str">
            <v>O</v>
          </cell>
        </row>
        <row r="4">
          <cell r="K4" t="str">
            <v>O</v>
          </cell>
        </row>
        <row r="5">
          <cell r="K5" t="str">
            <v>O</v>
          </cell>
        </row>
        <row r="6">
          <cell r="K6" t="str">
            <v>O</v>
          </cell>
        </row>
        <row r="7">
          <cell r="K7" t="str">
            <v>O</v>
          </cell>
        </row>
        <row r="8">
          <cell r="K8" t="str">
            <v>O</v>
          </cell>
        </row>
        <row r="9">
          <cell r="K9" t="str">
            <v>O</v>
          </cell>
        </row>
        <row r="10">
          <cell r="K10" t="str">
            <v>O</v>
          </cell>
        </row>
        <row r="11">
          <cell r="K11" t="str">
            <v>O</v>
          </cell>
        </row>
        <row r="12">
          <cell r="K12" t="str">
            <v>O</v>
          </cell>
        </row>
        <row r="13">
          <cell r="K13" t="str">
            <v>O</v>
          </cell>
        </row>
        <row r="14">
          <cell r="K14" t="str">
            <v>O</v>
          </cell>
        </row>
        <row r="15">
          <cell r="K15" t="str">
            <v>O</v>
          </cell>
        </row>
        <row r="16">
          <cell r="K16" t="str">
            <v>O</v>
          </cell>
        </row>
        <row r="17">
          <cell r="K17" t="str">
            <v>O</v>
          </cell>
        </row>
        <row r="18">
          <cell r="K18" t="str">
            <v>O</v>
          </cell>
        </row>
        <row r="19">
          <cell r="K19" t="str">
            <v>O</v>
          </cell>
        </row>
        <row r="20">
          <cell r="K20" t="str">
            <v>O</v>
          </cell>
        </row>
        <row r="21">
          <cell r="K21" t="str">
            <v>O</v>
          </cell>
        </row>
        <row r="22">
          <cell r="K22" t="str">
            <v>O</v>
          </cell>
        </row>
        <row r="23">
          <cell r="K23" t="str">
            <v>O</v>
          </cell>
        </row>
        <row r="24">
          <cell r="K24" t="str">
            <v>O</v>
          </cell>
        </row>
        <row r="25">
          <cell r="K25" t="str">
            <v>O</v>
          </cell>
        </row>
        <row r="26">
          <cell r="K26" t="str">
            <v>O</v>
          </cell>
        </row>
        <row r="27">
          <cell r="K27" t="str">
            <v>O</v>
          </cell>
        </row>
        <row r="28">
          <cell r="K28" t="str">
            <v>O</v>
          </cell>
        </row>
        <row r="29">
          <cell r="K29" t="str">
            <v>O</v>
          </cell>
        </row>
        <row r="30">
          <cell r="K30" t="str">
            <v>O</v>
          </cell>
        </row>
        <row r="31">
          <cell r="K31" t="str">
            <v>O</v>
          </cell>
        </row>
        <row r="32">
          <cell r="K32" t="str">
            <v>O</v>
          </cell>
        </row>
        <row r="33">
          <cell r="K33" t="str">
            <v>O</v>
          </cell>
        </row>
        <row r="34">
          <cell r="K34" t="str">
            <v>O</v>
          </cell>
        </row>
        <row r="35">
          <cell r="K35" t="str">
            <v>O</v>
          </cell>
        </row>
        <row r="36">
          <cell r="K36" t="str">
            <v>O</v>
          </cell>
        </row>
        <row r="37">
          <cell r="K37" t="str">
            <v>O</v>
          </cell>
        </row>
        <row r="38">
          <cell r="K38" t="str">
            <v>O</v>
          </cell>
        </row>
        <row r="39">
          <cell r="K39" t="str">
            <v>O</v>
          </cell>
        </row>
        <row r="40">
          <cell r="K40" t="str">
            <v>O</v>
          </cell>
        </row>
        <row r="41">
          <cell r="K41" t="str">
            <v>O</v>
          </cell>
        </row>
        <row r="42">
          <cell r="K42" t="str">
            <v>O</v>
          </cell>
        </row>
        <row r="43">
          <cell r="K43" t="str">
            <v>O</v>
          </cell>
        </row>
        <row r="44">
          <cell r="K44" t="str">
            <v>O</v>
          </cell>
        </row>
        <row r="45">
          <cell r="K45" t="str">
            <v>O</v>
          </cell>
        </row>
        <row r="46">
          <cell r="K46" t="str">
            <v>O</v>
          </cell>
        </row>
        <row r="47">
          <cell r="K47" t="str">
            <v>O</v>
          </cell>
        </row>
        <row r="48">
          <cell r="K48" t="str">
            <v>O</v>
          </cell>
        </row>
        <row r="49">
          <cell r="K49" t="str">
            <v>O</v>
          </cell>
        </row>
        <row r="50">
          <cell r="K50" t="str">
            <v>O</v>
          </cell>
        </row>
        <row r="51">
          <cell r="K51" t="str">
            <v>O</v>
          </cell>
        </row>
        <row r="52">
          <cell r="K52" t="str">
            <v>O</v>
          </cell>
        </row>
        <row r="53">
          <cell r="K53" t="str">
            <v>O</v>
          </cell>
        </row>
        <row r="54">
          <cell r="K54" t="str">
            <v>O</v>
          </cell>
        </row>
        <row r="55">
          <cell r="K55" t="str">
            <v>O</v>
          </cell>
        </row>
        <row r="56">
          <cell r="K56" t="str">
            <v>O</v>
          </cell>
        </row>
        <row r="57">
          <cell r="K57" t="str">
            <v>O</v>
          </cell>
        </row>
        <row r="58">
          <cell r="K58" t="str">
            <v>O</v>
          </cell>
        </row>
        <row r="59">
          <cell r="K59" t="str">
            <v>O</v>
          </cell>
        </row>
        <row r="60">
          <cell r="K60" t="str">
            <v>O</v>
          </cell>
        </row>
        <row r="61">
          <cell r="K61" t="str">
            <v>O</v>
          </cell>
        </row>
        <row r="62">
          <cell r="K62" t="str">
            <v>O</v>
          </cell>
        </row>
        <row r="63">
          <cell r="K63" t="str">
            <v>O</v>
          </cell>
        </row>
        <row r="64">
          <cell r="K64" t="str">
            <v>O</v>
          </cell>
        </row>
        <row r="65">
          <cell r="K65" t="str">
            <v>O</v>
          </cell>
        </row>
        <row r="66">
          <cell r="K66" t="str">
            <v>O</v>
          </cell>
        </row>
        <row r="67">
          <cell r="K67" t="str">
            <v>O</v>
          </cell>
        </row>
        <row r="68">
          <cell r="K68" t="str">
            <v>O</v>
          </cell>
        </row>
        <row r="69">
          <cell r="K69" t="str">
            <v>O</v>
          </cell>
        </row>
        <row r="70">
          <cell r="K70" t="str">
            <v>O</v>
          </cell>
        </row>
        <row r="71">
          <cell r="K71" t="str">
            <v>O</v>
          </cell>
        </row>
        <row r="72">
          <cell r="K72" t="str">
            <v>O</v>
          </cell>
        </row>
        <row r="73">
          <cell r="K73" t="str">
            <v>O</v>
          </cell>
        </row>
        <row r="74">
          <cell r="K74" t="str">
            <v>O</v>
          </cell>
        </row>
        <row r="75">
          <cell r="K75" t="str">
            <v>O</v>
          </cell>
        </row>
        <row r="76">
          <cell r="K76" t="str">
            <v>O</v>
          </cell>
        </row>
        <row r="77">
          <cell r="K77" t="str">
            <v>O</v>
          </cell>
        </row>
        <row r="78">
          <cell r="K78" t="str">
            <v>O</v>
          </cell>
        </row>
        <row r="79">
          <cell r="K79" t="str">
            <v>O</v>
          </cell>
        </row>
        <row r="80">
          <cell r="K80" t="str">
            <v>O</v>
          </cell>
        </row>
        <row r="81">
          <cell r="K81" t="str">
            <v>O</v>
          </cell>
        </row>
        <row r="82">
          <cell r="K82" t="str">
            <v>O</v>
          </cell>
        </row>
        <row r="83">
          <cell r="K83" t="str">
            <v>O</v>
          </cell>
        </row>
        <row r="84">
          <cell r="K84" t="str">
            <v>O</v>
          </cell>
        </row>
        <row r="85">
          <cell r="K85" t="str">
            <v>O</v>
          </cell>
        </row>
        <row r="86">
          <cell r="K86" t="str">
            <v>O</v>
          </cell>
        </row>
        <row r="87">
          <cell r="K87" t="str">
            <v>O</v>
          </cell>
        </row>
        <row r="88">
          <cell r="K88" t="str">
            <v>O</v>
          </cell>
        </row>
        <row r="89">
          <cell r="K89" t="str">
            <v>O</v>
          </cell>
        </row>
        <row r="90">
          <cell r="K90" t="str">
            <v>O</v>
          </cell>
        </row>
        <row r="91">
          <cell r="K91" t="str">
            <v>O</v>
          </cell>
        </row>
        <row r="92">
          <cell r="K92" t="str">
            <v>O</v>
          </cell>
        </row>
        <row r="93">
          <cell r="K93" t="str">
            <v>O</v>
          </cell>
        </row>
        <row r="94">
          <cell r="K94" t="str">
            <v>O</v>
          </cell>
        </row>
        <row r="95">
          <cell r="K95" t="str">
            <v>O</v>
          </cell>
        </row>
        <row r="96">
          <cell r="K96" t="str">
            <v>O</v>
          </cell>
        </row>
        <row r="97">
          <cell r="K97" t="str">
            <v>O</v>
          </cell>
        </row>
        <row r="98">
          <cell r="K98" t="str">
            <v>O</v>
          </cell>
        </row>
        <row r="99">
          <cell r="K99" t="str">
            <v>O</v>
          </cell>
        </row>
        <row r="100">
          <cell r="K100" t="str">
            <v>O</v>
          </cell>
        </row>
        <row r="101">
          <cell r="K101" t="str">
            <v>O</v>
          </cell>
        </row>
        <row r="102">
          <cell r="K102" t="str">
            <v>O</v>
          </cell>
        </row>
        <row r="103">
          <cell r="K103" t="str">
            <v>O</v>
          </cell>
        </row>
        <row r="104">
          <cell r="K104" t="str">
            <v>O</v>
          </cell>
        </row>
        <row r="105">
          <cell r="K105" t="str">
            <v>O</v>
          </cell>
        </row>
        <row r="106">
          <cell r="K106" t="str">
            <v>O</v>
          </cell>
        </row>
        <row r="107">
          <cell r="K107" t="str">
            <v>O</v>
          </cell>
        </row>
        <row r="108">
          <cell r="K108" t="str">
            <v>O</v>
          </cell>
        </row>
        <row r="109">
          <cell r="K109" t="str">
            <v>O</v>
          </cell>
        </row>
        <row r="110">
          <cell r="K110" t="str">
            <v>O</v>
          </cell>
        </row>
        <row r="111">
          <cell r="K111" t="str">
            <v>O</v>
          </cell>
        </row>
        <row r="112">
          <cell r="K112" t="str">
            <v>O</v>
          </cell>
        </row>
        <row r="113">
          <cell r="K113" t="str">
            <v>O</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5"/>
  <sheetViews>
    <sheetView tabSelected="1" topLeftCell="A2" workbookViewId="0">
      <selection activeCell="A20" sqref="A20"/>
    </sheetView>
  </sheetViews>
  <sheetFormatPr defaultColWidth="8.77734375" defaultRowHeight="13.8"/>
  <cols>
    <col min="1" max="1" width="13.6640625" style="31" bestFit="1" customWidth="1"/>
    <col min="2" max="2" width="48.109375" style="31" bestFit="1" customWidth="1"/>
    <col min="3" max="3" width="24.77734375" style="31" bestFit="1" customWidth="1"/>
    <col min="4" max="256" width="8.77734375" style="31"/>
    <col min="257" max="257" width="13.6640625" style="31" bestFit="1" customWidth="1"/>
    <col min="258" max="258" width="48.109375" style="31" bestFit="1" customWidth="1"/>
    <col min="259" max="259" width="24.77734375" style="31" bestFit="1" customWidth="1"/>
    <col min="260" max="512" width="8.77734375" style="31"/>
    <col min="513" max="513" width="13.6640625" style="31" bestFit="1" customWidth="1"/>
    <col min="514" max="514" width="48.109375" style="31" bestFit="1" customWidth="1"/>
    <col min="515" max="515" width="24.77734375" style="31" bestFit="1" customWidth="1"/>
    <col min="516" max="768" width="8.77734375" style="31"/>
    <col min="769" max="769" width="13.6640625" style="31" bestFit="1" customWidth="1"/>
    <col min="770" max="770" width="48.109375" style="31" bestFit="1" customWidth="1"/>
    <col min="771" max="771" width="24.77734375" style="31" bestFit="1" customWidth="1"/>
    <col min="772" max="1024" width="8.77734375" style="31"/>
    <col min="1025" max="1025" width="13.6640625" style="31" bestFit="1" customWidth="1"/>
    <col min="1026" max="1026" width="48.109375" style="31" bestFit="1" customWidth="1"/>
    <col min="1027" max="1027" width="24.77734375" style="31" bestFit="1" customWidth="1"/>
    <col min="1028" max="1280" width="8.77734375" style="31"/>
    <col min="1281" max="1281" width="13.6640625" style="31" bestFit="1" customWidth="1"/>
    <col min="1282" max="1282" width="48.109375" style="31" bestFit="1" customWidth="1"/>
    <col min="1283" max="1283" width="24.77734375" style="31" bestFit="1" customWidth="1"/>
    <col min="1284" max="1536" width="8.77734375" style="31"/>
    <col min="1537" max="1537" width="13.6640625" style="31" bestFit="1" customWidth="1"/>
    <col min="1538" max="1538" width="48.109375" style="31" bestFit="1" customWidth="1"/>
    <col min="1539" max="1539" width="24.77734375" style="31" bestFit="1" customWidth="1"/>
    <col min="1540" max="1792" width="8.77734375" style="31"/>
    <col min="1793" max="1793" width="13.6640625" style="31" bestFit="1" customWidth="1"/>
    <col min="1794" max="1794" width="48.109375" style="31" bestFit="1" customWidth="1"/>
    <col min="1795" max="1795" width="24.77734375" style="31" bestFit="1" customWidth="1"/>
    <col min="1796" max="2048" width="8.77734375" style="31"/>
    <col min="2049" max="2049" width="13.6640625" style="31" bestFit="1" customWidth="1"/>
    <col min="2050" max="2050" width="48.109375" style="31" bestFit="1" customWidth="1"/>
    <col min="2051" max="2051" width="24.77734375" style="31" bestFit="1" customWidth="1"/>
    <col min="2052" max="2304" width="8.77734375" style="31"/>
    <col min="2305" max="2305" width="13.6640625" style="31" bestFit="1" customWidth="1"/>
    <col min="2306" max="2306" width="48.109375" style="31" bestFit="1" customWidth="1"/>
    <col min="2307" max="2307" width="24.77734375" style="31" bestFit="1" customWidth="1"/>
    <col min="2308" max="2560" width="8.77734375" style="31"/>
    <col min="2561" max="2561" width="13.6640625" style="31" bestFit="1" customWidth="1"/>
    <col min="2562" max="2562" width="48.109375" style="31" bestFit="1" customWidth="1"/>
    <col min="2563" max="2563" width="24.77734375" style="31" bestFit="1" customWidth="1"/>
    <col min="2564" max="2816" width="8.77734375" style="31"/>
    <col min="2817" max="2817" width="13.6640625" style="31" bestFit="1" customWidth="1"/>
    <col min="2818" max="2818" width="48.109375" style="31" bestFit="1" customWidth="1"/>
    <col min="2819" max="2819" width="24.77734375" style="31" bestFit="1" customWidth="1"/>
    <col min="2820" max="3072" width="8.77734375" style="31"/>
    <col min="3073" max="3073" width="13.6640625" style="31" bestFit="1" customWidth="1"/>
    <col min="3074" max="3074" width="48.109375" style="31" bestFit="1" customWidth="1"/>
    <col min="3075" max="3075" width="24.77734375" style="31" bestFit="1" customWidth="1"/>
    <col min="3076" max="3328" width="8.77734375" style="31"/>
    <col min="3329" max="3329" width="13.6640625" style="31" bestFit="1" customWidth="1"/>
    <col min="3330" max="3330" width="48.109375" style="31" bestFit="1" customWidth="1"/>
    <col min="3331" max="3331" width="24.77734375" style="31" bestFit="1" customWidth="1"/>
    <col min="3332" max="3584" width="8.77734375" style="31"/>
    <col min="3585" max="3585" width="13.6640625" style="31" bestFit="1" customWidth="1"/>
    <col min="3586" max="3586" width="48.109375" style="31" bestFit="1" customWidth="1"/>
    <col min="3587" max="3587" width="24.77734375" style="31" bestFit="1" customWidth="1"/>
    <col min="3588" max="3840" width="8.77734375" style="31"/>
    <col min="3841" max="3841" width="13.6640625" style="31" bestFit="1" customWidth="1"/>
    <col min="3842" max="3842" width="48.109375" style="31" bestFit="1" customWidth="1"/>
    <col min="3843" max="3843" width="24.77734375" style="31" bestFit="1" customWidth="1"/>
    <col min="3844" max="4096" width="8.77734375" style="31"/>
    <col min="4097" max="4097" width="13.6640625" style="31" bestFit="1" customWidth="1"/>
    <col min="4098" max="4098" width="48.109375" style="31" bestFit="1" customWidth="1"/>
    <col min="4099" max="4099" width="24.77734375" style="31" bestFit="1" customWidth="1"/>
    <col min="4100" max="4352" width="8.77734375" style="31"/>
    <col min="4353" max="4353" width="13.6640625" style="31" bestFit="1" customWidth="1"/>
    <col min="4354" max="4354" width="48.109375" style="31" bestFit="1" customWidth="1"/>
    <col min="4355" max="4355" width="24.77734375" style="31" bestFit="1" customWidth="1"/>
    <col min="4356" max="4608" width="8.77734375" style="31"/>
    <col min="4609" max="4609" width="13.6640625" style="31" bestFit="1" customWidth="1"/>
    <col min="4610" max="4610" width="48.109375" style="31" bestFit="1" customWidth="1"/>
    <col min="4611" max="4611" width="24.77734375" style="31" bestFit="1" customWidth="1"/>
    <col min="4612" max="4864" width="8.77734375" style="31"/>
    <col min="4865" max="4865" width="13.6640625" style="31" bestFit="1" customWidth="1"/>
    <col min="4866" max="4866" width="48.109375" style="31" bestFit="1" customWidth="1"/>
    <col min="4867" max="4867" width="24.77734375" style="31" bestFit="1" customWidth="1"/>
    <col min="4868" max="5120" width="8.77734375" style="31"/>
    <col min="5121" max="5121" width="13.6640625" style="31" bestFit="1" customWidth="1"/>
    <col min="5122" max="5122" width="48.109375" style="31" bestFit="1" customWidth="1"/>
    <col min="5123" max="5123" width="24.77734375" style="31" bestFit="1" customWidth="1"/>
    <col min="5124" max="5376" width="8.77734375" style="31"/>
    <col min="5377" max="5377" width="13.6640625" style="31" bestFit="1" customWidth="1"/>
    <col min="5378" max="5378" width="48.109375" style="31" bestFit="1" customWidth="1"/>
    <col min="5379" max="5379" width="24.77734375" style="31" bestFit="1" customWidth="1"/>
    <col min="5380" max="5632" width="8.77734375" style="31"/>
    <col min="5633" max="5633" width="13.6640625" style="31" bestFit="1" customWidth="1"/>
    <col min="5634" max="5634" width="48.109375" style="31" bestFit="1" customWidth="1"/>
    <col min="5635" max="5635" width="24.77734375" style="31" bestFit="1" customWidth="1"/>
    <col min="5636" max="5888" width="8.77734375" style="31"/>
    <col min="5889" max="5889" width="13.6640625" style="31" bestFit="1" customWidth="1"/>
    <col min="5890" max="5890" width="48.109375" style="31" bestFit="1" customWidth="1"/>
    <col min="5891" max="5891" width="24.77734375" style="31" bestFit="1" customWidth="1"/>
    <col min="5892" max="6144" width="8.77734375" style="31"/>
    <col min="6145" max="6145" width="13.6640625" style="31" bestFit="1" customWidth="1"/>
    <col min="6146" max="6146" width="48.109375" style="31" bestFit="1" customWidth="1"/>
    <col min="6147" max="6147" width="24.77734375" style="31" bestFit="1" customWidth="1"/>
    <col min="6148" max="6400" width="8.77734375" style="31"/>
    <col min="6401" max="6401" width="13.6640625" style="31" bestFit="1" customWidth="1"/>
    <col min="6402" max="6402" width="48.109375" style="31" bestFit="1" customWidth="1"/>
    <col min="6403" max="6403" width="24.77734375" style="31" bestFit="1" customWidth="1"/>
    <col min="6404" max="6656" width="8.77734375" style="31"/>
    <col min="6657" max="6657" width="13.6640625" style="31" bestFit="1" customWidth="1"/>
    <col min="6658" max="6658" width="48.109375" style="31" bestFit="1" customWidth="1"/>
    <col min="6659" max="6659" width="24.77734375" style="31" bestFit="1" customWidth="1"/>
    <col min="6660" max="6912" width="8.77734375" style="31"/>
    <col min="6913" max="6913" width="13.6640625" style="31" bestFit="1" customWidth="1"/>
    <col min="6914" max="6914" width="48.109375" style="31" bestFit="1" customWidth="1"/>
    <col min="6915" max="6915" width="24.77734375" style="31" bestFit="1" customWidth="1"/>
    <col min="6916" max="7168" width="8.77734375" style="31"/>
    <col min="7169" max="7169" width="13.6640625" style="31" bestFit="1" customWidth="1"/>
    <col min="7170" max="7170" width="48.109375" style="31" bestFit="1" customWidth="1"/>
    <col min="7171" max="7171" width="24.77734375" style="31" bestFit="1" customWidth="1"/>
    <col min="7172" max="7424" width="8.77734375" style="31"/>
    <col min="7425" max="7425" width="13.6640625" style="31" bestFit="1" customWidth="1"/>
    <col min="7426" max="7426" width="48.109375" style="31" bestFit="1" customWidth="1"/>
    <col min="7427" max="7427" width="24.77734375" style="31" bestFit="1" customWidth="1"/>
    <col min="7428" max="7680" width="8.77734375" style="31"/>
    <col min="7681" max="7681" width="13.6640625" style="31" bestFit="1" customWidth="1"/>
    <col min="7682" max="7682" width="48.109375" style="31" bestFit="1" customWidth="1"/>
    <col min="7683" max="7683" width="24.77734375" style="31" bestFit="1" customWidth="1"/>
    <col min="7684" max="7936" width="8.77734375" style="31"/>
    <col min="7937" max="7937" width="13.6640625" style="31" bestFit="1" customWidth="1"/>
    <col min="7938" max="7938" width="48.109375" style="31" bestFit="1" customWidth="1"/>
    <col min="7939" max="7939" width="24.77734375" style="31" bestFit="1" customWidth="1"/>
    <col min="7940" max="8192" width="8.77734375" style="31"/>
    <col min="8193" max="8193" width="13.6640625" style="31" bestFit="1" customWidth="1"/>
    <col min="8194" max="8194" width="48.109375" style="31" bestFit="1" customWidth="1"/>
    <col min="8195" max="8195" width="24.77734375" style="31" bestFit="1" customWidth="1"/>
    <col min="8196" max="8448" width="8.77734375" style="31"/>
    <col min="8449" max="8449" width="13.6640625" style="31" bestFit="1" customWidth="1"/>
    <col min="8450" max="8450" width="48.109375" style="31" bestFit="1" customWidth="1"/>
    <col min="8451" max="8451" width="24.77734375" style="31" bestFit="1" customWidth="1"/>
    <col min="8452" max="8704" width="8.77734375" style="31"/>
    <col min="8705" max="8705" width="13.6640625" style="31" bestFit="1" customWidth="1"/>
    <col min="8706" max="8706" width="48.109375" style="31" bestFit="1" customWidth="1"/>
    <col min="8707" max="8707" width="24.77734375" style="31" bestFit="1" customWidth="1"/>
    <col min="8708" max="8960" width="8.77734375" style="31"/>
    <col min="8961" max="8961" width="13.6640625" style="31" bestFit="1" customWidth="1"/>
    <col min="8962" max="8962" width="48.109375" style="31" bestFit="1" customWidth="1"/>
    <col min="8963" max="8963" width="24.77734375" style="31" bestFit="1" customWidth="1"/>
    <col min="8964" max="9216" width="8.77734375" style="31"/>
    <col min="9217" max="9217" width="13.6640625" style="31" bestFit="1" customWidth="1"/>
    <col min="9218" max="9218" width="48.109375" style="31" bestFit="1" customWidth="1"/>
    <col min="9219" max="9219" width="24.77734375" style="31" bestFit="1" customWidth="1"/>
    <col min="9220" max="9472" width="8.77734375" style="31"/>
    <col min="9473" max="9473" width="13.6640625" style="31" bestFit="1" customWidth="1"/>
    <col min="9474" max="9474" width="48.109375" style="31" bestFit="1" customWidth="1"/>
    <col min="9475" max="9475" width="24.77734375" style="31" bestFit="1" customWidth="1"/>
    <col min="9476" max="9728" width="8.77734375" style="31"/>
    <col min="9729" max="9729" width="13.6640625" style="31" bestFit="1" customWidth="1"/>
    <col min="9730" max="9730" width="48.109375" style="31" bestFit="1" customWidth="1"/>
    <col min="9731" max="9731" width="24.77734375" style="31" bestFit="1" customWidth="1"/>
    <col min="9732" max="9984" width="8.77734375" style="31"/>
    <col min="9985" max="9985" width="13.6640625" style="31" bestFit="1" customWidth="1"/>
    <col min="9986" max="9986" width="48.109375" style="31" bestFit="1" customWidth="1"/>
    <col min="9987" max="9987" width="24.77734375" style="31" bestFit="1" customWidth="1"/>
    <col min="9988" max="10240" width="8.77734375" style="31"/>
    <col min="10241" max="10241" width="13.6640625" style="31" bestFit="1" customWidth="1"/>
    <col min="10242" max="10242" width="48.109375" style="31" bestFit="1" customWidth="1"/>
    <col min="10243" max="10243" width="24.77734375" style="31" bestFit="1" customWidth="1"/>
    <col min="10244" max="10496" width="8.77734375" style="31"/>
    <col min="10497" max="10497" width="13.6640625" style="31" bestFit="1" customWidth="1"/>
    <col min="10498" max="10498" width="48.109375" style="31" bestFit="1" customWidth="1"/>
    <col min="10499" max="10499" width="24.77734375" style="31" bestFit="1" customWidth="1"/>
    <col min="10500" max="10752" width="8.77734375" style="31"/>
    <col min="10753" max="10753" width="13.6640625" style="31" bestFit="1" customWidth="1"/>
    <col min="10754" max="10754" width="48.109375" style="31" bestFit="1" customWidth="1"/>
    <col min="10755" max="10755" width="24.77734375" style="31" bestFit="1" customWidth="1"/>
    <col min="10756" max="11008" width="8.77734375" style="31"/>
    <col min="11009" max="11009" width="13.6640625" style="31" bestFit="1" customWidth="1"/>
    <col min="11010" max="11010" width="48.109375" style="31" bestFit="1" customWidth="1"/>
    <col min="11011" max="11011" width="24.77734375" style="31" bestFit="1" customWidth="1"/>
    <col min="11012" max="11264" width="8.77734375" style="31"/>
    <col min="11265" max="11265" width="13.6640625" style="31" bestFit="1" customWidth="1"/>
    <col min="11266" max="11266" width="48.109375" style="31" bestFit="1" customWidth="1"/>
    <col min="11267" max="11267" width="24.77734375" style="31" bestFit="1" customWidth="1"/>
    <col min="11268" max="11520" width="8.77734375" style="31"/>
    <col min="11521" max="11521" width="13.6640625" style="31" bestFit="1" customWidth="1"/>
    <col min="11522" max="11522" width="48.109375" style="31" bestFit="1" customWidth="1"/>
    <col min="11523" max="11523" width="24.77734375" style="31" bestFit="1" customWidth="1"/>
    <col min="11524" max="11776" width="8.77734375" style="31"/>
    <col min="11777" max="11777" width="13.6640625" style="31" bestFit="1" customWidth="1"/>
    <col min="11778" max="11778" width="48.109375" style="31" bestFit="1" customWidth="1"/>
    <col min="11779" max="11779" width="24.77734375" style="31" bestFit="1" customWidth="1"/>
    <col min="11780" max="12032" width="8.77734375" style="31"/>
    <col min="12033" max="12033" width="13.6640625" style="31" bestFit="1" customWidth="1"/>
    <col min="12034" max="12034" width="48.109375" style="31" bestFit="1" customWidth="1"/>
    <col min="12035" max="12035" width="24.77734375" style="31" bestFit="1" customWidth="1"/>
    <col min="12036" max="12288" width="8.77734375" style="31"/>
    <col min="12289" max="12289" width="13.6640625" style="31" bestFit="1" customWidth="1"/>
    <col min="12290" max="12290" width="48.109375" style="31" bestFit="1" customWidth="1"/>
    <col min="12291" max="12291" width="24.77734375" style="31" bestFit="1" customWidth="1"/>
    <col min="12292" max="12544" width="8.77734375" style="31"/>
    <col min="12545" max="12545" width="13.6640625" style="31" bestFit="1" customWidth="1"/>
    <col min="12546" max="12546" width="48.109375" style="31" bestFit="1" customWidth="1"/>
    <col min="12547" max="12547" width="24.77734375" style="31" bestFit="1" customWidth="1"/>
    <col min="12548" max="12800" width="8.77734375" style="31"/>
    <col min="12801" max="12801" width="13.6640625" style="31" bestFit="1" customWidth="1"/>
    <col min="12802" max="12802" width="48.109375" style="31" bestFit="1" customWidth="1"/>
    <col min="12803" max="12803" width="24.77734375" style="31" bestFit="1" customWidth="1"/>
    <col min="12804" max="13056" width="8.77734375" style="31"/>
    <col min="13057" max="13057" width="13.6640625" style="31" bestFit="1" customWidth="1"/>
    <col min="13058" max="13058" width="48.109375" style="31" bestFit="1" customWidth="1"/>
    <col min="13059" max="13059" width="24.77734375" style="31" bestFit="1" customWidth="1"/>
    <col min="13060" max="13312" width="8.77734375" style="31"/>
    <col min="13313" max="13313" width="13.6640625" style="31" bestFit="1" customWidth="1"/>
    <col min="13314" max="13314" width="48.109375" style="31" bestFit="1" customWidth="1"/>
    <col min="13315" max="13315" width="24.77734375" style="31" bestFit="1" customWidth="1"/>
    <col min="13316" max="13568" width="8.77734375" style="31"/>
    <col min="13569" max="13569" width="13.6640625" style="31" bestFit="1" customWidth="1"/>
    <col min="13570" max="13570" width="48.109375" style="31" bestFit="1" customWidth="1"/>
    <col min="13571" max="13571" width="24.77734375" style="31" bestFit="1" customWidth="1"/>
    <col min="13572" max="13824" width="8.77734375" style="31"/>
    <col min="13825" max="13825" width="13.6640625" style="31" bestFit="1" customWidth="1"/>
    <col min="13826" max="13826" width="48.109375" style="31" bestFit="1" customWidth="1"/>
    <col min="13827" max="13827" width="24.77734375" style="31" bestFit="1" customWidth="1"/>
    <col min="13828" max="14080" width="8.77734375" style="31"/>
    <col min="14081" max="14081" width="13.6640625" style="31" bestFit="1" customWidth="1"/>
    <col min="14082" max="14082" width="48.109375" style="31" bestFit="1" customWidth="1"/>
    <col min="14083" max="14083" width="24.77734375" style="31" bestFit="1" customWidth="1"/>
    <col min="14084" max="14336" width="8.77734375" style="31"/>
    <col min="14337" max="14337" width="13.6640625" style="31" bestFit="1" customWidth="1"/>
    <col min="14338" max="14338" width="48.109375" style="31" bestFit="1" customWidth="1"/>
    <col min="14339" max="14339" width="24.77734375" style="31" bestFit="1" customWidth="1"/>
    <col min="14340" max="14592" width="8.77734375" style="31"/>
    <col min="14593" max="14593" width="13.6640625" style="31" bestFit="1" customWidth="1"/>
    <col min="14594" max="14594" width="48.109375" style="31" bestFit="1" customWidth="1"/>
    <col min="14595" max="14595" width="24.77734375" style="31" bestFit="1" customWidth="1"/>
    <col min="14596" max="14848" width="8.77734375" style="31"/>
    <col min="14849" max="14849" width="13.6640625" style="31" bestFit="1" customWidth="1"/>
    <col min="14850" max="14850" width="48.109375" style="31" bestFit="1" customWidth="1"/>
    <col min="14851" max="14851" width="24.77734375" style="31" bestFit="1" customWidth="1"/>
    <col min="14852" max="15104" width="8.77734375" style="31"/>
    <col min="15105" max="15105" width="13.6640625" style="31" bestFit="1" customWidth="1"/>
    <col min="15106" max="15106" width="48.109375" style="31" bestFit="1" customWidth="1"/>
    <col min="15107" max="15107" width="24.77734375" style="31" bestFit="1" customWidth="1"/>
    <col min="15108" max="15360" width="8.77734375" style="31"/>
    <col min="15361" max="15361" width="13.6640625" style="31" bestFit="1" customWidth="1"/>
    <col min="15362" max="15362" width="48.109375" style="31" bestFit="1" customWidth="1"/>
    <col min="15363" max="15363" width="24.77734375" style="31" bestFit="1" customWidth="1"/>
    <col min="15364" max="15616" width="8.77734375" style="31"/>
    <col min="15617" max="15617" width="13.6640625" style="31" bestFit="1" customWidth="1"/>
    <col min="15618" max="15618" width="48.109375" style="31" bestFit="1" customWidth="1"/>
    <col min="15619" max="15619" width="24.77734375" style="31" bestFit="1" customWidth="1"/>
    <col min="15620" max="15872" width="8.77734375" style="31"/>
    <col min="15873" max="15873" width="13.6640625" style="31" bestFit="1" customWidth="1"/>
    <col min="15874" max="15874" width="48.109375" style="31" bestFit="1" customWidth="1"/>
    <col min="15875" max="15875" width="24.77734375" style="31" bestFit="1" customWidth="1"/>
    <col min="15876" max="16128" width="8.77734375" style="31"/>
    <col min="16129" max="16129" width="13.6640625" style="31" bestFit="1" customWidth="1"/>
    <col min="16130" max="16130" width="48.109375" style="31" bestFit="1" customWidth="1"/>
    <col min="16131" max="16131" width="24.77734375" style="31" bestFit="1" customWidth="1"/>
    <col min="16132" max="16384" width="8.77734375" style="31"/>
  </cols>
  <sheetData>
    <row r="1" spans="1:12" ht="25.2">
      <c r="A1" s="4">
        <v>41024</v>
      </c>
      <c r="B1" s="5"/>
      <c r="C1" s="6" t="s">
        <v>605</v>
      </c>
      <c r="D1" s="7"/>
      <c r="E1" s="7"/>
      <c r="F1" s="8"/>
      <c r="G1" s="7"/>
      <c r="H1" s="7"/>
      <c r="I1" s="7"/>
      <c r="J1" s="7"/>
      <c r="K1" s="7"/>
      <c r="L1" s="7"/>
    </row>
    <row r="2" spans="1:12" ht="15.6">
      <c r="D2" s="7"/>
      <c r="E2" s="7"/>
      <c r="F2" s="7"/>
      <c r="G2" s="7"/>
      <c r="H2" s="7"/>
      <c r="I2" s="7"/>
      <c r="J2" s="7"/>
      <c r="K2" s="7"/>
      <c r="L2" s="7"/>
    </row>
    <row r="3" spans="1:12" ht="17.399999999999999">
      <c r="B3" s="9" t="s">
        <v>567</v>
      </c>
      <c r="D3" s="7"/>
      <c r="E3" s="7"/>
      <c r="F3" s="7"/>
      <c r="G3" s="7"/>
      <c r="H3" s="7"/>
      <c r="I3" s="7"/>
      <c r="J3" s="7"/>
      <c r="K3" s="7"/>
      <c r="L3" s="7"/>
    </row>
    <row r="4" spans="1:12" ht="17.399999999999999">
      <c r="B4" s="9"/>
      <c r="D4" s="7"/>
      <c r="E4" s="7"/>
      <c r="F4" s="10"/>
      <c r="G4" s="7"/>
      <c r="H4" s="7"/>
      <c r="I4" s="7"/>
      <c r="J4" s="7"/>
      <c r="K4" s="7"/>
      <c r="L4" s="7"/>
    </row>
    <row r="5" spans="1:12" ht="17.399999999999999">
      <c r="A5" s="9"/>
      <c r="D5" s="7"/>
      <c r="E5" s="7"/>
      <c r="F5" s="7"/>
      <c r="G5" s="7"/>
      <c r="H5" s="7"/>
      <c r="I5" s="7"/>
      <c r="J5" s="7"/>
      <c r="K5" s="7"/>
      <c r="L5" s="7"/>
    </row>
    <row r="6" spans="1:12" ht="16.2" thickBot="1">
      <c r="A6" s="11" t="s">
        <v>568</v>
      </c>
      <c r="B6" s="12" t="s">
        <v>567</v>
      </c>
      <c r="C6" s="12"/>
      <c r="D6" s="13"/>
      <c r="E6" s="13"/>
      <c r="F6" s="13"/>
      <c r="G6" s="13"/>
      <c r="H6" s="13"/>
      <c r="I6" s="13"/>
      <c r="J6" s="13"/>
      <c r="K6" s="13"/>
      <c r="L6" s="13"/>
    </row>
    <row r="7" spans="1:12" ht="17.399999999999999">
      <c r="A7" s="11" t="s">
        <v>569</v>
      </c>
      <c r="B7" s="14" t="s">
        <v>582</v>
      </c>
      <c r="C7" s="14"/>
      <c r="D7" s="15"/>
      <c r="E7" s="15"/>
      <c r="F7" s="15"/>
      <c r="G7" s="15"/>
      <c r="H7" s="15"/>
      <c r="I7" s="15"/>
      <c r="J7" s="15"/>
      <c r="K7" s="15"/>
      <c r="L7" s="15"/>
    </row>
    <row r="8" spans="1:12" ht="31.2">
      <c r="A8" s="11" t="s">
        <v>570</v>
      </c>
      <c r="B8" s="12">
        <v>2012</v>
      </c>
      <c r="C8" s="12"/>
      <c r="D8" s="7"/>
      <c r="E8" s="7"/>
      <c r="F8" s="7"/>
      <c r="G8" s="7"/>
      <c r="H8" s="7"/>
      <c r="I8" s="7"/>
      <c r="J8" s="7"/>
      <c r="K8" s="7"/>
      <c r="L8" s="7"/>
    </row>
    <row r="9" spans="1:12" ht="15.6">
      <c r="A9" s="12" t="s">
        <v>571</v>
      </c>
      <c r="B9" s="11" t="s">
        <v>572</v>
      </c>
      <c r="C9" s="11" t="s">
        <v>573</v>
      </c>
      <c r="D9" s="16"/>
      <c r="E9" s="16"/>
      <c r="F9" s="16"/>
      <c r="G9" s="16"/>
      <c r="H9" s="16"/>
      <c r="I9" s="16"/>
      <c r="J9" s="7"/>
      <c r="K9" s="7"/>
      <c r="L9" s="7"/>
    </row>
    <row r="10" spans="1:12" ht="15.6">
      <c r="A10" s="12"/>
      <c r="B10" s="17" t="s">
        <v>574</v>
      </c>
      <c r="C10" s="17" t="s">
        <v>575</v>
      </c>
      <c r="D10" s="16"/>
      <c r="E10" s="16"/>
      <c r="F10" s="16"/>
      <c r="G10" s="16"/>
      <c r="H10" s="16"/>
      <c r="I10" s="16"/>
      <c r="J10" s="7"/>
      <c r="K10" s="7"/>
      <c r="L10" s="7"/>
    </row>
    <row r="11" spans="1:12" ht="15.6">
      <c r="A11" s="12"/>
      <c r="B11" s="17"/>
      <c r="C11" s="17" t="s">
        <v>576</v>
      </c>
      <c r="D11" s="16"/>
      <c r="E11" s="16"/>
      <c r="F11" s="16"/>
      <c r="G11" s="16"/>
      <c r="H11" s="16"/>
      <c r="I11" s="16"/>
      <c r="J11" s="7"/>
      <c r="K11" s="7"/>
      <c r="L11" s="7"/>
    </row>
    <row r="12" spans="1:12" ht="15.6">
      <c r="A12" s="12"/>
      <c r="B12" s="18"/>
      <c r="C12" s="32"/>
      <c r="D12" s="16"/>
      <c r="E12" s="16"/>
      <c r="F12" s="16"/>
      <c r="G12" s="16"/>
      <c r="H12" s="16"/>
      <c r="I12" s="16"/>
      <c r="J12" s="7"/>
      <c r="K12" s="7"/>
      <c r="L12" s="7"/>
    </row>
    <row r="13" spans="1:12" ht="15.6">
      <c r="A13" s="12" t="s">
        <v>577</v>
      </c>
      <c r="B13" s="19"/>
      <c r="C13" s="19"/>
      <c r="D13" s="16"/>
      <c r="E13" s="16"/>
      <c r="F13" s="16"/>
      <c r="G13" s="16"/>
      <c r="H13" s="16"/>
      <c r="I13" s="16"/>
      <c r="J13" s="7"/>
      <c r="K13" s="7"/>
      <c r="L13" s="7"/>
    </row>
    <row r="14" spans="1:12" ht="15.6">
      <c r="A14" s="12"/>
      <c r="B14" s="20"/>
      <c r="C14" s="20"/>
      <c r="D14" s="16"/>
      <c r="E14" s="16"/>
      <c r="F14" s="16"/>
      <c r="G14" s="16"/>
      <c r="H14" s="16"/>
      <c r="I14" s="16"/>
      <c r="J14" s="7"/>
      <c r="K14" s="7"/>
      <c r="L14" s="7"/>
    </row>
    <row r="15" spans="1:12" ht="15.6">
      <c r="A15" s="12"/>
      <c r="B15" s="21"/>
      <c r="D15" s="7"/>
      <c r="E15" s="7"/>
      <c r="F15" s="7"/>
      <c r="G15" s="7"/>
      <c r="H15" s="7"/>
      <c r="I15" s="7"/>
      <c r="J15" s="7"/>
      <c r="K15" s="7"/>
      <c r="L15" s="7"/>
    </row>
    <row r="16" spans="1:12" ht="15.6">
      <c r="A16" s="11" t="s">
        <v>260</v>
      </c>
      <c r="B16" s="12"/>
      <c r="C16" s="12"/>
      <c r="D16" s="7"/>
      <c r="E16" s="7"/>
      <c r="F16" s="7"/>
      <c r="G16" s="7"/>
      <c r="H16" s="7"/>
      <c r="I16" s="7"/>
      <c r="J16" s="7"/>
      <c r="K16" s="7"/>
      <c r="L16" s="7"/>
    </row>
    <row r="17" spans="1:12" s="34" customFormat="1" ht="30.6" customHeight="1">
      <c r="A17" s="11" t="s">
        <v>578</v>
      </c>
      <c r="B17" s="12" t="s">
        <v>581</v>
      </c>
      <c r="C17" s="12"/>
      <c r="D17" s="33"/>
      <c r="E17" s="33"/>
      <c r="F17" s="33"/>
      <c r="G17" s="33"/>
      <c r="H17" s="33"/>
      <c r="I17" s="33"/>
      <c r="J17" s="33"/>
      <c r="K17" s="33"/>
      <c r="L17" s="33"/>
    </row>
    <row r="18" spans="1:12" s="34" customFormat="1" ht="90.6" customHeight="1">
      <c r="A18" s="22" t="s">
        <v>579</v>
      </c>
      <c r="B18" s="12" t="s">
        <v>603</v>
      </c>
      <c r="C18" s="12"/>
    </row>
    <row r="19" spans="1:12" s="34" customFormat="1" ht="15.6">
      <c r="A19" s="18"/>
      <c r="B19" s="12"/>
      <c r="C19" s="12"/>
    </row>
    <row r="20" spans="1:12" s="34" customFormat="1" ht="31.2">
      <c r="A20" s="23" t="s">
        <v>580</v>
      </c>
      <c r="B20" s="35" t="s">
        <v>604</v>
      </c>
    </row>
    <row r="21" spans="1:12" ht="15.6">
      <c r="A21" s="23"/>
    </row>
    <row r="22" spans="1:12" ht="15.6">
      <c r="A22" s="23"/>
    </row>
    <row r="23" spans="1:12" ht="15.6">
      <c r="A23" s="23"/>
    </row>
    <row r="24" spans="1:12" ht="15.6">
      <c r="A24" s="23"/>
    </row>
    <row r="25" spans="1:12" ht="15.6">
      <c r="A25" s="23"/>
    </row>
  </sheetData>
  <mergeCells count="11">
    <mergeCell ref="B16:C16"/>
    <mergeCell ref="B17:C17"/>
    <mergeCell ref="B18:C18"/>
    <mergeCell ref="B19:C19"/>
    <mergeCell ref="B6:C6"/>
    <mergeCell ref="B7:C7"/>
    <mergeCell ref="B8:C8"/>
    <mergeCell ref="A9:A12"/>
    <mergeCell ref="A13:A15"/>
    <mergeCell ref="B13:C13"/>
    <mergeCell ref="B14: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52"/>
  <sheetViews>
    <sheetView topLeftCell="A142" workbookViewId="0"/>
  </sheetViews>
  <sheetFormatPr defaultRowHeight="14.4"/>
  <cols>
    <col min="1" max="2" width="8.88671875" style="1"/>
    <col min="3" max="3" width="32.5546875" style="1" customWidth="1"/>
    <col min="4" max="4" width="45" style="1" customWidth="1"/>
    <col min="5" max="8" width="8.88671875" style="1"/>
    <col min="9" max="9" width="25.21875" style="1" customWidth="1"/>
    <col min="10" max="10" width="15.109375" style="1" bestFit="1" customWidth="1"/>
    <col min="11" max="16384" width="8.88671875" style="1"/>
  </cols>
  <sheetData>
    <row r="1" spans="1:19" ht="28.8">
      <c r="A1" s="1" t="s">
        <v>0</v>
      </c>
      <c r="B1" s="1" t="s">
        <v>1</v>
      </c>
      <c r="C1" s="1" t="s">
        <v>2</v>
      </c>
      <c r="D1" s="1" t="s">
        <v>3</v>
      </c>
      <c r="E1" s="1" t="s">
        <v>4</v>
      </c>
      <c r="F1" s="1" t="s">
        <v>5</v>
      </c>
      <c r="G1" s="1" t="s">
        <v>6</v>
      </c>
      <c r="H1" s="1" t="s">
        <v>7</v>
      </c>
      <c r="I1" s="1" t="s">
        <v>8</v>
      </c>
      <c r="J1" s="1" t="s">
        <v>9</v>
      </c>
      <c r="K1" s="27" t="s">
        <v>595</v>
      </c>
      <c r="L1" s="28" t="s">
        <v>596</v>
      </c>
      <c r="M1" s="28" t="s">
        <v>4</v>
      </c>
      <c r="N1" s="28" t="s">
        <v>597</v>
      </c>
      <c r="O1" s="29" t="s">
        <v>598</v>
      </c>
      <c r="P1" s="29" t="s">
        <v>599</v>
      </c>
      <c r="Q1" s="30" t="s">
        <v>600</v>
      </c>
      <c r="R1" s="30" t="s">
        <v>601</v>
      </c>
      <c r="S1" s="30" t="s">
        <v>602</v>
      </c>
    </row>
    <row r="2" spans="1:19" ht="72">
      <c r="A2" s="1">
        <v>1</v>
      </c>
      <c r="B2" s="1">
        <v>53778</v>
      </c>
      <c r="C2" s="1" t="s">
        <v>10</v>
      </c>
      <c r="D2" s="1" t="s">
        <v>11</v>
      </c>
      <c r="E2" s="1" t="s">
        <v>12</v>
      </c>
      <c r="F2" s="1">
        <v>19</v>
      </c>
      <c r="G2" s="1" t="s">
        <v>13</v>
      </c>
      <c r="H2" s="1">
        <v>18</v>
      </c>
      <c r="I2" s="1" t="s">
        <v>14</v>
      </c>
      <c r="J2" s="1">
        <v>1</v>
      </c>
      <c r="L2" s="1" t="s">
        <v>586</v>
      </c>
      <c r="Q2" s="1" t="str">
        <f>IF(E2="Editorial",L2,"")</f>
        <v/>
      </c>
      <c r="R2" s="1" t="str">
        <f>IF(E2="Technical",L2,"")</f>
        <v>O</v>
      </c>
      <c r="S2" s="1" t="str">
        <f>IF(E2="General",L2,"")</f>
        <v/>
      </c>
    </row>
    <row r="3" spans="1:19" ht="72">
      <c r="A3" s="1">
        <v>2</v>
      </c>
      <c r="B3" s="1">
        <v>53778</v>
      </c>
      <c r="C3" s="1" t="s">
        <v>10</v>
      </c>
      <c r="D3" s="1" t="s">
        <v>15</v>
      </c>
      <c r="E3" s="1" t="s">
        <v>12</v>
      </c>
      <c r="F3" s="1">
        <v>20</v>
      </c>
      <c r="G3" s="1" t="s">
        <v>16</v>
      </c>
      <c r="I3" s="1" t="s">
        <v>17</v>
      </c>
      <c r="J3" s="1">
        <v>1</v>
      </c>
      <c r="L3" s="1" t="s">
        <v>586</v>
      </c>
      <c r="Q3" s="1" t="str">
        <f t="shared" ref="Q3:Q66" si="0">IF(E3="Editorial",L3,"")</f>
        <v/>
      </c>
      <c r="R3" s="1" t="str">
        <f t="shared" ref="R3:R66" si="1">IF(E3="Technical",L3,"")</f>
        <v>O</v>
      </c>
      <c r="S3" s="1" t="str">
        <f t="shared" ref="S3:S66" si="2">IF(E3="General",L3,"")</f>
        <v/>
      </c>
    </row>
    <row r="4" spans="1:19" ht="72">
      <c r="A4" s="1">
        <v>3</v>
      </c>
      <c r="B4" s="1">
        <v>53778</v>
      </c>
      <c r="C4" s="1" t="s">
        <v>10</v>
      </c>
      <c r="D4" s="1" t="s">
        <v>11</v>
      </c>
      <c r="E4" s="1" t="s">
        <v>12</v>
      </c>
      <c r="F4" s="1">
        <v>20</v>
      </c>
      <c r="G4" s="1" t="s">
        <v>18</v>
      </c>
      <c r="H4" s="1">
        <v>24</v>
      </c>
      <c r="I4" s="1" t="s">
        <v>14</v>
      </c>
      <c r="J4" s="1">
        <v>1</v>
      </c>
      <c r="L4" s="1" t="s">
        <v>586</v>
      </c>
      <c r="Q4" s="1" t="str">
        <f t="shared" si="0"/>
        <v/>
      </c>
      <c r="R4" s="1" t="str">
        <f t="shared" si="1"/>
        <v>O</v>
      </c>
      <c r="S4" s="1" t="str">
        <f t="shared" si="2"/>
        <v/>
      </c>
    </row>
    <row r="5" spans="1:19" ht="86.4">
      <c r="A5" s="1">
        <v>4</v>
      </c>
      <c r="B5" s="1">
        <v>53778</v>
      </c>
      <c r="C5" s="1" t="s">
        <v>10</v>
      </c>
      <c r="D5" s="1" t="s">
        <v>19</v>
      </c>
      <c r="E5" s="1" t="s">
        <v>12</v>
      </c>
      <c r="F5" s="1">
        <v>22</v>
      </c>
      <c r="G5" s="1" t="s">
        <v>20</v>
      </c>
      <c r="I5" s="1" t="s">
        <v>21</v>
      </c>
      <c r="J5" s="1">
        <v>1</v>
      </c>
      <c r="L5" s="1" t="s">
        <v>586</v>
      </c>
      <c r="Q5" s="1" t="str">
        <f t="shared" si="0"/>
        <v/>
      </c>
      <c r="R5" s="1" t="str">
        <f t="shared" si="1"/>
        <v>O</v>
      </c>
      <c r="S5" s="1" t="str">
        <f t="shared" si="2"/>
        <v/>
      </c>
    </row>
    <row r="6" spans="1:19" ht="28.8">
      <c r="A6" s="1">
        <v>5</v>
      </c>
      <c r="B6" s="1">
        <v>53778</v>
      </c>
      <c r="C6" s="1" t="s">
        <v>10</v>
      </c>
      <c r="D6" s="1" t="s">
        <v>22</v>
      </c>
      <c r="E6" s="1" t="s">
        <v>12</v>
      </c>
      <c r="F6" s="1">
        <v>29</v>
      </c>
      <c r="G6" s="1" t="s">
        <v>23</v>
      </c>
      <c r="I6" s="1" t="s">
        <v>24</v>
      </c>
      <c r="J6" s="1">
        <v>1</v>
      </c>
      <c r="L6" s="1" t="s">
        <v>586</v>
      </c>
      <c r="Q6" s="1" t="str">
        <f t="shared" si="0"/>
        <v/>
      </c>
      <c r="R6" s="1" t="str">
        <f t="shared" si="1"/>
        <v>O</v>
      </c>
      <c r="S6" s="1" t="str">
        <f t="shared" si="2"/>
        <v/>
      </c>
    </row>
    <row r="7" spans="1:19" ht="86.4">
      <c r="A7" s="1">
        <v>6</v>
      </c>
      <c r="B7" s="1">
        <v>57443</v>
      </c>
      <c r="C7" s="1" t="s">
        <v>25</v>
      </c>
      <c r="D7" s="1" t="s">
        <v>26</v>
      </c>
      <c r="E7" s="1" t="s">
        <v>12</v>
      </c>
      <c r="F7" s="1">
        <v>18</v>
      </c>
      <c r="G7" s="1" t="s">
        <v>27</v>
      </c>
      <c r="I7" s="1" t="s">
        <v>28</v>
      </c>
      <c r="J7" s="1">
        <v>1</v>
      </c>
      <c r="L7" s="1" t="s">
        <v>586</v>
      </c>
      <c r="Q7" s="1" t="str">
        <f t="shared" si="0"/>
        <v/>
      </c>
      <c r="R7" s="1" t="str">
        <f t="shared" si="1"/>
        <v>O</v>
      </c>
      <c r="S7" s="1" t="str">
        <f t="shared" si="2"/>
        <v/>
      </c>
    </row>
    <row r="8" spans="1:19" ht="129.6">
      <c r="A8" s="1">
        <v>7</v>
      </c>
      <c r="B8" s="1">
        <v>50454</v>
      </c>
      <c r="C8" s="1" t="s">
        <v>29</v>
      </c>
      <c r="D8" s="3" t="s">
        <v>30</v>
      </c>
      <c r="G8" s="1" t="s">
        <v>31</v>
      </c>
      <c r="L8" s="1" t="s">
        <v>586</v>
      </c>
      <c r="Q8" s="1" t="str">
        <f t="shared" si="0"/>
        <v/>
      </c>
      <c r="R8" s="1" t="str">
        <f t="shared" si="1"/>
        <v/>
      </c>
      <c r="S8" s="1" t="str">
        <f t="shared" si="2"/>
        <v/>
      </c>
    </row>
    <row r="9" spans="1:19" ht="144">
      <c r="A9" s="1">
        <v>8</v>
      </c>
      <c r="B9" s="1">
        <v>50454</v>
      </c>
      <c r="C9" s="1" t="s">
        <v>29</v>
      </c>
      <c r="D9" s="3" t="s">
        <v>32</v>
      </c>
      <c r="G9" s="1" t="s">
        <v>31</v>
      </c>
      <c r="L9" s="1" t="s">
        <v>586</v>
      </c>
      <c r="Q9" s="1" t="str">
        <f t="shared" si="0"/>
        <v/>
      </c>
      <c r="R9" s="1" t="str">
        <f t="shared" si="1"/>
        <v/>
      </c>
      <c r="S9" s="1" t="str">
        <f t="shared" si="2"/>
        <v/>
      </c>
    </row>
    <row r="10" spans="1:19" ht="115.2">
      <c r="A10" s="1">
        <v>9</v>
      </c>
      <c r="B10" s="1">
        <v>50454</v>
      </c>
      <c r="C10" s="1" t="s">
        <v>29</v>
      </c>
      <c r="D10" s="3" t="s">
        <v>33</v>
      </c>
      <c r="G10" s="1" t="s">
        <v>31</v>
      </c>
      <c r="L10" s="1" t="s">
        <v>586</v>
      </c>
      <c r="Q10" s="1" t="str">
        <f t="shared" si="0"/>
        <v/>
      </c>
      <c r="R10" s="1" t="str">
        <f t="shared" si="1"/>
        <v/>
      </c>
      <c r="S10" s="1" t="str">
        <f t="shared" si="2"/>
        <v/>
      </c>
    </row>
    <row r="11" spans="1:19" ht="72">
      <c r="A11" s="1">
        <v>10</v>
      </c>
      <c r="B11" s="1">
        <v>15368</v>
      </c>
      <c r="C11" s="1" t="s">
        <v>34</v>
      </c>
      <c r="D11" s="1" t="s">
        <v>15</v>
      </c>
      <c r="E11" s="1" t="s">
        <v>12</v>
      </c>
      <c r="F11" s="1">
        <v>20</v>
      </c>
      <c r="G11" s="1" t="s">
        <v>16</v>
      </c>
      <c r="I11" s="1" t="s">
        <v>17</v>
      </c>
      <c r="J11" s="1">
        <v>1</v>
      </c>
      <c r="L11" s="1" t="s">
        <v>586</v>
      </c>
      <c r="Q11" s="1" t="str">
        <f t="shared" si="0"/>
        <v/>
      </c>
      <c r="R11" s="1" t="str">
        <f t="shared" si="1"/>
        <v>O</v>
      </c>
      <c r="S11" s="1" t="str">
        <f t="shared" si="2"/>
        <v/>
      </c>
    </row>
    <row r="12" spans="1:19" ht="72">
      <c r="A12" s="1">
        <v>11</v>
      </c>
      <c r="B12" s="1">
        <v>57443</v>
      </c>
      <c r="C12" s="1" t="s">
        <v>25</v>
      </c>
      <c r="D12" s="1" t="s">
        <v>11</v>
      </c>
      <c r="E12" s="1" t="s">
        <v>12</v>
      </c>
      <c r="F12" s="1">
        <v>19</v>
      </c>
      <c r="G12" s="1" t="s">
        <v>13</v>
      </c>
      <c r="H12" s="1">
        <v>18</v>
      </c>
      <c r="I12" s="1" t="s">
        <v>14</v>
      </c>
      <c r="J12" s="1">
        <v>1</v>
      </c>
      <c r="L12" s="1" t="s">
        <v>586</v>
      </c>
      <c r="Q12" s="1" t="str">
        <f t="shared" si="0"/>
        <v/>
      </c>
      <c r="R12" s="1" t="str">
        <f t="shared" si="1"/>
        <v>O</v>
      </c>
      <c r="S12" s="1" t="str">
        <f t="shared" si="2"/>
        <v/>
      </c>
    </row>
    <row r="13" spans="1:19" ht="72">
      <c r="A13" s="1">
        <v>12</v>
      </c>
      <c r="B13" s="1">
        <v>15368</v>
      </c>
      <c r="C13" s="1" t="s">
        <v>34</v>
      </c>
      <c r="D13" s="1" t="s">
        <v>35</v>
      </c>
      <c r="E13" s="1" t="s">
        <v>12</v>
      </c>
      <c r="F13" s="1">
        <v>20</v>
      </c>
      <c r="G13" s="1" t="s">
        <v>18</v>
      </c>
      <c r="H13" s="1">
        <v>23</v>
      </c>
      <c r="I13" s="1" t="s">
        <v>36</v>
      </c>
      <c r="J13" s="1">
        <v>1</v>
      </c>
      <c r="L13" s="1" t="s">
        <v>586</v>
      </c>
      <c r="Q13" s="1" t="str">
        <f t="shared" si="0"/>
        <v/>
      </c>
      <c r="R13" s="1" t="str">
        <f t="shared" si="1"/>
        <v>O</v>
      </c>
      <c r="S13" s="1" t="str">
        <f t="shared" si="2"/>
        <v/>
      </c>
    </row>
    <row r="14" spans="1:19" ht="28.8">
      <c r="A14" s="1">
        <v>13</v>
      </c>
      <c r="B14" s="1">
        <v>58785</v>
      </c>
      <c r="C14" s="1" t="s">
        <v>37</v>
      </c>
      <c r="D14" s="1" t="s">
        <v>38</v>
      </c>
      <c r="E14" s="1" t="s">
        <v>12</v>
      </c>
      <c r="F14" s="1">
        <v>32</v>
      </c>
      <c r="G14" s="1" t="s">
        <v>39</v>
      </c>
      <c r="I14" s="1" t="s">
        <v>40</v>
      </c>
      <c r="J14" s="1">
        <v>1</v>
      </c>
      <c r="L14" s="1" t="s">
        <v>586</v>
      </c>
      <c r="Q14" s="1" t="str">
        <f t="shared" si="0"/>
        <v/>
      </c>
      <c r="R14" s="1" t="str">
        <f t="shared" si="1"/>
        <v>O</v>
      </c>
      <c r="S14" s="1" t="str">
        <f t="shared" si="2"/>
        <v/>
      </c>
    </row>
    <row r="15" spans="1:19" ht="28.8">
      <c r="A15" s="1">
        <v>14</v>
      </c>
      <c r="B15" s="1">
        <v>58785</v>
      </c>
      <c r="C15" s="1" t="s">
        <v>37</v>
      </c>
      <c r="D15" s="1" t="s">
        <v>11</v>
      </c>
      <c r="E15" s="1" t="s">
        <v>12</v>
      </c>
      <c r="F15" s="1">
        <v>33</v>
      </c>
      <c r="G15" s="1" t="s">
        <v>31</v>
      </c>
      <c r="I15" s="1" t="s">
        <v>41</v>
      </c>
      <c r="J15" s="1">
        <v>1</v>
      </c>
      <c r="L15" s="1" t="s">
        <v>586</v>
      </c>
      <c r="Q15" s="1" t="str">
        <f t="shared" si="0"/>
        <v/>
      </c>
      <c r="R15" s="1" t="str">
        <f t="shared" si="1"/>
        <v>O</v>
      </c>
      <c r="S15" s="1" t="str">
        <f t="shared" si="2"/>
        <v/>
      </c>
    </row>
    <row r="16" spans="1:19">
      <c r="A16" s="1">
        <v>15</v>
      </c>
      <c r="B16" s="1">
        <v>50904</v>
      </c>
      <c r="C16" s="1" t="s">
        <v>42</v>
      </c>
      <c r="D16" s="1" t="s">
        <v>43</v>
      </c>
      <c r="E16" s="1" t="s">
        <v>12</v>
      </c>
      <c r="F16" s="1">
        <v>22</v>
      </c>
      <c r="G16" s="1" t="s">
        <v>20</v>
      </c>
      <c r="I16" s="1" t="s">
        <v>44</v>
      </c>
      <c r="J16" s="1">
        <v>1</v>
      </c>
      <c r="L16" s="1" t="s">
        <v>586</v>
      </c>
      <c r="Q16" s="1" t="str">
        <f t="shared" si="0"/>
        <v/>
      </c>
      <c r="R16" s="1" t="str">
        <f t="shared" si="1"/>
        <v>O</v>
      </c>
      <c r="S16" s="1" t="str">
        <f t="shared" si="2"/>
        <v/>
      </c>
    </row>
    <row r="17" spans="1:19" ht="72">
      <c r="A17" s="1">
        <v>16</v>
      </c>
      <c r="B17" s="1">
        <v>50904</v>
      </c>
      <c r="C17" s="1" t="s">
        <v>42</v>
      </c>
      <c r="D17" s="1" t="s">
        <v>45</v>
      </c>
      <c r="E17" s="1" t="s">
        <v>12</v>
      </c>
      <c r="F17" s="1">
        <v>23</v>
      </c>
      <c r="G17" s="1" t="s">
        <v>46</v>
      </c>
      <c r="I17" s="1" t="s">
        <v>47</v>
      </c>
      <c r="J17" s="1">
        <v>1</v>
      </c>
      <c r="L17" s="1" t="s">
        <v>586</v>
      </c>
      <c r="Q17" s="1" t="str">
        <f t="shared" si="0"/>
        <v/>
      </c>
      <c r="R17" s="1" t="str">
        <f t="shared" si="1"/>
        <v>O</v>
      </c>
      <c r="S17" s="1" t="str">
        <f t="shared" si="2"/>
        <v/>
      </c>
    </row>
    <row r="18" spans="1:19" ht="57.6">
      <c r="A18" s="1">
        <v>17</v>
      </c>
      <c r="B18" s="1">
        <v>14928</v>
      </c>
      <c r="C18" s="1" t="s">
        <v>48</v>
      </c>
      <c r="D18" s="1" t="s">
        <v>49</v>
      </c>
      <c r="E18" s="1" t="s">
        <v>12</v>
      </c>
      <c r="F18" s="1">
        <v>75</v>
      </c>
      <c r="G18" s="1">
        <v>6</v>
      </c>
      <c r="I18" s="1" t="s">
        <v>50</v>
      </c>
      <c r="J18" s="1">
        <v>1</v>
      </c>
      <c r="L18" s="1" t="s">
        <v>586</v>
      </c>
      <c r="Q18" s="1" t="str">
        <f t="shared" si="0"/>
        <v/>
      </c>
      <c r="R18" s="1" t="str">
        <f t="shared" si="1"/>
        <v>O</v>
      </c>
      <c r="S18" s="1" t="str">
        <f t="shared" si="2"/>
        <v/>
      </c>
    </row>
    <row r="19" spans="1:19" ht="43.2">
      <c r="A19" s="1">
        <v>18</v>
      </c>
      <c r="B19" s="1">
        <v>14928</v>
      </c>
      <c r="C19" s="1" t="s">
        <v>48</v>
      </c>
      <c r="D19" s="1" t="s">
        <v>51</v>
      </c>
      <c r="E19" s="1" t="s">
        <v>12</v>
      </c>
      <c r="F19" s="1">
        <v>98</v>
      </c>
      <c r="G19" s="1">
        <v>7</v>
      </c>
      <c r="I19" s="1" t="s">
        <v>52</v>
      </c>
      <c r="J19" s="1">
        <v>1</v>
      </c>
      <c r="L19" s="1" t="s">
        <v>586</v>
      </c>
      <c r="Q19" s="1" t="str">
        <f t="shared" si="0"/>
        <v/>
      </c>
      <c r="R19" s="1" t="str">
        <f t="shared" si="1"/>
        <v>O</v>
      </c>
      <c r="S19" s="1" t="str">
        <f t="shared" si="2"/>
        <v/>
      </c>
    </row>
    <row r="20" spans="1:19" ht="43.2">
      <c r="A20" s="1">
        <v>19</v>
      </c>
      <c r="B20" s="1">
        <v>14928</v>
      </c>
      <c r="C20" s="1" t="s">
        <v>48</v>
      </c>
      <c r="D20" s="1" t="s">
        <v>53</v>
      </c>
      <c r="E20" s="1" t="s">
        <v>12</v>
      </c>
      <c r="F20" s="1">
        <v>140</v>
      </c>
      <c r="G20" s="1">
        <v>8</v>
      </c>
      <c r="I20" s="1" t="s">
        <v>54</v>
      </c>
      <c r="J20" s="1">
        <v>1</v>
      </c>
      <c r="L20" s="1" t="s">
        <v>586</v>
      </c>
      <c r="Q20" s="1" t="str">
        <f t="shared" si="0"/>
        <v/>
      </c>
      <c r="R20" s="1" t="str">
        <f t="shared" si="1"/>
        <v>O</v>
      </c>
      <c r="S20" s="1" t="str">
        <f t="shared" si="2"/>
        <v/>
      </c>
    </row>
    <row r="21" spans="1:19" ht="86.4">
      <c r="A21" s="1">
        <v>20</v>
      </c>
      <c r="B21" s="1">
        <v>14928</v>
      </c>
      <c r="C21" s="1" t="s">
        <v>48</v>
      </c>
      <c r="D21" s="1" t="s">
        <v>55</v>
      </c>
      <c r="E21" s="1" t="s">
        <v>12</v>
      </c>
      <c r="F21" s="1">
        <v>18</v>
      </c>
      <c r="G21" s="1" t="s">
        <v>27</v>
      </c>
      <c r="I21" s="1" t="s">
        <v>28</v>
      </c>
      <c r="J21" s="1">
        <v>1</v>
      </c>
      <c r="L21" s="1" t="s">
        <v>586</v>
      </c>
      <c r="Q21" s="1" t="str">
        <f t="shared" si="0"/>
        <v/>
      </c>
      <c r="R21" s="1" t="str">
        <f t="shared" si="1"/>
        <v>O</v>
      </c>
      <c r="S21" s="1" t="str">
        <f t="shared" si="2"/>
        <v/>
      </c>
    </row>
    <row r="22" spans="1:19" ht="72">
      <c r="A22" s="1">
        <v>21</v>
      </c>
      <c r="B22" s="1">
        <v>14928</v>
      </c>
      <c r="C22" s="1" t="s">
        <v>48</v>
      </c>
      <c r="D22" s="1" t="s">
        <v>56</v>
      </c>
      <c r="E22" s="1" t="s">
        <v>12</v>
      </c>
      <c r="F22" s="1">
        <v>19</v>
      </c>
      <c r="G22" s="1" t="s">
        <v>13</v>
      </c>
      <c r="H22" s="1">
        <v>18</v>
      </c>
      <c r="I22" s="1" t="s">
        <v>14</v>
      </c>
      <c r="J22" s="1">
        <v>1</v>
      </c>
      <c r="L22" s="1" t="s">
        <v>586</v>
      </c>
      <c r="Q22" s="1" t="str">
        <f t="shared" si="0"/>
        <v/>
      </c>
      <c r="R22" s="1" t="str">
        <f t="shared" si="1"/>
        <v>O</v>
      </c>
      <c r="S22" s="1" t="str">
        <f t="shared" si="2"/>
        <v/>
      </c>
    </row>
    <row r="23" spans="1:19" ht="72">
      <c r="A23" s="1">
        <v>22</v>
      </c>
      <c r="B23" s="1">
        <v>14928</v>
      </c>
      <c r="C23" s="1" t="s">
        <v>48</v>
      </c>
      <c r="D23" s="1" t="s">
        <v>57</v>
      </c>
      <c r="E23" s="1" t="s">
        <v>12</v>
      </c>
      <c r="F23" s="1">
        <v>20</v>
      </c>
      <c r="G23" s="1" t="s">
        <v>16</v>
      </c>
      <c r="I23" s="1" t="s">
        <v>17</v>
      </c>
      <c r="J23" s="1">
        <v>1</v>
      </c>
      <c r="L23" s="1" t="s">
        <v>586</v>
      </c>
      <c r="Q23" s="1" t="str">
        <f t="shared" si="0"/>
        <v/>
      </c>
      <c r="R23" s="1" t="str">
        <f t="shared" si="1"/>
        <v>O</v>
      </c>
      <c r="S23" s="1" t="str">
        <f t="shared" si="2"/>
        <v/>
      </c>
    </row>
    <row r="24" spans="1:19" ht="72">
      <c r="A24" s="1">
        <v>23</v>
      </c>
      <c r="B24" s="1">
        <v>14928</v>
      </c>
      <c r="C24" s="1" t="s">
        <v>48</v>
      </c>
      <c r="D24" s="1" t="s">
        <v>56</v>
      </c>
      <c r="E24" s="1" t="s">
        <v>12</v>
      </c>
      <c r="F24" s="1">
        <v>20</v>
      </c>
      <c r="G24" s="1" t="s">
        <v>18</v>
      </c>
      <c r="H24" s="1">
        <v>24</v>
      </c>
      <c r="I24" s="1" t="s">
        <v>14</v>
      </c>
      <c r="J24" s="1">
        <v>1</v>
      </c>
      <c r="L24" s="1" t="s">
        <v>586</v>
      </c>
      <c r="Q24" s="1" t="str">
        <f t="shared" si="0"/>
        <v/>
      </c>
      <c r="R24" s="1" t="str">
        <f t="shared" si="1"/>
        <v>O</v>
      </c>
      <c r="S24" s="1" t="str">
        <f t="shared" si="2"/>
        <v/>
      </c>
    </row>
    <row r="25" spans="1:19" ht="86.4">
      <c r="A25" s="1">
        <v>24</v>
      </c>
      <c r="B25" s="1">
        <v>14928</v>
      </c>
      <c r="C25" s="1" t="s">
        <v>48</v>
      </c>
      <c r="D25" s="1" t="s">
        <v>58</v>
      </c>
      <c r="E25" s="1" t="s">
        <v>12</v>
      </c>
      <c r="F25" s="1">
        <v>22</v>
      </c>
      <c r="G25" s="1" t="s">
        <v>20</v>
      </c>
      <c r="I25" s="1" t="s">
        <v>21</v>
      </c>
      <c r="J25" s="1">
        <v>1</v>
      </c>
      <c r="L25" s="1" t="s">
        <v>586</v>
      </c>
      <c r="Q25" s="1" t="str">
        <f t="shared" si="0"/>
        <v/>
      </c>
      <c r="R25" s="1" t="str">
        <f t="shared" si="1"/>
        <v>O</v>
      </c>
      <c r="S25" s="1" t="str">
        <f t="shared" si="2"/>
        <v/>
      </c>
    </row>
    <row r="26" spans="1:19">
      <c r="A26" s="1">
        <v>25</v>
      </c>
      <c r="B26" s="1">
        <v>14928</v>
      </c>
      <c r="C26" s="1" t="s">
        <v>48</v>
      </c>
      <c r="D26" s="1" t="s">
        <v>59</v>
      </c>
      <c r="E26" s="1" t="s">
        <v>12</v>
      </c>
      <c r="F26" s="1">
        <v>22</v>
      </c>
      <c r="G26" s="1" t="s">
        <v>20</v>
      </c>
      <c r="I26" s="1" t="s">
        <v>44</v>
      </c>
      <c r="J26" s="1">
        <v>1</v>
      </c>
      <c r="L26" s="1" t="s">
        <v>586</v>
      </c>
      <c r="Q26" s="1" t="str">
        <f t="shared" si="0"/>
        <v/>
      </c>
      <c r="R26" s="1" t="str">
        <f t="shared" si="1"/>
        <v>O</v>
      </c>
      <c r="S26" s="1" t="str">
        <f t="shared" si="2"/>
        <v/>
      </c>
    </row>
    <row r="27" spans="1:19">
      <c r="A27" s="1">
        <v>26</v>
      </c>
      <c r="B27" s="1">
        <v>14928</v>
      </c>
      <c r="C27" s="1" t="s">
        <v>48</v>
      </c>
      <c r="D27" s="1" t="s">
        <v>60</v>
      </c>
      <c r="E27" s="1" t="s">
        <v>12</v>
      </c>
      <c r="F27" s="1">
        <v>22</v>
      </c>
      <c r="G27" s="1" t="s">
        <v>20</v>
      </c>
      <c r="I27" s="1" t="s">
        <v>44</v>
      </c>
      <c r="J27" s="1">
        <v>1</v>
      </c>
      <c r="L27" s="1" t="s">
        <v>586</v>
      </c>
      <c r="Q27" s="1" t="str">
        <f t="shared" si="0"/>
        <v/>
      </c>
      <c r="R27" s="1" t="str">
        <f t="shared" si="1"/>
        <v>O</v>
      </c>
      <c r="S27" s="1" t="str">
        <f t="shared" si="2"/>
        <v/>
      </c>
    </row>
    <row r="28" spans="1:19" ht="72">
      <c r="A28" s="1">
        <v>27</v>
      </c>
      <c r="B28" s="1">
        <v>14928</v>
      </c>
      <c r="C28" s="1" t="s">
        <v>48</v>
      </c>
      <c r="D28" s="1" t="s">
        <v>61</v>
      </c>
      <c r="E28" s="1" t="s">
        <v>12</v>
      </c>
      <c r="F28" s="1">
        <v>23</v>
      </c>
      <c r="G28" s="1" t="s">
        <v>46</v>
      </c>
      <c r="I28" s="1" t="s">
        <v>47</v>
      </c>
      <c r="J28" s="1">
        <v>1</v>
      </c>
      <c r="L28" s="1" t="s">
        <v>586</v>
      </c>
      <c r="Q28" s="1" t="str">
        <f t="shared" si="0"/>
        <v/>
      </c>
      <c r="R28" s="1" t="str">
        <f t="shared" si="1"/>
        <v>O</v>
      </c>
      <c r="S28" s="1" t="str">
        <f t="shared" si="2"/>
        <v/>
      </c>
    </row>
    <row r="29" spans="1:19" ht="43.2">
      <c r="A29" s="1">
        <v>28</v>
      </c>
      <c r="B29" s="1">
        <v>14928</v>
      </c>
      <c r="C29" s="1" t="s">
        <v>48</v>
      </c>
      <c r="D29" s="1" t="s">
        <v>62</v>
      </c>
      <c r="E29" s="1" t="s">
        <v>12</v>
      </c>
      <c r="F29" s="1">
        <v>23</v>
      </c>
      <c r="G29" s="1" t="s">
        <v>46</v>
      </c>
      <c r="I29" s="1" t="s">
        <v>63</v>
      </c>
      <c r="J29" s="1">
        <v>1</v>
      </c>
      <c r="L29" s="1" t="s">
        <v>586</v>
      </c>
      <c r="Q29" s="1" t="str">
        <f t="shared" si="0"/>
        <v/>
      </c>
      <c r="R29" s="1" t="str">
        <f t="shared" si="1"/>
        <v>O</v>
      </c>
      <c r="S29" s="1" t="str">
        <f t="shared" si="2"/>
        <v/>
      </c>
    </row>
    <row r="30" spans="1:19" ht="28.8">
      <c r="A30" s="1">
        <v>29</v>
      </c>
      <c r="B30" s="1">
        <v>14928</v>
      </c>
      <c r="C30" s="1" t="s">
        <v>48</v>
      </c>
      <c r="D30" s="1" t="s">
        <v>64</v>
      </c>
      <c r="E30" s="1" t="s">
        <v>12</v>
      </c>
      <c r="F30" s="1">
        <v>25</v>
      </c>
      <c r="G30" s="1" t="s">
        <v>65</v>
      </c>
      <c r="I30" s="1" t="s">
        <v>24</v>
      </c>
      <c r="J30" s="1">
        <v>1</v>
      </c>
      <c r="L30" s="1" t="s">
        <v>586</v>
      </c>
      <c r="Q30" s="1" t="str">
        <f t="shared" si="0"/>
        <v/>
      </c>
      <c r="R30" s="1" t="str">
        <f t="shared" si="1"/>
        <v>O</v>
      </c>
      <c r="S30" s="1" t="str">
        <f t="shared" si="2"/>
        <v/>
      </c>
    </row>
    <row r="31" spans="1:19" ht="28.8">
      <c r="A31" s="1">
        <v>30</v>
      </c>
      <c r="B31" s="1">
        <v>14928</v>
      </c>
      <c r="C31" s="1" t="s">
        <v>48</v>
      </c>
      <c r="D31" s="1" t="s">
        <v>66</v>
      </c>
      <c r="E31" s="1" t="s">
        <v>12</v>
      </c>
      <c r="F31" s="1">
        <v>29</v>
      </c>
      <c r="G31" s="1" t="s">
        <v>23</v>
      </c>
      <c r="I31" s="1" t="s">
        <v>24</v>
      </c>
      <c r="J31" s="1">
        <v>1</v>
      </c>
      <c r="L31" s="1" t="s">
        <v>586</v>
      </c>
      <c r="Q31" s="1" t="str">
        <f t="shared" si="0"/>
        <v/>
      </c>
      <c r="R31" s="1" t="str">
        <f t="shared" si="1"/>
        <v>O</v>
      </c>
      <c r="S31" s="1" t="str">
        <f t="shared" si="2"/>
        <v/>
      </c>
    </row>
    <row r="32" spans="1:19">
      <c r="A32" s="1">
        <v>31</v>
      </c>
      <c r="B32" s="1">
        <v>14928</v>
      </c>
      <c r="C32" s="1" t="s">
        <v>48</v>
      </c>
      <c r="D32" s="1" t="s">
        <v>66</v>
      </c>
      <c r="E32" s="1" t="s">
        <v>12</v>
      </c>
      <c r="F32" s="1">
        <v>30</v>
      </c>
      <c r="G32" s="1" t="s">
        <v>67</v>
      </c>
      <c r="I32" s="1" t="s">
        <v>24</v>
      </c>
      <c r="J32" s="1">
        <v>1</v>
      </c>
      <c r="L32" s="1" t="s">
        <v>586</v>
      </c>
      <c r="Q32" s="1" t="str">
        <f t="shared" si="0"/>
        <v/>
      </c>
      <c r="R32" s="1" t="str">
        <f t="shared" si="1"/>
        <v>O</v>
      </c>
      <c r="S32" s="1" t="str">
        <f t="shared" si="2"/>
        <v/>
      </c>
    </row>
    <row r="33" spans="1:19" ht="28.8">
      <c r="A33" s="1">
        <v>32</v>
      </c>
      <c r="B33" s="1">
        <v>14928</v>
      </c>
      <c r="C33" s="1" t="s">
        <v>48</v>
      </c>
      <c r="D33" s="1" t="s">
        <v>68</v>
      </c>
      <c r="E33" s="1" t="s">
        <v>12</v>
      </c>
      <c r="F33" s="1">
        <v>32</v>
      </c>
      <c r="G33" s="1" t="s">
        <v>39</v>
      </c>
      <c r="I33" s="1" t="s">
        <v>40</v>
      </c>
      <c r="J33" s="1">
        <v>1</v>
      </c>
      <c r="L33" s="1" t="s">
        <v>586</v>
      </c>
      <c r="Q33" s="1" t="str">
        <f t="shared" si="0"/>
        <v/>
      </c>
      <c r="R33" s="1" t="str">
        <f t="shared" si="1"/>
        <v>O</v>
      </c>
      <c r="S33" s="1" t="str">
        <f t="shared" si="2"/>
        <v/>
      </c>
    </row>
    <row r="34" spans="1:19" ht="28.8">
      <c r="A34" s="1">
        <v>33</v>
      </c>
      <c r="B34" s="1">
        <v>14928</v>
      </c>
      <c r="C34" s="1" t="s">
        <v>48</v>
      </c>
      <c r="D34" s="1" t="s">
        <v>56</v>
      </c>
      <c r="E34" s="1" t="s">
        <v>12</v>
      </c>
      <c r="F34" s="1">
        <v>33</v>
      </c>
      <c r="G34" s="1" t="s">
        <v>31</v>
      </c>
      <c r="I34" s="1" t="s">
        <v>41</v>
      </c>
      <c r="J34" s="1">
        <v>1</v>
      </c>
      <c r="L34" s="1" t="s">
        <v>586</v>
      </c>
      <c r="Q34" s="1" t="str">
        <f t="shared" si="0"/>
        <v/>
      </c>
      <c r="R34" s="1" t="str">
        <f t="shared" si="1"/>
        <v>O</v>
      </c>
      <c r="S34" s="1" t="str">
        <f t="shared" si="2"/>
        <v/>
      </c>
    </row>
    <row r="35" spans="1:19" ht="57.6">
      <c r="A35" s="1">
        <v>34</v>
      </c>
      <c r="B35" s="1">
        <v>14928</v>
      </c>
      <c r="C35" s="1" t="s">
        <v>48</v>
      </c>
      <c r="D35" s="1" t="s">
        <v>69</v>
      </c>
      <c r="E35" s="1" t="s">
        <v>12</v>
      </c>
      <c r="F35" s="1">
        <v>33</v>
      </c>
      <c r="G35" s="1" t="s">
        <v>31</v>
      </c>
      <c r="I35" s="1" t="s">
        <v>70</v>
      </c>
      <c r="J35" s="1">
        <v>1</v>
      </c>
      <c r="L35" s="1" t="s">
        <v>586</v>
      </c>
      <c r="Q35" s="1" t="str">
        <f t="shared" si="0"/>
        <v/>
      </c>
      <c r="R35" s="1" t="str">
        <f t="shared" si="1"/>
        <v>O</v>
      </c>
      <c r="S35" s="1" t="str">
        <f t="shared" si="2"/>
        <v/>
      </c>
    </row>
    <row r="36" spans="1:19" ht="57.6">
      <c r="A36" s="1">
        <v>35</v>
      </c>
      <c r="B36" s="1">
        <v>14928</v>
      </c>
      <c r="C36" s="1" t="s">
        <v>48</v>
      </c>
      <c r="D36" s="1" t="s">
        <v>71</v>
      </c>
      <c r="E36" s="1" t="s">
        <v>12</v>
      </c>
      <c r="F36" s="1">
        <v>33</v>
      </c>
      <c r="G36" s="1" t="s">
        <v>31</v>
      </c>
      <c r="H36" s="1">
        <v>13</v>
      </c>
      <c r="I36" s="1" t="s">
        <v>72</v>
      </c>
      <c r="J36" s="1">
        <v>1</v>
      </c>
      <c r="L36" s="1" t="s">
        <v>586</v>
      </c>
      <c r="Q36" s="1" t="str">
        <f t="shared" si="0"/>
        <v/>
      </c>
      <c r="R36" s="1" t="str">
        <f t="shared" si="1"/>
        <v>O</v>
      </c>
      <c r="S36" s="1" t="str">
        <f t="shared" si="2"/>
        <v/>
      </c>
    </row>
    <row r="37" spans="1:19" ht="28.8">
      <c r="A37" s="1">
        <v>36</v>
      </c>
      <c r="B37" s="1">
        <v>14928</v>
      </c>
      <c r="C37" s="1" t="s">
        <v>48</v>
      </c>
      <c r="D37" s="1" t="s">
        <v>73</v>
      </c>
      <c r="E37" s="1" t="s">
        <v>12</v>
      </c>
      <c r="F37" s="1">
        <v>33</v>
      </c>
      <c r="G37" s="1" t="s">
        <v>31</v>
      </c>
      <c r="H37" s="1">
        <v>27</v>
      </c>
      <c r="I37" s="1" t="s">
        <v>74</v>
      </c>
      <c r="J37" s="1">
        <v>1</v>
      </c>
      <c r="L37" s="1" t="s">
        <v>586</v>
      </c>
      <c r="Q37" s="1" t="str">
        <f t="shared" si="0"/>
        <v/>
      </c>
      <c r="R37" s="1" t="str">
        <f t="shared" si="1"/>
        <v>O</v>
      </c>
      <c r="S37" s="1" t="str">
        <f t="shared" si="2"/>
        <v/>
      </c>
    </row>
    <row r="38" spans="1:19" ht="100.8">
      <c r="A38" s="1">
        <v>37</v>
      </c>
      <c r="B38" s="1">
        <v>14928</v>
      </c>
      <c r="C38" s="1" t="s">
        <v>48</v>
      </c>
      <c r="D38" s="1" t="s">
        <v>75</v>
      </c>
      <c r="E38" s="1" t="s">
        <v>12</v>
      </c>
      <c r="F38" s="1">
        <v>33</v>
      </c>
      <c r="G38" s="1" t="s">
        <v>31</v>
      </c>
      <c r="H38" s="1">
        <v>39</v>
      </c>
      <c r="I38" s="1" t="s">
        <v>76</v>
      </c>
      <c r="J38" s="1">
        <v>1</v>
      </c>
      <c r="L38" s="1" t="s">
        <v>586</v>
      </c>
      <c r="Q38" s="1" t="str">
        <f t="shared" si="0"/>
        <v/>
      </c>
      <c r="R38" s="1" t="str">
        <f t="shared" si="1"/>
        <v>O</v>
      </c>
      <c r="S38" s="1" t="str">
        <f t="shared" si="2"/>
        <v/>
      </c>
    </row>
    <row r="39" spans="1:19" ht="43.2">
      <c r="A39" s="1">
        <v>38</v>
      </c>
      <c r="B39" s="1">
        <v>14928</v>
      </c>
      <c r="C39" s="1" t="s">
        <v>48</v>
      </c>
      <c r="D39" s="1" t="s">
        <v>77</v>
      </c>
      <c r="E39" s="1" t="s">
        <v>12</v>
      </c>
      <c r="F39" s="1">
        <v>33</v>
      </c>
      <c r="G39" s="1" t="s">
        <v>31</v>
      </c>
      <c r="H39" s="1">
        <v>52</v>
      </c>
      <c r="I39" s="1" t="s">
        <v>78</v>
      </c>
      <c r="J39" s="1">
        <v>1</v>
      </c>
      <c r="L39" s="1" t="s">
        <v>586</v>
      </c>
      <c r="Q39" s="1" t="str">
        <f t="shared" si="0"/>
        <v/>
      </c>
      <c r="R39" s="1" t="str">
        <f t="shared" si="1"/>
        <v>O</v>
      </c>
      <c r="S39" s="1" t="str">
        <f t="shared" si="2"/>
        <v/>
      </c>
    </row>
    <row r="40" spans="1:19" ht="43.2">
      <c r="A40" s="1">
        <v>39</v>
      </c>
      <c r="B40" s="1">
        <v>14928</v>
      </c>
      <c r="C40" s="1" t="s">
        <v>48</v>
      </c>
      <c r="D40" s="1" t="s">
        <v>79</v>
      </c>
      <c r="E40" s="1" t="s">
        <v>12</v>
      </c>
      <c r="F40" s="1">
        <v>34</v>
      </c>
      <c r="G40" s="1" t="s">
        <v>31</v>
      </c>
      <c r="H40" s="1">
        <v>5</v>
      </c>
      <c r="I40" s="1" t="s">
        <v>80</v>
      </c>
      <c r="J40" s="1">
        <v>1</v>
      </c>
      <c r="L40" s="1" t="s">
        <v>586</v>
      </c>
      <c r="Q40" s="1" t="str">
        <f t="shared" si="0"/>
        <v/>
      </c>
      <c r="R40" s="1" t="str">
        <f t="shared" si="1"/>
        <v>O</v>
      </c>
      <c r="S40" s="1" t="str">
        <f t="shared" si="2"/>
        <v/>
      </c>
    </row>
    <row r="41" spans="1:19" ht="28.8">
      <c r="A41" s="1">
        <v>40</v>
      </c>
      <c r="B41" s="1">
        <v>14928</v>
      </c>
      <c r="C41" s="1" t="s">
        <v>48</v>
      </c>
      <c r="D41" s="1" t="s">
        <v>81</v>
      </c>
      <c r="E41" s="1" t="s">
        <v>12</v>
      </c>
      <c r="F41" s="1">
        <v>56</v>
      </c>
      <c r="G41" s="1">
        <v>5.3</v>
      </c>
      <c r="H41" s="1">
        <v>2</v>
      </c>
      <c r="I41" s="1" t="s">
        <v>82</v>
      </c>
      <c r="J41" s="1">
        <v>1</v>
      </c>
      <c r="L41" s="1" t="s">
        <v>586</v>
      </c>
      <c r="Q41" s="1" t="str">
        <f t="shared" si="0"/>
        <v/>
      </c>
      <c r="R41" s="1" t="str">
        <f t="shared" si="1"/>
        <v>O</v>
      </c>
      <c r="S41" s="1" t="str">
        <f t="shared" si="2"/>
        <v/>
      </c>
    </row>
    <row r="42" spans="1:19" ht="28.8">
      <c r="A42" s="1">
        <v>41</v>
      </c>
      <c r="B42" s="1">
        <v>14928</v>
      </c>
      <c r="C42" s="1" t="s">
        <v>48</v>
      </c>
      <c r="D42" s="1" t="s">
        <v>83</v>
      </c>
      <c r="E42" s="1" t="s">
        <v>12</v>
      </c>
      <c r="F42" s="1">
        <v>68</v>
      </c>
      <c r="G42" s="1">
        <v>5.4</v>
      </c>
      <c r="H42" s="1">
        <v>45</v>
      </c>
      <c r="I42" s="1" t="s">
        <v>82</v>
      </c>
      <c r="J42" s="1">
        <v>1</v>
      </c>
      <c r="L42" s="1" t="s">
        <v>586</v>
      </c>
      <c r="Q42" s="1" t="str">
        <f t="shared" si="0"/>
        <v/>
      </c>
      <c r="R42" s="1" t="str">
        <f t="shared" si="1"/>
        <v>O</v>
      </c>
      <c r="S42" s="1" t="str">
        <f t="shared" si="2"/>
        <v/>
      </c>
    </row>
    <row r="43" spans="1:19" ht="28.8">
      <c r="A43" s="1">
        <v>42</v>
      </c>
      <c r="B43" s="1">
        <v>14928</v>
      </c>
      <c r="C43" s="1" t="s">
        <v>48</v>
      </c>
      <c r="D43" s="1" t="s">
        <v>84</v>
      </c>
      <c r="E43" s="1" t="s">
        <v>12</v>
      </c>
      <c r="F43" s="1">
        <v>32</v>
      </c>
      <c r="G43" s="1">
        <v>4.3</v>
      </c>
      <c r="H43" s="1">
        <v>24</v>
      </c>
      <c r="I43" s="1" t="s">
        <v>82</v>
      </c>
      <c r="J43" s="1">
        <v>1</v>
      </c>
      <c r="L43" s="1" t="s">
        <v>586</v>
      </c>
      <c r="Q43" s="1" t="str">
        <f t="shared" si="0"/>
        <v/>
      </c>
      <c r="R43" s="1" t="str">
        <f t="shared" si="1"/>
        <v>O</v>
      </c>
      <c r="S43" s="1" t="str">
        <f t="shared" si="2"/>
        <v/>
      </c>
    </row>
    <row r="44" spans="1:19" ht="28.8">
      <c r="A44" s="1">
        <v>43</v>
      </c>
      <c r="B44" s="1">
        <v>14928</v>
      </c>
      <c r="C44" s="1" t="s">
        <v>48</v>
      </c>
      <c r="D44" s="1" t="s">
        <v>85</v>
      </c>
      <c r="E44" s="1" t="s">
        <v>12</v>
      </c>
      <c r="F44" s="1">
        <v>39</v>
      </c>
      <c r="G44" s="1" t="s">
        <v>86</v>
      </c>
      <c r="I44" s="1" t="s">
        <v>87</v>
      </c>
      <c r="J44" s="1">
        <v>1</v>
      </c>
      <c r="L44" s="1" t="s">
        <v>586</v>
      </c>
      <c r="Q44" s="1" t="str">
        <f t="shared" si="0"/>
        <v/>
      </c>
      <c r="R44" s="1" t="str">
        <f t="shared" si="1"/>
        <v>O</v>
      </c>
      <c r="S44" s="1" t="str">
        <f t="shared" si="2"/>
        <v/>
      </c>
    </row>
    <row r="45" spans="1:19" ht="57.6">
      <c r="A45" s="1">
        <v>44</v>
      </c>
      <c r="B45" s="1">
        <v>14928</v>
      </c>
      <c r="C45" s="1" t="s">
        <v>48</v>
      </c>
      <c r="D45" s="1" t="s">
        <v>88</v>
      </c>
      <c r="E45" s="1" t="s">
        <v>12</v>
      </c>
      <c r="F45" s="1">
        <v>40</v>
      </c>
      <c r="G45" s="1" t="s">
        <v>89</v>
      </c>
      <c r="I45" s="1" t="s">
        <v>90</v>
      </c>
      <c r="J45" s="1">
        <v>1</v>
      </c>
      <c r="L45" s="1" t="s">
        <v>586</v>
      </c>
      <c r="Q45" s="1" t="str">
        <f t="shared" si="0"/>
        <v/>
      </c>
      <c r="R45" s="1" t="str">
        <f t="shared" si="1"/>
        <v>O</v>
      </c>
      <c r="S45" s="1" t="str">
        <f t="shared" si="2"/>
        <v/>
      </c>
    </row>
    <row r="46" spans="1:19" ht="28.8">
      <c r="A46" s="1">
        <v>45</v>
      </c>
      <c r="B46" s="1">
        <v>14928</v>
      </c>
      <c r="C46" s="1" t="s">
        <v>48</v>
      </c>
      <c r="D46" s="1" t="s">
        <v>91</v>
      </c>
      <c r="E46" s="1" t="s">
        <v>12</v>
      </c>
      <c r="F46" s="1">
        <v>40</v>
      </c>
      <c r="G46" s="1" t="s">
        <v>92</v>
      </c>
      <c r="I46" s="1" t="s">
        <v>87</v>
      </c>
      <c r="J46" s="1">
        <v>1</v>
      </c>
      <c r="L46" s="1" t="s">
        <v>586</v>
      </c>
      <c r="Q46" s="1" t="str">
        <f t="shared" si="0"/>
        <v/>
      </c>
      <c r="R46" s="1" t="str">
        <f t="shared" si="1"/>
        <v>O</v>
      </c>
      <c r="S46" s="1" t="str">
        <f t="shared" si="2"/>
        <v/>
      </c>
    </row>
    <row r="47" spans="1:19" ht="57.6">
      <c r="A47" s="1">
        <v>46</v>
      </c>
      <c r="B47" s="1">
        <v>14928</v>
      </c>
      <c r="C47" s="1" t="s">
        <v>48</v>
      </c>
      <c r="D47" s="1" t="s">
        <v>93</v>
      </c>
      <c r="E47" s="1" t="s">
        <v>12</v>
      </c>
      <c r="F47" s="1">
        <v>40</v>
      </c>
      <c r="G47" s="1" t="s">
        <v>94</v>
      </c>
      <c r="I47" s="1" t="s">
        <v>87</v>
      </c>
      <c r="J47" s="1">
        <v>1</v>
      </c>
      <c r="L47" s="1" t="s">
        <v>586</v>
      </c>
      <c r="Q47" s="1" t="str">
        <f t="shared" si="0"/>
        <v/>
      </c>
      <c r="R47" s="1" t="str">
        <f t="shared" si="1"/>
        <v>O</v>
      </c>
      <c r="S47" s="1" t="str">
        <f t="shared" si="2"/>
        <v/>
      </c>
    </row>
    <row r="48" spans="1:19" ht="43.2">
      <c r="A48" s="1">
        <v>47</v>
      </c>
      <c r="B48" s="1">
        <v>14928</v>
      </c>
      <c r="C48" s="1" t="s">
        <v>48</v>
      </c>
      <c r="D48" s="1" t="s">
        <v>95</v>
      </c>
      <c r="E48" s="1" t="s">
        <v>12</v>
      </c>
      <c r="F48" s="1">
        <v>41</v>
      </c>
      <c r="G48" s="1" t="s">
        <v>96</v>
      </c>
      <c r="I48" s="1" t="s">
        <v>90</v>
      </c>
      <c r="J48" s="1">
        <v>1</v>
      </c>
      <c r="L48" s="1" t="s">
        <v>586</v>
      </c>
      <c r="Q48" s="1" t="str">
        <f t="shared" si="0"/>
        <v/>
      </c>
      <c r="R48" s="1" t="str">
        <f t="shared" si="1"/>
        <v>O</v>
      </c>
      <c r="S48" s="1" t="str">
        <f t="shared" si="2"/>
        <v/>
      </c>
    </row>
    <row r="49" spans="1:19" ht="28.8">
      <c r="A49" s="1">
        <v>48</v>
      </c>
      <c r="B49" s="1">
        <v>14928</v>
      </c>
      <c r="C49" s="1" t="s">
        <v>48</v>
      </c>
      <c r="D49" s="1" t="s">
        <v>97</v>
      </c>
      <c r="E49" s="1" t="s">
        <v>12</v>
      </c>
      <c r="F49" s="1">
        <v>41</v>
      </c>
      <c r="G49" s="1" t="s">
        <v>98</v>
      </c>
      <c r="I49" s="1" t="s">
        <v>87</v>
      </c>
      <c r="J49" s="1">
        <v>1</v>
      </c>
      <c r="L49" s="1" t="s">
        <v>586</v>
      </c>
      <c r="Q49" s="1" t="str">
        <f t="shared" si="0"/>
        <v/>
      </c>
      <c r="R49" s="1" t="str">
        <f t="shared" si="1"/>
        <v>O</v>
      </c>
      <c r="S49" s="1" t="str">
        <f t="shared" si="2"/>
        <v/>
      </c>
    </row>
    <row r="50" spans="1:19" ht="28.8">
      <c r="A50" s="1">
        <v>49</v>
      </c>
      <c r="B50" s="1">
        <v>14928</v>
      </c>
      <c r="C50" s="1" t="s">
        <v>48</v>
      </c>
      <c r="D50" s="1" t="s">
        <v>99</v>
      </c>
      <c r="E50" s="1" t="s">
        <v>12</v>
      </c>
      <c r="F50" s="1">
        <v>42</v>
      </c>
      <c r="G50" s="1" t="s">
        <v>100</v>
      </c>
      <c r="I50" s="1" t="s">
        <v>87</v>
      </c>
      <c r="J50" s="1">
        <v>1</v>
      </c>
      <c r="L50" s="1" t="s">
        <v>586</v>
      </c>
      <c r="Q50" s="1" t="str">
        <f t="shared" si="0"/>
        <v/>
      </c>
      <c r="R50" s="1" t="str">
        <f t="shared" si="1"/>
        <v>O</v>
      </c>
      <c r="S50" s="1" t="str">
        <f t="shared" si="2"/>
        <v/>
      </c>
    </row>
    <row r="51" spans="1:19" ht="28.8">
      <c r="A51" s="1">
        <v>50</v>
      </c>
      <c r="B51" s="1">
        <v>14928</v>
      </c>
      <c r="C51" s="1" t="s">
        <v>48</v>
      </c>
      <c r="D51" s="1" t="s">
        <v>101</v>
      </c>
      <c r="E51" s="1" t="s">
        <v>12</v>
      </c>
      <c r="F51" s="1">
        <v>42</v>
      </c>
      <c r="G51" s="1" t="s">
        <v>102</v>
      </c>
      <c r="I51" s="1" t="s">
        <v>87</v>
      </c>
      <c r="J51" s="1">
        <v>1</v>
      </c>
      <c r="L51" s="1" t="s">
        <v>586</v>
      </c>
      <c r="Q51" s="1" t="str">
        <f t="shared" si="0"/>
        <v/>
      </c>
      <c r="R51" s="1" t="str">
        <f t="shared" si="1"/>
        <v>O</v>
      </c>
      <c r="S51" s="1" t="str">
        <f t="shared" si="2"/>
        <v/>
      </c>
    </row>
    <row r="52" spans="1:19" ht="57.6">
      <c r="A52" s="1">
        <v>51</v>
      </c>
      <c r="B52" s="1">
        <v>14928</v>
      </c>
      <c r="C52" s="1" t="s">
        <v>48</v>
      </c>
      <c r="D52" s="1" t="s">
        <v>103</v>
      </c>
      <c r="E52" s="1" t="s">
        <v>12</v>
      </c>
      <c r="F52" s="1">
        <v>43</v>
      </c>
      <c r="G52" s="1" t="s">
        <v>104</v>
      </c>
      <c r="I52" s="1" t="s">
        <v>90</v>
      </c>
      <c r="J52" s="1">
        <v>1</v>
      </c>
      <c r="L52" s="1" t="s">
        <v>586</v>
      </c>
      <c r="Q52" s="1" t="str">
        <f t="shared" si="0"/>
        <v/>
      </c>
      <c r="R52" s="1" t="str">
        <f t="shared" si="1"/>
        <v>O</v>
      </c>
      <c r="S52" s="1" t="str">
        <f t="shared" si="2"/>
        <v/>
      </c>
    </row>
    <row r="53" spans="1:19" ht="57.6">
      <c r="A53" s="1">
        <v>52</v>
      </c>
      <c r="B53" s="1">
        <v>14928</v>
      </c>
      <c r="C53" s="1" t="s">
        <v>48</v>
      </c>
      <c r="D53" s="1" t="s">
        <v>105</v>
      </c>
      <c r="E53" s="1" t="s">
        <v>12</v>
      </c>
      <c r="F53" s="1">
        <v>43</v>
      </c>
      <c r="G53" s="1" t="s">
        <v>106</v>
      </c>
      <c r="I53" s="1" t="s">
        <v>90</v>
      </c>
      <c r="J53" s="1">
        <v>1</v>
      </c>
      <c r="L53" s="1" t="s">
        <v>586</v>
      </c>
      <c r="Q53" s="1" t="str">
        <f t="shared" si="0"/>
        <v/>
      </c>
      <c r="R53" s="1" t="str">
        <f t="shared" si="1"/>
        <v>O</v>
      </c>
      <c r="S53" s="1" t="str">
        <f t="shared" si="2"/>
        <v/>
      </c>
    </row>
    <row r="54" spans="1:19" ht="28.8">
      <c r="A54" s="1">
        <v>53</v>
      </c>
      <c r="B54" s="1">
        <v>14928</v>
      </c>
      <c r="C54" s="1" t="s">
        <v>48</v>
      </c>
      <c r="D54" s="1" t="s">
        <v>107</v>
      </c>
      <c r="E54" s="1" t="s">
        <v>12</v>
      </c>
      <c r="F54" s="1">
        <v>44</v>
      </c>
      <c r="G54" s="1" t="s">
        <v>108</v>
      </c>
      <c r="I54" s="1" t="s">
        <v>87</v>
      </c>
      <c r="J54" s="1">
        <v>1</v>
      </c>
      <c r="L54" s="1" t="s">
        <v>586</v>
      </c>
      <c r="Q54" s="1" t="str">
        <f t="shared" si="0"/>
        <v/>
      </c>
      <c r="R54" s="1" t="str">
        <f t="shared" si="1"/>
        <v>O</v>
      </c>
      <c r="S54" s="1" t="str">
        <f t="shared" si="2"/>
        <v/>
      </c>
    </row>
    <row r="55" spans="1:19" ht="28.8">
      <c r="A55" s="1">
        <v>54</v>
      </c>
      <c r="B55" s="1">
        <v>14928</v>
      </c>
      <c r="C55" s="1" t="s">
        <v>48</v>
      </c>
      <c r="D55" s="1" t="s">
        <v>109</v>
      </c>
      <c r="E55" s="1" t="s">
        <v>12</v>
      </c>
      <c r="F55" s="1">
        <v>45</v>
      </c>
      <c r="G55" s="1" t="s">
        <v>110</v>
      </c>
      <c r="I55" s="1" t="s">
        <v>87</v>
      </c>
      <c r="J55" s="1">
        <v>1</v>
      </c>
      <c r="L55" s="1" t="s">
        <v>586</v>
      </c>
      <c r="Q55" s="1" t="str">
        <f t="shared" si="0"/>
        <v/>
      </c>
      <c r="R55" s="1" t="str">
        <f t="shared" si="1"/>
        <v>O</v>
      </c>
      <c r="S55" s="1" t="str">
        <f t="shared" si="2"/>
        <v/>
      </c>
    </row>
    <row r="56" spans="1:19" ht="28.8">
      <c r="A56" s="1">
        <v>55</v>
      </c>
      <c r="B56" s="1">
        <v>14928</v>
      </c>
      <c r="C56" s="1" t="s">
        <v>48</v>
      </c>
      <c r="D56" s="1" t="s">
        <v>111</v>
      </c>
      <c r="E56" s="1" t="s">
        <v>12</v>
      </c>
      <c r="F56" s="1">
        <v>45</v>
      </c>
      <c r="G56" s="1" t="s">
        <v>112</v>
      </c>
      <c r="I56" s="1" t="s">
        <v>87</v>
      </c>
      <c r="J56" s="1">
        <v>1</v>
      </c>
      <c r="L56" s="1" t="s">
        <v>586</v>
      </c>
      <c r="Q56" s="1" t="str">
        <f t="shared" si="0"/>
        <v/>
      </c>
      <c r="R56" s="1" t="str">
        <f t="shared" si="1"/>
        <v>O</v>
      </c>
      <c r="S56" s="1" t="str">
        <f t="shared" si="2"/>
        <v/>
      </c>
    </row>
    <row r="57" spans="1:19" ht="28.8">
      <c r="A57" s="1">
        <v>56</v>
      </c>
      <c r="B57" s="1">
        <v>14928</v>
      </c>
      <c r="C57" s="1" t="s">
        <v>48</v>
      </c>
      <c r="D57" s="1" t="s">
        <v>113</v>
      </c>
      <c r="E57" s="1" t="s">
        <v>12</v>
      </c>
      <c r="F57" s="1">
        <v>46</v>
      </c>
      <c r="G57" s="1" t="s">
        <v>114</v>
      </c>
      <c r="I57" s="1" t="s">
        <v>87</v>
      </c>
      <c r="J57" s="1">
        <v>1</v>
      </c>
      <c r="L57" s="1" t="s">
        <v>586</v>
      </c>
      <c r="Q57" s="1" t="str">
        <f t="shared" si="0"/>
        <v/>
      </c>
      <c r="R57" s="1" t="str">
        <f t="shared" si="1"/>
        <v>O</v>
      </c>
      <c r="S57" s="1" t="str">
        <f t="shared" si="2"/>
        <v/>
      </c>
    </row>
    <row r="58" spans="1:19" ht="43.2">
      <c r="A58" s="1">
        <v>57</v>
      </c>
      <c r="B58" s="1">
        <v>14928</v>
      </c>
      <c r="C58" s="1" t="s">
        <v>48</v>
      </c>
      <c r="D58" s="1" t="s">
        <v>115</v>
      </c>
      <c r="E58" s="1" t="s">
        <v>12</v>
      </c>
      <c r="F58" s="1">
        <v>46</v>
      </c>
      <c r="G58" s="1" t="s">
        <v>116</v>
      </c>
      <c r="I58" s="1" t="s">
        <v>87</v>
      </c>
      <c r="J58" s="1">
        <v>1</v>
      </c>
      <c r="L58" s="1" t="s">
        <v>586</v>
      </c>
      <c r="Q58" s="1" t="str">
        <f t="shared" si="0"/>
        <v/>
      </c>
      <c r="R58" s="1" t="str">
        <f t="shared" si="1"/>
        <v>O</v>
      </c>
      <c r="S58" s="1" t="str">
        <f t="shared" si="2"/>
        <v/>
      </c>
    </row>
    <row r="59" spans="1:19" ht="28.8">
      <c r="A59" s="1">
        <v>58</v>
      </c>
      <c r="B59" s="1">
        <v>14928</v>
      </c>
      <c r="C59" s="1" t="s">
        <v>48</v>
      </c>
      <c r="D59" s="1" t="s">
        <v>117</v>
      </c>
      <c r="E59" s="1" t="s">
        <v>12</v>
      </c>
      <c r="F59" s="1">
        <v>49</v>
      </c>
      <c r="G59" s="1" t="s">
        <v>118</v>
      </c>
      <c r="I59" s="1" t="s">
        <v>87</v>
      </c>
      <c r="J59" s="1">
        <v>1</v>
      </c>
      <c r="L59" s="1" t="s">
        <v>586</v>
      </c>
      <c r="Q59" s="1" t="str">
        <f t="shared" si="0"/>
        <v/>
      </c>
      <c r="R59" s="1" t="str">
        <f t="shared" si="1"/>
        <v>O</v>
      </c>
      <c r="S59" s="1" t="str">
        <f t="shared" si="2"/>
        <v/>
      </c>
    </row>
    <row r="60" spans="1:19" ht="28.8">
      <c r="A60" s="1">
        <v>59</v>
      </c>
      <c r="B60" s="1">
        <v>14928</v>
      </c>
      <c r="C60" s="1" t="s">
        <v>48</v>
      </c>
      <c r="D60" s="1" t="s">
        <v>119</v>
      </c>
      <c r="E60" s="1" t="s">
        <v>12</v>
      </c>
      <c r="F60" s="1">
        <v>53</v>
      </c>
      <c r="G60" s="1" t="s">
        <v>120</v>
      </c>
      <c r="I60" s="1" t="s">
        <v>87</v>
      </c>
      <c r="J60" s="1">
        <v>1</v>
      </c>
      <c r="L60" s="1" t="s">
        <v>586</v>
      </c>
      <c r="Q60" s="1" t="str">
        <f t="shared" si="0"/>
        <v/>
      </c>
      <c r="R60" s="1" t="str">
        <f t="shared" si="1"/>
        <v>O</v>
      </c>
      <c r="S60" s="1" t="str">
        <f t="shared" si="2"/>
        <v/>
      </c>
    </row>
    <row r="61" spans="1:19" ht="28.8">
      <c r="A61" s="1">
        <v>60</v>
      </c>
      <c r="B61" s="1">
        <v>14928</v>
      </c>
      <c r="C61" s="1" t="s">
        <v>48</v>
      </c>
      <c r="D61" s="1" t="s">
        <v>121</v>
      </c>
      <c r="E61" s="1" t="s">
        <v>12</v>
      </c>
      <c r="F61" s="1">
        <v>54</v>
      </c>
      <c r="G61" s="1" t="s">
        <v>122</v>
      </c>
      <c r="I61" s="1" t="s">
        <v>87</v>
      </c>
      <c r="J61" s="1">
        <v>1</v>
      </c>
      <c r="L61" s="1" t="s">
        <v>586</v>
      </c>
      <c r="Q61" s="1" t="str">
        <f t="shared" si="0"/>
        <v/>
      </c>
      <c r="R61" s="1" t="str">
        <f t="shared" si="1"/>
        <v>O</v>
      </c>
      <c r="S61" s="1" t="str">
        <f t="shared" si="2"/>
        <v/>
      </c>
    </row>
    <row r="62" spans="1:19" ht="28.8">
      <c r="A62" s="1">
        <v>61</v>
      </c>
      <c r="B62" s="1">
        <v>14928</v>
      </c>
      <c r="C62" s="1" t="s">
        <v>48</v>
      </c>
      <c r="D62" s="1" t="s">
        <v>123</v>
      </c>
      <c r="E62" s="1" t="s">
        <v>12</v>
      </c>
      <c r="F62" s="1">
        <v>55</v>
      </c>
      <c r="G62" s="1" t="s">
        <v>124</v>
      </c>
      <c r="I62" s="1" t="s">
        <v>87</v>
      </c>
      <c r="J62" s="1">
        <v>1</v>
      </c>
      <c r="L62" s="1" t="s">
        <v>586</v>
      </c>
      <c r="Q62" s="1" t="str">
        <f t="shared" si="0"/>
        <v/>
      </c>
      <c r="R62" s="1" t="str">
        <f t="shared" si="1"/>
        <v>O</v>
      </c>
      <c r="S62" s="1" t="str">
        <f t="shared" si="2"/>
        <v/>
      </c>
    </row>
    <row r="63" spans="1:19" ht="43.2">
      <c r="A63" s="1">
        <v>62</v>
      </c>
      <c r="B63" s="1">
        <v>56759</v>
      </c>
      <c r="C63" s="1" t="s">
        <v>125</v>
      </c>
      <c r="D63" s="1" t="s">
        <v>126</v>
      </c>
      <c r="E63" s="1" t="s">
        <v>127</v>
      </c>
      <c r="F63" s="1">
        <v>4</v>
      </c>
      <c r="G63" s="1" t="s">
        <v>128</v>
      </c>
      <c r="H63" s="1">
        <v>14</v>
      </c>
      <c r="I63" s="1" t="s">
        <v>129</v>
      </c>
      <c r="J63" s="1">
        <v>0</v>
      </c>
      <c r="L63" s="1" t="s">
        <v>586</v>
      </c>
      <c r="Q63" s="1" t="str">
        <f t="shared" si="0"/>
        <v>O</v>
      </c>
      <c r="R63" s="1" t="str">
        <f t="shared" si="1"/>
        <v/>
      </c>
      <c r="S63" s="1" t="str">
        <f t="shared" si="2"/>
        <v/>
      </c>
    </row>
    <row r="64" spans="1:19" ht="43.2">
      <c r="A64" s="1">
        <v>63</v>
      </c>
      <c r="B64" s="1">
        <v>56759</v>
      </c>
      <c r="C64" s="1" t="s">
        <v>125</v>
      </c>
      <c r="D64" s="1" t="s">
        <v>130</v>
      </c>
      <c r="E64" s="1" t="s">
        <v>127</v>
      </c>
      <c r="F64" s="1">
        <v>4</v>
      </c>
      <c r="G64" s="1" t="s">
        <v>128</v>
      </c>
      <c r="H64" s="1">
        <v>20</v>
      </c>
      <c r="I64" s="1" t="s">
        <v>131</v>
      </c>
      <c r="J64" s="1">
        <v>0</v>
      </c>
      <c r="L64" s="1" t="s">
        <v>586</v>
      </c>
      <c r="Q64" s="1" t="str">
        <f t="shared" si="0"/>
        <v>O</v>
      </c>
      <c r="R64" s="1" t="str">
        <f t="shared" si="1"/>
        <v/>
      </c>
      <c r="S64" s="1" t="str">
        <f t="shared" si="2"/>
        <v/>
      </c>
    </row>
    <row r="65" spans="1:19" ht="43.2">
      <c r="A65" s="1">
        <v>64</v>
      </c>
      <c r="B65" s="1">
        <v>56759</v>
      </c>
      <c r="C65" s="1" t="s">
        <v>125</v>
      </c>
      <c r="D65" s="1" t="s">
        <v>132</v>
      </c>
      <c r="E65" s="1" t="s">
        <v>127</v>
      </c>
      <c r="F65" s="1">
        <v>4</v>
      </c>
      <c r="G65" s="1" t="s">
        <v>128</v>
      </c>
      <c r="H65" s="1">
        <v>28</v>
      </c>
      <c r="I65" s="1" t="s">
        <v>133</v>
      </c>
      <c r="J65" s="1">
        <v>0</v>
      </c>
      <c r="L65" s="1" t="s">
        <v>586</v>
      </c>
      <c r="Q65" s="1" t="str">
        <f t="shared" si="0"/>
        <v>O</v>
      </c>
      <c r="R65" s="1" t="str">
        <f t="shared" si="1"/>
        <v/>
      </c>
      <c r="S65" s="1" t="str">
        <f t="shared" si="2"/>
        <v/>
      </c>
    </row>
    <row r="66" spans="1:19" ht="216">
      <c r="A66" s="1">
        <v>65</v>
      </c>
      <c r="B66" s="1">
        <v>56759</v>
      </c>
      <c r="C66" s="1" t="s">
        <v>125</v>
      </c>
      <c r="D66" s="1" t="s">
        <v>134</v>
      </c>
      <c r="E66" s="1" t="s">
        <v>127</v>
      </c>
      <c r="F66" s="1">
        <v>4</v>
      </c>
      <c r="G66" s="1" t="s">
        <v>128</v>
      </c>
      <c r="H66" s="1">
        <v>26</v>
      </c>
      <c r="I66" s="3" t="s">
        <v>135</v>
      </c>
      <c r="J66" s="1">
        <v>0</v>
      </c>
      <c r="L66" s="1" t="s">
        <v>586</v>
      </c>
      <c r="Q66" s="1" t="str">
        <f t="shared" si="0"/>
        <v>O</v>
      </c>
      <c r="R66" s="1" t="str">
        <f t="shared" si="1"/>
        <v/>
      </c>
      <c r="S66" s="1" t="str">
        <f t="shared" si="2"/>
        <v/>
      </c>
    </row>
    <row r="67" spans="1:19" ht="86.4">
      <c r="A67" s="1">
        <v>66</v>
      </c>
      <c r="B67" s="1">
        <v>56759</v>
      </c>
      <c r="C67" s="1" t="s">
        <v>125</v>
      </c>
      <c r="D67" s="1" t="s">
        <v>136</v>
      </c>
      <c r="E67" s="1" t="s">
        <v>127</v>
      </c>
      <c r="G67" s="1" t="s">
        <v>137</v>
      </c>
      <c r="I67" s="1" t="s">
        <v>138</v>
      </c>
      <c r="J67" s="1">
        <v>0</v>
      </c>
      <c r="L67" s="1" t="s">
        <v>586</v>
      </c>
      <c r="Q67" s="1" t="str">
        <f t="shared" ref="Q67:Q130" si="3">IF(E67="Editorial",L67,"")</f>
        <v>O</v>
      </c>
      <c r="R67" s="1" t="str">
        <f t="shared" ref="R67:R130" si="4">IF(E67="Technical",L67,"")</f>
        <v/>
      </c>
      <c r="S67" s="1" t="str">
        <f t="shared" ref="S67:S89" si="5">IF(E67="General",L67,"")</f>
        <v/>
      </c>
    </row>
    <row r="68" spans="1:19" ht="43.2">
      <c r="A68" s="1">
        <v>67</v>
      </c>
      <c r="B68" s="1">
        <v>56759</v>
      </c>
      <c r="C68" s="1" t="s">
        <v>125</v>
      </c>
      <c r="D68" s="1" t="s">
        <v>139</v>
      </c>
      <c r="E68" s="1" t="s">
        <v>127</v>
      </c>
      <c r="F68" s="1">
        <v>6</v>
      </c>
      <c r="G68" s="1">
        <v>3.4</v>
      </c>
      <c r="I68" s="1" t="s">
        <v>140</v>
      </c>
      <c r="J68" s="1">
        <v>1</v>
      </c>
      <c r="L68" s="1" t="s">
        <v>586</v>
      </c>
      <c r="Q68" s="1" t="str">
        <f t="shared" si="3"/>
        <v>O</v>
      </c>
      <c r="R68" s="1" t="str">
        <f t="shared" si="4"/>
        <v/>
      </c>
      <c r="S68" s="1" t="str">
        <f t="shared" si="5"/>
        <v/>
      </c>
    </row>
    <row r="69" spans="1:19" ht="43.2">
      <c r="A69" s="1">
        <v>68</v>
      </c>
      <c r="B69" s="1">
        <v>56759</v>
      </c>
      <c r="C69" s="1" t="s">
        <v>125</v>
      </c>
      <c r="D69" s="1" t="s">
        <v>141</v>
      </c>
      <c r="E69" s="1" t="s">
        <v>127</v>
      </c>
      <c r="F69" s="1">
        <v>7</v>
      </c>
      <c r="G69" s="1" t="s">
        <v>142</v>
      </c>
      <c r="H69" s="1">
        <v>16</v>
      </c>
      <c r="I69" s="1" t="s">
        <v>143</v>
      </c>
      <c r="J69" s="1">
        <v>0</v>
      </c>
      <c r="L69" s="1" t="s">
        <v>586</v>
      </c>
      <c r="Q69" s="1" t="str">
        <f t="shared" si="3"/>
        <v>O</v>
      </c>
      <c r="R69" s="1" t="str">
        <f t="shared" si="4"/>
        <v/>
      </c>
      <c r="S69" s="1" t="str">
        <f t="shared" si="5"/>
        <v/>
      </c>
    </row>
    <row r="70" spans="1:19" ht="28.8">
      <c r="A70" s="1">
        <v>69</v>
      </c>
      <c r="B70" s="1">
        <v>56759</v>
      </c>
      <c r="C70" s="1" t="s">
        <v>125</v>
      </c>
      <c r="D70" s="1" t="s">
        <v>144</v>
      </c>
      <c r="E70" s="1" t="s">
        <v>127</v>
      </c>
      <c r="F70" s="1">
        <v>7</v>
      </c>
      <c r="G70" s="1" t="s">
        <v>145</v>
      </c>
      <c r="H70" s="1">
        <v>5</v>
      </c>
      <c r="I70" s="1" t="s">
        <v>146</v>
      </c>
      <c r="J70" s="1">
        <v>0</v>
      </c>
      <c r="L70" s="1" t="s">
        <v>586</v>
      </c>
      <c r="Q70" s="1" t="str">
        <f t="shared" si="3"/>
        <v>O</v>
      </c>
      <c r="R70" s="1" t="str">
        <f t="shared" si="4"/>
        <v/>
      </c>
      <c r="S70" s="1" t="str">
        <f t="shared" si="5"/>
        <v/>
      </c>
    </row>
    <row r="71" spans="1:19" ht="72">
      <c r="A71" s="1">
        <v>70</v>
      </c>
      <c r="B71" s="1">
        <v>56759</v>
      </c>
      <c r="C71" s="1" t="s">
        <v>125</v>
      </c>
      <c r="D71" s="1" t="s">
        <v>147</v>
      </c>
      <c r="E71" s="1" t="s">
        <v>127</v>
      </c>
      <c r="G71" s="1" t="s">
        <v>148</v>
      </c>
      <c r="I71" s="1" t="s">
        <v>149</v>
      </c>
      <c r="J71" s="1">
        <v>1</v>
      </c>
      <c r="L71" s="1" t="s">
        <v>586</v>
      </c>
      <c r="Q71" s="1" t="str">
        <f t="shared" si="3"/>
        <v>O</v>
      </c>
      <c r="R71" s="1" t="str">
        <f t="shared" si="4"/>
        <v/>
      </c>
      <c r="S71" s="1" t="str">
        <f t="shared" si="5"/>
        <v/>
      </c>
    </row>
    <row r="72" spans="1:19" ht="28.8">
      <c r="A72" s="1">
        <v>71</v>
      </c>
      <c r="B72" s="1">
        <v>56759</v>
      </c>
      <c r="C72" s="1" t="s">
        <v>125</v>
      </c>
      <c r="D72" s="1" t="s">
        <v>150</v>
      </c>
      <c r="E72" s="1" t="s">
        <v>127</v>
      </c>
      <c r="F72" s="1">
        <v>147</v>
      </c>
      <c r="G72" s="1">
        <v>9.1</v>
      </c>
      <c r="H72" s="1">
        <v>4</v>
      </c>
      <c r="I72" s="1" t="s">
        <v>151</v>
      </c>
      <c r="J72" s="1">
        <v>0</v>
      </c>
      <c r="L72" s="1" t="s">
        <v>586</v>
      </c>
      <c r="Q72" s="1" t="str">
        <f t="shared" si="3"/>
        <v>O</v>
      </c>
      <c r="R72" s="1" t="str">
        <f t="shared" si="4"/>
        <v/>
      </c>
      <c r="S72" s="1" t="str">
        <f t="shared" si="5"/>
        <v/>
      </c>
    </row>
    <row r="73" spans="1:19" ht="72">
      <c r="A73" s="1">
        <v>72</v>
      </c>
      <c r="B73" s="1">
        <v>56759</v>
      </c>
      <c r="C73" s="1" t="s">
        <v>125</v>
      </c>
      <c r="D73" s="1" t="s">
        <v>152</v>
      </c>
      <c r="E73" s="1" t="s">
        <v>12</v>
      </c>
      <c r="F73" s="1">
        <v>147</v>
      </c>
      <c r="G73" s="1">
        <v>9.3000000000000007</v>
      </c>
      <c r="H73" s="1">
        <v>33</v>
      </c>
      <c r="I73" s="1" t="s">
        <v>153</v>
      </c>
      <c r="J73" s="1">
        <v>1</v>
      </c>
      <c r="L73" s="1" t="s">
        <v>586</v>
      </c>
      <c r="Q73" s="1" t="str">
        <f t="shared" si="3"/>
        <v/>
      </c>
      <c r="R73" s="1" t="str">
        <f t="shared" si="4"/>
        <v>O</v>
      </c>
      <c r="S73" s="1" t="str">
        <f t="shared" si="5"/>
        <v/>
      </c>
    </row>
    <row r="74" spans="1:19" ht="72">
      <c r="A74" s="1">
        <v>73</v>
      </c>
      <c r="B74" s="1">
        <v>56759</v>
      </c>
      <c r="C74" s="1" t="s">
        <v>125</v>
      </c>
      <c r="D74" s="1" t="s">
        <v>154</v>
      </c>
      <c r="E74" s="1" t="s">
        <v>12</v>
      </c>
      <c r="F74" s="1">
        <v>148</v>
      </c>
      <c r="G74" s="1" t="s">
        <v>155</v>
      </c>
      <c r="H74" s="1">
        <v>24</v>
      </c>
      <c r="I74" s="1" t="s">
        <v>156</v>
      </c>
      <c r="J74" s="1">
        <v>1</v>
      </c>
      <c r="L74" s="1" t="s">
        <v>586</v>
      </c>
      <c r="Q74" s="1" t="str">
        <f t="shared" si="3"/>
        <v/>
      </c>
      <c r="R74" s="1" t="str">
        <f t="shared" si="4"/>
        <v>O</v>
      </c>
      <c r="S74" s="1" t="str">
        <f t="shared" si="5"/>
        <v/>
      </c>
    </row>
    <row r="75" spans="1:19" ht="72">
      <c r="A75" s="1">
        <v>74</v>
      </c>
      <c r="B75" s="1">
        <v>56759</v>
      </c>
      <c r="C75" s="1" t="s">
        <v>125</v>
      </c>
      <c r="D75" s="1" t="s">
        <v>157</v>
      </c>
      <c r="E75" s="1" t="s">
        <v>12</v>
      </c>
      <c r="F75" s="1">
        <v>149</v>
      </c>
      <c r="G75" s="1">
        <v>9.4</v>
      </c>
      <c r="H75" s="1">
        <v>9</v>
      </c>
      <c r="I75" s="1" t="s">
        <v>158</v>
      </c>
      <c r="J75" s="1">
        <v>1</v>
      </c>
      <c r="L75" s="1" t="s">
        <v>586</v>
      </c>
      <c r="Q75" s="1" t="str">
        <f t="shared" si="3"/>
        <v/>
      </c>
      <c r="R75" s="1" t="str">
        <f t="shared" si="4"/>
        <v>O</v>
      </c>
      <c r="S75" s="1" t="str">
        <f t="shared" si="5"/>
        <v/>
      </c>
    </row>
    <row r="76" spans="1:19" ht="43.2">
      <c r="A76" s="1">
        <v>75</v>
      </c>
      <c r="B76" s="1">
        <v>6111</v>
      </c>
      <c r="C76" s="1" t="s">
        <v>159</v>
      </c>
      <c r="D76" s="1" t="s">
        <v>160</v>
      </c>
      <c r="E76" s="1" t="s">
        <v>12</v>
      </c>
      <c r="F76" s="1">
        <v>201</v>
      </c>
      <c r="G76" s="1" t="s">
        <v>161</v>
      </c>
      <c r="I76" s="1" t="s">
        <v>162</v>
      </c>
      <c r="J76" s="1">
        <v>1</v>
      </c>
      <c r="L76" s="1" t="s">
        <v>586</v>
      </c>
      <c r="Q76" s="1" t="str">
        <f t="shared" si="3"/>
        <v/>
      </c>
      <c r="R76" s="1" t="str">
        <f t="shared" si="4"/>
        <v>O</v>
      </c>
      <c r="S76" s="1" t="str">
        <f t="shared" si="5"/>
        <v/>
      </c>
    </row>
    <row r="77" spans="1:19" ht="28.8">
      <c r="A77" s="1">
        <v>76</v>
      </c>
      <c r="B77" s="1">
        <v>6111</v>
      </c>
      <c r="C77" s="1" t="s">
        <v>159</v>
      </c>
      <c r="D77" s="1" t="s">
        <v>163</v>
      </c>
      <c r="E77" s="1" t="s">
        <v>12</v>
      </c>
      <c r="F77" s="1">
        <v>196</v>
      </c>
      <c r="G77" s="1">
        <v>9.6</v>
      </c>
      <c r="H77" s="1">
        <v>20</v>
      </c>
      <c r="I77" s="1" t="s">
        <v>164</v>
      </c>
      <c r="J77" s="1">
        <v>1</v>
      </c>
      <c r="L77" s="1" t="s">
        <v>586</v>
      </c>
      <c r="Q77" s="1" t="str">
        <f t="shared" si="3"/>
        <v/>
      </c>
      <c r="R77" s="1" t="str">
        <f t="shared" si="4"/>
        <v>O</v>
      </c>
      <c r="S77" s="1" t="str">
        <f t="shared" si="5"/>
        <v/>
      </c>
    </row>
    <row r="78" spans="1:19" ht="72">
      <c r="A78" s="1">
        <v>77</v>
      </c>
      <c r="B78" s="1">
        <v>6111</v>
      </c>
      <c r="C78" s="1" t="s">
        <v>159</v>
      </c>
      <c r="D78" s="1" t="s">
        <v>165</v>
      </c>
      <c r="E78" s="1" t="s">
        <v>166</v>
      </c>
      <c r="I78" s="1" t="s">
        <v>167</v>
      </c>
      <c r="J78" s="1">
        <v>1</v>
      </c>
      <c r="L78" s="1" t="s">
        <v>586</v>
      </c>
      <c r="Q78" s="1" t="str">
        <f t="shared" si="3"/>
        <v/>
      </c>
      <c r="R78" s="1" t="str">
        <f t="shared" si="4"/>
        <v/>
      </c>
      <c r="S78" s="1" t="str">
        <f t="shared" si="5"/>
        <v>O</v>
      </c>
    </row>
    <row r="79" spans="1:19" ht="43.2">
      <c r="A79" s="1">
        <v>78</v>
      </c>
      <c r="B79" s="1">
        <v>62099</v>
      </c>
      <c r="C79" s="1" t="s">
        <v>168</v>
      </c>
      <c r="D79" s="1" t="s">
        <v>169</v>
      </c>
      <c r="E79" s="1" t="s">
        <v>12</v>
      </c>
      <c r="F79" s="1">
        <v>186</v>
      </c>
      <c r="G79" s="1">
        <v>9</v>
      </c>
      <c r="H79" s="1">
        <v>7</v>
      </c>
      <c r="I79" s="1" t="s">
        <v>170</v>
      </c>
      <c r="J79" s="1">
        <v>1</v>
      </c>
      <c r="L79" s="1" t="s">
        <v>586</v>
      </c>
      <c r="Q79" s="1" t="str">
        <f t="shared" si="3"/>
        <v/>
      </c>
      <c r="R79" s="1" t="str">
        <f t="shared" si="4"/>
        <v>O</v>
      </c>
      <c r="S79" s="1" t="str">
        <f t="shared" si="5"/>
        <v/>
      </c>
    </row>
    <row r="80" spans="1:19" ht="28.8">
      <c r="A80" s="1">
        <v>79</v>
      </c>
      <c r="B80" s="1">
        <v>62099</v>
      </c>
      <c r="C80" s="1" t="s">
        <v>168</v>
      </c>
      <c r="D80" s="1" t="s">
        <v>171</v>
      </c>
      <c r="E80" s="1" t="s">
        <v>12</v>
      </c>
      <c r="F80" s="1">
        <v>186</v>
      </c>
      <c r="G80" s="1">
        <v>9</v>
      </c>
      <c r="H80" s="1">
        <v>7</v>
      </c>
      <c r="I80" s="1" t="s">
        <v>172</v>
      </c>
      <c r="J80" s="1">
        <v>1</v>
      </c>
      <c r="L80" s="1" t="s">
        <v>586</v>
      </c>
      <c r="Q80" s="1" t="str">
        <f t="shared" si="3"/>
        <v/>
      </c>
      <c r="R80" s="1" t="str">
        <f t="shared" si="4"/>
        <v>O</v>
      </c>
      <c r="S80" s="1" t="str">
        <f t="shared" si="5"/>
        <v/>
      </c>
    </row>
    <row r="81" spans="1:19" ht="28.8">
      <c r="A81" s="1">
        <v>80</v>
      </c>
      <c r="B81" s="1">
        <v>62099</v>
      </c>
      <c r="C81" s="1" t="s">
        <v>168</v>
      </c>
      <c r="D81" s="1" t="s">
        <v>173</v>
      </c>
      <c r="E81" s="1" t="s">
        <v>12</v>
      </c>
      <c r="F81" s="1">
        <v>56</v>
      </c>
      <c r="G81" s="1">
        <v>5.3</v>
      </c>
      <c r="H81" s="1">
        <v>99</v>
      </c>
      <c r="I81" s="1" t="s">
        <v>174</v>
      </c>
      <c r="J81" s="1">
        <v>1</v>
      </c>
      <c r="L81" s="1" t="s">
        <v>586</v>
      </c>
      <c r="Q81" s="1" t="str">
        <f t="shared" si="3"/>
        <v/>
      </c>
      <c r="R81" s="1" t="str">
        <f t="shared" si="4"/>
        <v>O</v>
      </c>
      <c r="S81" s="1" t="str">
        <f t="shared" si="5"/>
        <v/>
      </c>
    </row>
    <row r="82" spans="1:19" ht="28.8">
      <c r="A82" s="1">
        <v>81</v>
      </c>
      <c r="B82" s="1">
        <v>62099</v>
      </c>
      <c r="C82" s="1" t="s">
        <v>168</v>
      </c>
      <c r="D82" s="1" t="s">
        <v>175</v>
      </c>
      <c r="E82" s="1" t="s">
        <v>12</v>
      </c>
      <c r="F82" s="1">
        <v>68</v>
      </c>
      <c r="G82" s="1">
        <v>5.4</v>
      </c>
      <c r="H82" s="1">
        <v>99</v>
      </c>
      <c r="I82" s="1" t="s">
        <v>174</v>
      </c>
      <c r="J82" s="1">
        <v>1</v>
      </c>
      <c r="L82" s="1" t="s">
        <v>586</v>
      </c>
      <c r="Q82" s="1" t="str">
        <f t="shared" si="3"/>
        <v/>
      </c>
      <c r="R82" s="1" t="str">
        <f t="shared" si="4"/>
        <v>O</v>
      </c>
      <c r="S82" s="1" t="str">
        <f t="shared" si="5"/>
        <v/>
      </c>
    </row>
    <row r="83" spans="1:19" ht="28.8">
      <c r="A83" s="1">
        <v>82</v>
      </c>
      <c r="B83" s="1">
        <v>62099</v>
      </c>
      <c r="C83" s="1" t="s">
        <v>168</v>
      </c>
      <c r="D83" s="1" t="s">
        <v>176</v>
      </c>
      <c r="E83" s="1" t="s">
        <v>127</v>
      </c>
      <c r="F83" s="1">
        <v>181</v>
      </c>
      <c r="G83" s="1" t="s">
        <v>177</v>
      </c>
      <c r="H83" s="1">
        <v>99</v>
      </c>
      <c r="I83" s="1" t="s">
        <v>178</v>
      </c>
      <c r="J83" s="1">
        <v>1</v>
      </c>
      <c r="L83" s="1" t="s">
        <v>586</v>
      </c>
      <c r="Q83" s="1" t="str">
        <f t="shared" si="3"/>
        <v>O</v>
      </c>
      <c r="R83" s="1" t="str">
        <f t="shared" si="4"/>
        <v/>
      </c>
      <c r="S83" s="1" t="str">
        <f t="shared" si="5"/>
        <v/>
      </c>
    </row>
    <row r="84" spans="1:19">
      <c r="A84" s="1">
        <v>83</v>
      </c>
      <c r="B84" s="1">
        <v>62099</v>
      </c>
      <c r="C84" s="1" t="s">
        <v>168</v>
      </c>
      <c r="D84" s="1" t="s">
        <v>179</v>
      </c>
      <c r="E84" s="1" t="s">
        <v>12</v>
      </c>
      <c r="F84" s="1">
        <v>196</v>
      </c>
      <c r="G84" s="1">
        <v>9.6</v>
      </c>
      <c r="H84" s="1">
        <v>99</v>
      </c>
      <c r="I84" s="1" t="s">
        <v>180</v>
      </c>
      <c r="J84" s="1">
        <v>1</v>
      </c>
      <c r="L84" s="1" t="s">
        <v>586</v>
      </c>
      <c r="Q84" s="1" t="str">
        <f t="shared" si="3"/>
        <v/>
      </c>
      <c r="R84" s="1" t="str">
        <f t="shared" si="4"/>
        <v>O</v>
      </c>
      <c r="S84" s="1" t="str">
        <f t="shared" si="5"/>
        <v/>
      </c>
    </row>
    <row r="85" spans="1:19">
      <c r="A85" s="1">
        <v>84</v>
      </c>
      <c r="B85" s="1">
        <v>62099</v>
      </c>
      <c r="C85" s="1" t="s">
        <v>168</v>
      </c>
      <c r="D85" s="1" t="s">
        <v>181</v>
      </c>
      <c r="E85" s="1" t="s">
        <v>12</v>
      </c>
      <c r="F85" s="1">
        <v>200</v>
      </c>
      <c r="G85" s="1" t="s">
        <v>182</v>
      </c>
      <c r="H85" s="1">
        <v>99</v>
      </c>
      <c r="I85" s="1" t="s">
        <v>183</v>
      </c>
      <c r="J85" s="1">
        <v>1</v>
      </c>
      <c r="L85" s="1" t="s">
        <v>586</v>
      </c>
      <c r="Q85" s="1" t="str">
        <f t="shared" si="3"/>
        <v/>
      </c>
      <c r="R85" s="1" t="str">
        <f t="shared" si="4"/>
        <v>O</v>
      </c>
      <c r="S85" s="1" t="str">
        <f t="shared" si="5"/>
        <v/>
      </c>
    </row>
    <row r="86" spans="1:19">
      <c r="A86" s="1">
        <v>85</v>
      </c>
      <c r="B86" s="1">
        <v>62099</v>
      </c>
      <c r="C86" s="1" t="s">
        <v>168</v>
      </c>
      <c r="D86" s="1" t="s">
        <v>184</v>
      </c>
      <c r="E86" s="1" t="s">
        <v>127</v>
      </c>
      <c r="F86" s="1">
        <v>6</v>
      </c>
      <c r="G86" s="1" t="s">
        <v>185</v>
      </c>
      <c r="H86" s="1">
        <v>25</v>
      </c>
      <c r="I86" s="1" t="s">
        <v>186</v>
      </c>
      <c r="J86" s="1">
        <v>0</v>
      </c>
      <c r="L86" s="1" t="s">
        <v>586</v>
      </c>
      <c r="Q86" s="1" t="str">
        <f t="shared" si="3"/>
        <v>O</v>
      </c>
      <c r="R86" s="1" t="str">
        <f t="shared" si="4"/>
        <v/>
      </c>
      <c r="S86" s="1" t="str">
        <f t="shared" si="5"/>
        <v/>
      </c>
    </row>
    <row r="87" spans="1:19">
      <c r="A87" s="1">
        <v>86</v>
      </c>
      <c r="B87" s="1">
        <v>62099</v>
      </c>
      <c r="C87" s="1" t="s">
        <v>168</v>
      </c>
      <c r="D87" s="1" t="s">
        <v>187</v>
      </c>
      <c r="E87" s="1" t="s">
        <v>127</v>
      </c>
      <c r="F87" s="1">
        <v>9</v>
      </c>
      <c r="G87" s="1" t="s">
        <v>188</v>
      </c>
      <c r="H87" s="1">
        <v>3</v>
      </c>
      <c r="I87" s="1" t="s">
        <v>189</v>
      </c>
      <c r="J87" s="1">
        <v>0</v>
      </c>
      <c r="L87" s="1" t="s">
        <v>586</v>
      </c>
      <c r="Q87" s="1" t="str">
        <f t="shared" si="3"/>
        <v>O</v>
      </c>
      <c r="R87" s="1" t="str">
        <f t="shared" si="4"/>
        <v/>
      </c>
      <c r="S87" s="1" t="str">
        <f t="shared" si="5"/>
        <v/>
      </c>
    </row>
    <row r="88" spans="1:19" ht="129.6">
      <c r="A88" s="1">
        <v>87</v>
      </c>
      <c r="B88" s="1">
        <v>6111</v>
      </c>
      <c r="C88" s="1" t="s">
        <v>159</v>
      </c>
      <c r="D88" s="3" t="s">
        <v>190</v>
      </c>
      <c r="E88" s="1" t="s">
        <v>166</v>
      </c>
      <c r="I88" s="1" t="s">
        <v>191</v>
      </c>
      <c r="J88" s="1">
        <v>1</v>
      </c>
      <c r="L88" s="1" t="s">
        <v>586</v>
      </c>
      <c r="Q88" s="1" t="str">
        <f t="shared" si="3"/>
        <v/>
      </c>
      <c r="R88" s="1" t="str">
        <f t="shared" si="4"/>
        <v/>
      </c>
      <c r="S88" s="1" t="str">
        <f t="shared" si="5"/>
        <v>O</v>
      </c>
    </row>
    <row r="89" spans="1:19" ht="57.6">
      <c r="A89" s="1">
        <v>88</v>
      </c>
      <c r="B89" s="1">
        <v>6111</v>
      </c>
      <c r="C89" s="1" t="s">
        <v>159</v>
      </c>
      <c r="D89" s="1" t="s">
        <v>192</v>
      </c>
      <c r="E89" s="1" t="s">
        <v>12</v>
      </c>
      <c r="G89" s="1" t="s">
        <v>193</v>
      </c>
      <c r="I89" s="1" t="s">
        <v>194</v>
      </c>
      <c r="J89" s="1">
        <v>1</v>
      </c>
      <c r="L89" s="1" t="s">
        <v>586</v>
      </c>
      <c r="Q89" s="1" t="str">
        <f t="shared" si="3"/>
        <v/>
      </c>
      <c r="R89" s="1" t="str">
        <f t="shared" si="4"/>
        <v>O</v>
      </c>
      <c r="S89" s="1" t="str">
        <f t="shared" si="5"/>
        <v/>
      </c>
    </row>
    <row r="90" spans="1:19" ht="57.6">
      <c r="A90" s="1">
        <v>89</v>
      </c>
      <c r="B90" s="1">
        <v>6111</v>
      </c>
      <c r="C90" s="1" t="s">
        <v>159</v>
      </c>
      <c r="D90" s="1" t="s">
        <v>195</v>
      </c>
      <c r="E90" s="1" t="s">
        <v>12</v>
      </c>
      <c r="I90" s="1" t="s">
        <v>196</v>
      </c>
      <c r="J90" s="1">
        <v>1</v>
      </c>
      <c r="L90" s="1" t="s">
        <v>586</v>
      </c>
      <c r="Q90" s="1" t="str">
        <f t="shared" si="3"/>
        <v/>
      </c>
      <c r="R90" s="1" t="str">
        <f t="shared" si="4"/>
        <v>O</v>
      </c>
    </row>
    <row r="91" spans="1:19" ht="57.6">
      <c r="A91" s="1">
        <v>90</v>
      </c>
      <c r="B91" s="1">
        <v>6111</v>
      </c>
      <c r="C91" s="1" t="s">
        <v>159</v>
      </c>
      <c r="D91" s="1" t="s">
        <v>197</v>
      </c>
      <c r="E91" s="1" t="s">
        <v>12</v>
      </c>
      <c r="I91" s="1" t="s">
        <v>198</v>
      </c>
      <c r="J91" s="1">
        <v>1</v>
      </c>
      <c r="L91" s="1" t="s">
        <v>586</v>
      </c>
      <c r="Q91" s="1" t="str">
        <f t="shared" si="3"/>
        <v/>
      </c>
      <c r="R91" s="1" t="str">
        <f t="shared" si="4"/>
        <v>O</v>
      </c>
    </row>
    <row r="92" spans="1:19" ht="86.4">
      <c r="A92" s="1">
        <v>91</v>
      </c>
      <c r="B92" s="1">
        <v>6111</v>
      </c>
      <c r="C92" s="1" t="s">
        <v>159</v>
      </c>
      <c r="D92" s="3" t="s">
        <v>199</v>
      </c>
      <c r="E92" s="1" t="s">
        <v>127</v>
      </c>
      <c r="G92" s="1">
        <v>9.4</v>
      </c>
      <c r="I92" s="1" t="s">
        <v>200</v>
      </c>
      <c r="J92" s="1">
        <v>0</v>
      </c>
      <c r="L92" s="1" t="s">
        <v>586</v>
      </c>
      <c r="Q92" s="1" t="str">
        <f t="shared" si="3"/>
        <v>O</v>
      </c>
      <c r="R92" s="1" t="str">
        <f t="shared" si="4"/>
        <v/>
      </c>
    </row>
    <row r="93" spans="1:19" ht="100.8">
      <c r="A93" s="1">
        <v>92</v>
      </c>
      <c r="B93" s="1">
        <v>6111</v>
      </c>
      <c r="C93" s="1" t="s">
        <v>159</v>
      </c>
      <c r="D93" s="1" t="s">
        <v>201</v>
      </c>
      <c r="E93" s="1" t="s">
        <v>12</v>
      </c>
      <c r="I93" s="1" t="s">
        <v>202</v>
      </c>
      <c r="J93" s="1">
        <v>1</v>
      </c>
      <c r="L93" s="1" t="s">
        <v>586</v>
      </c>
      <c r="Q93" s="1" t="str">
        <f t="shared" si="3"/>
        <v/>
      </c>
      <c r="R93" s="1" t="str">
        <f t="shared" si="4"/>
        <v>O</v>
      </c>
    </row>
    <row r="94" spans="1:19" ht="72">
      <c r="A94" s="1">
        <v>93</v>
      </c>
      <c r="B94" s="1">
        <v>6111</v>
      </c>
      <c r="C94" s="1" t="s">
        <v>159</v>
      </c>
      <c r="D94" s="1" t="s">
        <v>203</v>
      </c>
      <c r="E94" s="1" t="s">
        <v>12</v>
      </c>
      <c r="I94" s="1" t="s">
        <v>204</v>
      </c>
      <c r="J94" s="1">
        <v>1</v>
      </c>
      <c r="L94" s="1" t="s">
        <v>586</v>
      </c>
      <c r="Q94" s="1" t="str">
        <f t="shared" si="3"/>
        <v/>
      </c>
      <c r="R94" s="1" t="str">
        <f t="shared" si="4"/>
        <v>O</v>
      </c>
    </row>
    <row r="95" spans="1:19" ht="86.4">
      <c r="A95" s="1">
        <v>94</v>
      </c>
      <c r="B95" s="1">
        <v>6111</v>
      </c>
      <c r="C95" s="1" t="s">
        <v>159</v>
      </c>
      <c r="D95" s="3" t="s">
        <v>205</v>
      </c>
      <c r="E95" s="1" t="s">
        <v>12</v>
      </c>
      <c r="G95" s="1" t="s">
        <v>206</v>
      </c>
      <c r="I95" s="1" t="s">
        <v>207</v>
      </c>
      <c r="J95" s="1">
        <v>1</v>
      </c>
      <c r="L95" s="1" t="s">
        <v>586</v>
      </c>
      <c r="Q95" s="1" t="str">
        <f t="shared" si="3"/>
        <v/>
      </c>
      <c r="R95" s="1" t="str">
        <f t="shared" si="4"/>
        <v>O</v>
      </c>
    </row>
    <row r="96" spans="1:19" ht="86.4">
      <c r="A96" s="1">
        <v>95</v>
      </c>
      <c r="B96" s="1">
        <v>6111</v>
      </c>
      <c r="C96" s="1" t="s">
        <v>159</v>
      </c>
      <c r="D96" s="3" t="s">
        <v>208</v>
      </c>
      <c r="E96" s="1" t="s">
        <v>127</v>
      </c>
      <c r="G96" s="1" t="s">
        <v>209</v>
      </c>
      <c r="I96" s="1" t="s">
        <v>210</v>
      </c>
      <c r="J96" s="1">
        <v>1</v>
      </c>
      <c r="L96" s="1" t="s">
        <v>586</v>
      </c>
      <c r="Q96" s="1" t="str">
        <f t="shared" si="3"/>
        <v>O</v>
      </c>
      <c r="R96" s="1" t="str">
        <f t="shared" si="4"/>
        <v/>
      </c>
    </row>
    <row r="97" spans="1:18" ht="115.2">
      <c r="A97" s="1">
        <v>96</v>
      </c>
      <c r="B97" s="1">
        <v>6111</v>
      </c>
      <c r="C97" s="1" t="s">
        <v>159</v>
      </c>
      <c r="D97" s="3" t="s">
        <v>211</v>
      </c>
      <c r="E97" s="1" t="s">
        <v>12</v>
      </c>
      <c r="F97" s="1">
        <v>168</v>
      </c>
      <c r="G97" s="1" t="s">
        <v>212</v>
      </c>
      <c r="I97" s="1" t="s">
        <v>213</v>
      </c>
      <c r="J97" s="1">
        <v>1</v>
      </c>
      <c r="L97" s="1" t="s">
        <v>586</v>
      </c>
      <c r="Q97" s="1" t="str">
        <f t="shared" si="3"/>
        <v/>
      </c>
      <c r="R97" s="1" t="str">
        <f t="shared" si="4"/>
        <v>O</v>
      </c>
    </row>
    <row r="98" spans="1:18" ht="72">
      <c r="A98" s="1">
        <v>97</v>
      </c>
      <c r="B98" s="1">
        <v>15532</v>
      </c>
      <c r="C98" s="1" t="s">
        <v>214</v>
      </c>
      <c r="D98" s="1" t="s">
        <v>215</v>
      </c>
      <c r="E98" s="1" t="s">
        <v>12</v>
      </c>
      <c r="I98" s="1" t="s">
        <v>216</v>
      </c>
      <c r="J98" s="1">
        <v>1</v>
      </c>
      <c r="L98" s="1" t="s">
        <v>586</v>
      </c>
      <c r="Q98" s="1" t="str">
        <f t="shared" si="3"/>
        <v/>
      </c>
      <c r="R98" s="1" t="str">
        <f t="shared" si="4"/>
        <v>O</v>
      </c>
    </row>
    <row r="99" spans="1:18" ht="86.4">
      <c r="A99" s="1">
        <v>98</v>
      </c>
      <c r="B99" s="1">
        <v>56768</v>
      </c>
      <c r="C99" s="1" t="s">
        <v>217</v>
      </c>
      <c r="D99" s="3" t="s">
        <v>218</v>
      </c>
      <c r="L99" s="1" t="s">
        <v>586</v>
      </c>
      <c r="Q99" s="1" t="str">
        <f t="shared" si="3"/>
        <v/>
      </c>
      <c r="R99" s="1" t="str">
        <f t="shared" si="4"/>
        <v/>
      </c>
    </row>
    <row r="100" spans="1:18" ht="57.6">
      <c r="A100" s="1">
        <v>99</v>
      </c>
      <c r="B100" s="1">
        <v>56768</v>
      </c>
      <c r="C100" s="1" t="s">
        <v>217</v>
      </c>
      <c r="D100" s="1" t="s">
        <v>219</v>
      </c>
      <c r="L100" s="1" t="s">
        <v>586</v>
      </c>
      <c r="Q100" s="1" t="str">
        <f t="shared" si="3"/>
        <v/>
      </c>
      <c r="R100" s="1" t="str">
        <f t="shared" si="4"/>
        <v/>
      </c>
    </row>
    <row r="101" spans="1:18" ht="86.4">
      <c r="A101" s="1">
        <v>100</v>
      </c>
      <c r="B101" s="1">
        <v>56768</v>
      </c>
      <c r="C101" s="1" t="s">
        <v>217</v>
      </c>
      <c r="D101" s="3" t="s">
        <v>220</v>
      </c>
      <c r="L101" s="1" t="s">
        <v>586</v>
      </c>
      <c r="Q101" s="1" t="str">
        <f t="shared" si="3"/>
        <v/>
      </c>
      <c r="R101" s="1" t="str">
        <f t="shared" si="4"/>
        <v/>
      </c>
    </row>
    <row r="102" spans="1:18" ht="115.2">
      <c r="A102" s="1">
        <v>101</v>
      </c>
      <c r="B102" s="1">
        <v>56768</v>
      </c>
      <c r="C102" s="1" t="s">
        <v>217</v>
      </c>
      <c r="D102" s="3" t="s">
        <v>221</v>
      </c>
      <c r="L102" s="1" t="s">
        <v>586</v>
      </c>
      <c r="Q102" s="1" t="str">
        <f t="shared" si="3"/>
        <v/>
      </c>
      <c r="R102" s="1" t="str">
        <f t="shared" si="4"/>
        <v/>
      </c>
    </row>
    <row r="103" spans="1:18" ht="86.4">
      <c r="A103" s="1">
        <v>102</v>
      </c>
      <c r="B103" s="1">
        <v>56768</v>
      </c>
      <c r="C103" s="1" t="s">
        <v>217</v>
      </c>
      <c r="D103" s="3" t="s">
        <v>222</v>
      </c>
      <c r="L103" s="1" t="s">
        <v>586</v>
      </c>
      <c r="Q103" s="1" t="str">
        <f t="shared" si="3"/>
        <v/>
      </c>
      <c r="R103" s="1" t="str">
        <f t="shared" si="4"/>
        <v/>
      </c>
    </row>
    <row r="104" spans="1:18" ht="72">
      <c r="A104" s="1">
        <v>103</v>
      </c>
      <c r="B104" s="1">
        <v>56768</v>
      </c>
      <c r="C104" s="1" t="s">
        <v>217</v>
      </c>
      <c r="D104" s="1" t="s">
        <v>223</v>
      </c>
      <c r="L104" s="1" t="s">
        <v>586</v>
      </c>
      <c r="Q104" s="1" t="str">
        <f t="shared" si="3"/>
        <v/>
      </c>
      <c r="R104" s="1" t="str">
        <f t="shared" si="4"/>
        <v/>
      </c>
    </row>
    <row r="105" spans="1:18" ht="172.8">
      <c r="A105" s="1">
        <v>104</v>
      </c>
      <c r="B105" s="1">
        <v>56768</v>
      </c>
      <c r="C105" s="1" t="s">
        <v>217</v>
      </c>
      <c r="D105" s="3" t="s">
        <v>224</v>
      </c>
      <c r="L105" s="1" t="s">
        <v>586</v>
      </c>
      <c r="Q105" s="1" t="str">
        <f t="shared" si="3"/>
        <v/>
      </c>
      <c r="R105" s="1" t="str">
        <f t="shared" si="4"/>
        <v/>
      </c>
    </row>
    <row r="106" spans="1:18" ht="259.2">
      <c r="A106" s="1">
        <v>105</v>
      </c>
      <c r="B106" s="1">
        <v>56768</v>
      </c>
      <c r="C106" s="1" t="s">
        <v>217</v>
      </c>
      <c r="D106" s="3" t="s">
        <v>225</v>
      </c>
      <c r="L106" s="1" t="s">
        <v>586</v>
      </c>
      <c r="Q106" s="1" t="str">
        <f t="shared" si="3"/>
        <v/>
      </c>
      <c r="R106" s="1" t="str">
        <f t="shared" si="4"/>
        <v/>
      </c>
    </row>
    <row r="107" spans="1:18" ht="43.2">
      <c r="A107" s="1">
        <v>106</v>
      </c>
      <c r="B107" s="1">
        <v>56768</v>
      </c>
      <c r="C107" s="1" t="s">
        <v>217</v>
      </c>
      <c r="D107" s="1" t="s">
        <v>226</v>
      </c>
      <c r="L107" s="1" t="s">
        <v>586</v>
      </c>
      <c r="Q107" s="1" t="str">
        <f t="shared" si="3"/>
        <v/>
      </c>
      <c r="R107" s="1" t="str">
        <f t="shared" si="4"/>
        <v/>
      </c>
    </row>
    <row r="108" spans="1:18" ht="216">
      <c r="A108" s="1">
        <v>107</v>
      </c>
      <c r="B108" s="1">
        <v>56768</v>
      </c>
      <c r="C108" s="1" t="s">
        <v>217</v>
      </c>
      <c r="D108" s="3" t="s">
        <v>227</v>
      </c>
      <c r="L108" s="1" t="s">
        <v>586</v>
      </c>
      <c r="Q108" s="1" t="str">
        <f t="shared" si="3"/>
        <v/>
      </c>
      <c r="R108" s="1" t="str">
        <f t="shared" si="4"/>
        <v/>
      </c>
    </row>
    <row r="109" spans="1:18" ht="43.2">
      <c r="A109" s="1">
        <v>108</v>
      </c>
      <c r="B109" s="1">
        <v>56768</v>
      </c>
      <c r="C109" s="1" t="s">
        <v>217</v>
      </c>
      <c r="D109" s="1" t="s">
        <v>228</v>
      </c>
      <c r="L109" s="1" t="s">
        <v>586</v>
      </c>
      <c r="Q109" s="1" t="str">
        <f t="shared" si="3"/>
        <v/>
      </c>
      <c r="R109" s="1" t="str">
        <f t="shared" si="4"/>
        <v/>
      </c>
    </row>
    <row r="110" spans="1:18" ht="28.8">
      <c r="A110" s="1">
        <v>109</v>
      </c>
      <c r="B110" s="1">
        <v>56768</v>
      </c>
      <c r="C110" s="1" t="s">
        <v>217</v>
      </c>
      <c r="D110" s="1" t="s">
        <v>229</v>
      </c>
      <c r="L110" s="1" t="s">
        <v>586</v>
      </c>
      <c r="Q110" s="1" t="str">
        <f t="shared" si="3"/>
        <v/>
      </c>
      <c r="R110" s="1" t="str">
        <f t="shared" si="4"/>
        <v/>
      </c>
    </row>
    <row r="111" spans="1:18" ht="57.6">
      <c r="A111" s="1">
        <v>110</v>
      </c>
      <c r="B111" s="1">
        <v>56768</v>
      </c>
      <c r="C111" s="1" t="s">
        <v>217</v>
      </c>
      <c r="D111" s="1" t="s">
        <v>230</v>
      </c>
      <c r="E111" s="1" t="s">
        <v>127</v>
      </c>
      <c r="F111" s="1">
        <v>4</v>
      </c>
      <c r="G111" s="1" t="s">
        <v>128</v>
      </c>
      <c r="H111" s="1">
        <v>28</v>
      </c>
      <c r="I111" s="1" t="s">
        <v>231</v>
      </c>
      <c r="J111" s="1">
        <v>0</v>
      </c>
      <c r="L111" s="1" t="s">
        <v>586</v>
      </c>
      <c r="Q111" s="1" t="str">
        <f t="shared" si="3"/>
        <v>O</v>
      </c>
      <c r="R111" s="1" t="str">
        <f t="shared" si="4"/>
        <v/>
      </c>
    </row>
    <row r="112" spans="1:18" ht="57.6">
      <c r="A112" s="1">
        <v>111</v>
      </c>
      <c r="B112" s="1">
        <v>56768</v>
      </c>
      <c r="C112" s="1" t="s">
        <v>217</v>
      </c>
      <c r="D112" s="1" t="s">
        <v>232</v>
      </c>
      <c r="E112" s="1" t="s">
        <v>127</v>
      </c>
      <c r="F112" s="1">
        <v>4</v>
      </c>
      <c r="G112" s="1" t="s">
        <v>128</v>
      </c>
      <c r="H112" s="1">
        <v>25</v>
      </c>
      <c r="I112" s="1" t="s">
        <v>233</v>
      </c>
      <c r="J112" s="1">
        <v>0</v>
      </c>
      <c r="L112" s="1" t="s">
        <v>586</v>
      </c>
      <c r="Q112" s="1" t="str">
        <f t="shared" si="3"/>
        <v>O</v>
      </c>
      <c r="R112" s="1" t="str">
        <f t="shared" si="4"/>
        <v/>
      </c>
    </row>
    <row r="113" spans="1:18" ht="57.6">
      <c r="A113" s="1">
        <v>112</v>
      </c>
      <c r="B113" s="1">
        <v>56768</v>
      </c>
      <c r="C113" s="1" t="s">
        <v>217</v>
      </c>
      <c r="D113" s="1" t="s">
        <v>234</v>
      </c>
      <c r="E113" s="1" t="s">
        <v>127</v>
      </c>
      <c r="F113" s="1">
        <v>4</v>
      </c>
      <c r="G113" s="1" t="s">
        <v>128</v>
      </c>
      <c r="H113" s="1">
        <v>21</v>
      </c>
      <c r="I113" s="1" t="s">
        <v>235</v>
      </c>
      <c r="J113" s="1">
        <v>0</v>
      </c>
      <c r="L113" s="1" t="s">
        <v>586</v>
      </c>
      <c r="Q113" s="1" t="str">
        <f t="shared" si="3"/>
        <v>O</v>
      </c>
      <c r="R113" s="1" t="str">
        <f t="shared" si="4"/>
        <v/>
      </c>
    </row>
    <row r="114" spans="1:18" ht="100.8">
      <c r="A114" s="1">
        <v>113</v>
      </c>
      <c r="B114" s="1">
        <v>56768</v>
      </c>
      <c r="C114" s="1" t="s">
        <v>217</v>
      </c>
      <c r="D114" s="1" t="s">
        <v>236</v>
      </c>
      <c r="E114" s="1" t="s">
        <v>127</v>
      </c>
      <c r="G114" s="1" t="s">
        <v>237</v>
      </c>
      <c r="I114" s="1" t="s">
        <v>238</v>
      </c>
      <c r="J114" s="1">
        <v>1</v>
      </c>
      <c r="L114" s="1" t="s">
        <v>586</v>
      </c>
      <c r="Q114" s="1" t="str">
        <f t="shared" si="3"/>
        <v>O</v>
      </c>
      <c r="R114" s="1" t="str">
        <f t="shared" si="4"/>
        <v/>
      </c>
    </row>
    <row r="115" spans="1:18" ht="57.6">
      <c r="A115" s="1">
        <v>114</v>
      </c>
      <c r="B115" s="1">
        <v>56768</v>
      </c>
      <c r="C115" s="1" t="s">
        <v>217</v>
      </c>
      <c r="D115" s="1" t="s">
        <v>239</v>
      </c>
      <c r="E115" s="1" t="s">
        <v>12</v>
      </c>
      <c r="F115" s="1">
        <v>55</v>
      </c>
      <c r="G115" s="1" t="s">
        <v>124</v>
      </c>
      <c r="H115" s="1">
        <v>9</v>
      </c>
      <c r="I115" s="1" t="s">
        <v>240</v>
      </c>
      <c r="J115" s="1">
        <v>1</v>
      </c>
      <c r="L115" s="1" t="s">
        <v>586</v>
      </c>
      <c r="Q115" s="1" t="str">
        <f t="shared" si="3"/>
        <v/>
      </c>
      <c r="R115" s="1" t="str">
        <f t="shared" si="4"/>
        <v>O</v>
      </c>
    </row>
    <row r="116" spans="1:18" ht="57.6">
      <c r="A116" s="1">
        <v>115</v>
      </c>
      <c r="B116" s="1">
        <v>56768</v>
      </c>
      <c r="C116" s="1" t="s">
        <v>217</v>
      </c>
      <c r="D116" s="1" t="s">
        <v>241</v>
      </c>
      <c r="E116" s="1" t="s">
        <v>127</v>
      </c>
      <c r="F116" s="1">
        <v>147</v>
      </c>
      <c r="G116" s="1" t="s">
        <v>242</v>
      </c>
      <c r="I116" s="1" t="s">
        <v>243</v>
      </c>
      <c r="J116" s="1">
        <v>1</v>
      </c>
      <c r="L116" s="1" t="s">
        <v>586</v>
      </c>
      <c r="Q116" s="1" t="str">
        <f t="shared" si="3"/>
        <v>O</v>
      </c>
      <c r="R116" s="1" t="str">
        <f t="shared" si="4"/>
        <v/>
      </c>
    </row>
    <row r="117" spans="1:18" ht="115.2">
      <c r="A117" s="1">
        <v>116</v>
      </c>
      <c r="B117" s="1">
        <v>56768</v>
      </c>
      <c r="C117" s="1" t="s">
        <v>217</v>
      </c>
      <c r="D117" s="3" t="s">
        <v>244</v>
      </c>
      <c r="E117" s="1" t="s">
        <v>12</v>
      </c>
      <c r="F117" s="1">
        <v>149</v>
      </c>
      <c r="G117" s="1" t="s">
        <v>245</v>
      </c>
      <c r="I117" s="1" t="s">
        <v>246</v>
      </c>
      <c r="J117" s="1">
        <v>1</v>
      </c>
      <c r="L117" s="1" t="s">
        <v>586</v>
      </c>
      <c r="Q117" s="1" t="str">
        <f t="shared" si="3"/>
        <v/>
      </c>
      <c r="R117" s="1" t="str">
        <f t="shared" si="4"/>
        <v>O</v>
      </c>
    </row>
    <row r="118" spans="1:18" ht="216">
      <c r="A118" s="1">
        <v>117</v>
      </c>
      <c r="B118" s="1">
        <v>56768</v>
      </c>
      <c r="C118" s="1" t="s">
        <v>217</v>
      </c>
      <c r="D118" s="3" t="s">
        <v>247</v>
      </c>
      <c r="E118" s="1" t="s">
        <v>127</v>
      </c>
      <c r="G118" s="1">
        <v>9.4</v>
      </c>
      <c r="I118" s="1" t="s">
        <v>248</v>
      </c>
      <c r="J118" s="1">
        <v>1</v>
      </c>
      <c r="L118" s="1" t="s">
        <v>586</v>
      </c>
      <c r="Q118" s="1" t="str">
        <f t="shared" si="3"/>
        <v>O</v>
      </c>
      <c r="R118" s="1" t="str">
        <f t="shared" si="4"/>
        <v/>
      </c>
    </row>
    <row r="119" spans="1:18" ht="43.2">
      <c r="A119" s="1">
        <v>118</v>
      </c>
      <c r="B119" s="1">
        <v>56768</v>
      </c>
      <c r="C119" s="1" t="s">
        <v>217</v>
      </c>
      <c r="D119" s="1" t="s">
        <v>249</v>
      </c>
      <c r="E119" s="1" t="s">
        <v>127</v>
      </c>
      <c r="G119" s="1" t="s">
        <v>177</v>
      </c>
      <c r="I119" s="1" t="s">
        <v>250</v>
      </c>
      <c r="J119" s="1">
        <v>1</v>
      </c>
      <c r="L119" s="1" t="s">
        <v>586</v>
      </c>
      <c r="Q119" s="1" t="str">
        <f t="shared" si="3"/>
        <v>O</v>
      </c>
      <c r="R119" s="1" t="str">
        <f t="shared" si="4"/>
        <v/>
      </c>
    </row>
    <row r="120" spans="1:18" ht="158.4">
      <c r="A120" s="1">
        <v>119</v>
      </c>
      <c r="B120" s="1">
        <v>56768</v>
      </c>
      <c r="C120" s="1" t="s">
        <v>217</v>
      </c>
      <c r="D120" s="3" t="s">
        <v>251</v>
      </c>
      <c r="E120" s="1" t="s">
        <v>12</v>
      </c>
      <c r="G120" s="1" t="s">
        <v>252</v>
      </c>
      <c r="I120" s="3" t="s">
        <v>253</v>
      </c>
      <c r="J120" s="1">
        <v>1</v>
      </c>
      <c r="L120" s="1" t="s">
        <v>586</v>
      </c>
      <c r="Q120" s="1" t="str">
        <f t="shared" si="3"/>
        <v/>
      </c>
      <c r="R120" s="1" t="str">
        <f t="shared" si="4"/>
        <v>O</v>
      </c>
    </row>
    <row r="121" spans="1:18" ht="43.2">
      <c r="A121" s="1">
        <v>120</v>
      </c>
      <c r="B121" s="1">
        <v>56768</v>
      </c>
      <c r="C121" s="1" t="s">
        <v>217</v>
      </c>
      <c r="D121" s="1" t="s">
        <v>254</v>
      </c>
      <c r="E121" s="1" t="s">
        <v>12</v>
      </c>
      <c r="G121" s="1">
        <v>9.6</v>
      </c>
      <c r="I121" s="1" t="s">
        <v>255</v>
      </c>
      <c r="J121" s="1">
        <v>1</v>
      </c>
      <c r="L121" s="1" t="s">
        <v>586</v>
      </c>
      <c r="Q121" s="1" t="str">
        <f t="shared" si="3"/>
        <v/>
      </c>
      <c r="R121" s="1" t="str">
        <f t="shared" si="4"/>
        <v>O</v>
      </c>
    </row>
    <row r="122" spans="1:18" ht="28.8">
      <c r="A122" s="1">
        <v>121</v>
      </c>
      <c r="B122" s="1">
        <v>56768</v>
      </c>
      <c r="C122" s="1" t="s">
        <v>217</v>
      </c>
      <c r="D122" s="1" t="s">
        <v>256</v>
      </c>
      <c r="E122" s="1" t="s">
        <v>12</v>
      </c>
      <c r="F122" s="1">
        <v>200</v>
      </c>
      <c r="I122" s="1" t="s">
        <v>257</v>
      </c>
      <c r="J122" s="1">
        <v>1</v>
      </c>
      <c r="L122" s="1" t="s">
        <v>586</v>
      </c>
      <c r="Q122" s="1" t="str">
        <f t="shared" si="3"/>
        <v/>
      </c>
      <c r="R122" s="1" t="str">
        <f t="shared" si="4"/>
        <v>O</v>
      </c>
    </row>
    <row r="123" spans="1:18" ht="43.2">
      <c r="A123" s="1">
        <v>122</v>
      </c>
      <c r="B123" s="1">
        <v>12282</v>
      </c>
      <c r="C123" s="1" t="s">
        <v>258</v>
      </c>
      <c r="D123" s="1" t="s">
        <v>259</v>
      </c>
      <c r="E123" s="1" t="s">
        <v>12</v>
      </c>
      <c r="G123" s="1" t="s">
        <v>260</v>
      </c>
      <c r="I123" s="1" t="s">
        <v>261</v>
      </c>
      <c r="J123" s="1">
        <v>1</v>
      </c>
      <c r="L123" s="1" t="s">
        <v>586</v>
      </c>
      <c r="Q123" s="1" t="str">
        <f t="shared" si="3"/>
        <v/>
      </c>
      <c r="R123" s="1" t="str">
        <f t="shared" si="4"/>
        <v>O</v>
      </c>
    </row>
    <row r="124" spans="1:18" ht="28.8">
      <c r="A124" s="1">
        <v>123</v>
      </c>
      <c r="B124" s="1">
        <v>12282</v>
      </c>
      <c r="C124" s="1" t="s">
        <v>258</v>
      </c>
      <c r="D124" s="1" t="s">
        <v>262</v>
      </c>
      <c r="E124" s="1" t="s">
        <v>12</v>
      </c>
      <c r="G124" s="1" t="s">
        <v>263</v>
      </c>
      <c r="I124" s="1" t="s">
        <v>264</v>
      </c>
      <c r="J124" s="1">
        <v>1</v>
      </c>
      <c r="L124" s="1" t="s">
        <v>586</v>
      </c>
      <c r="Q124" s="1" t="str">
        <f t="shared" si="3"/>
        <v/>
      </c>
      <c r="R124" s="1" t="str">
        <f t="shared" si="4"/>
        <v>O</v>
      </c>
    </row>
    <row r="125" spans="1:18" ht="43.2">
      <c r="A125" s="1">
        <v>124</v>
      </c>
      <c r="B125" s="1">
        <v>12282</v>
      </c>
      <c r="C125" s="1" t="s">
        <v>258</v>
      </c>
      <c r="D125" s="1" t="s">
        <v>265</v>
      </c>
      <c r="E125" s="1" t="s">
        <v>127</v>
      </c>
      <c r="F125" s="1">
        <v>2</v>
      </c>
      <c r="G125" s="1">
        <v>2.2000000000000002</v>
      </c>
      <c r="H125" s="1">
        <v>38</v>
      </c>
      <c r="I125" s="1" t="s">
        <v>266</v>
      </c>
      <c r="J125" s="1">
        <v>0</v>
      </c>
      <c r="L125" s="1" t="s">
        <v>586</v>
      </c>
      <c r="Q125" s="1" t="str">
        <f t="shared" si="3"/>
        <v>O</v>
      </c>
      <c r="R125" s="1" t="str">
        <f t="shared" si="4"/>
        <v/>
      </c>
    </row>
    <row r="126" spans="1:18" ht="129.6">
      <c r="A126" s="1">
        <v>125</v>
      </c>
      <c r="B126" s="1">
        <v>12282</v>
      </c>
      <c r="C126" s="1" t="s">
        <v>258</v>
      </c>
      <c r="D126" s="3" t="s">
        <v>267</v>
      </c>
      <c r="E126" s="1" t="s">
        <v>12</v>
      </c>
      <c r="F126" s="1">
        <v>9</v>
      </c>
      <c r="G126" s="1" t="s">
        <v>268</v>
      </c>
      <c r="I126" s="1" t="s">
        <v>269</v>
      </c>
      <c r="J126" s="1">
        <v>0</v>
      </c>
      <c r="L126" s="1" t="s">
        <v>586</v>
      </c>
      <c r="Q126" s="1" t="str">
        <f t="shared" si="3"/>
        <v/>
      </c>
      <c r="R126" s="1" t="str">
        <f t="shared" si="4"/>
        <v>O</v>
      </c>
    </row>
    <row r="127" spans="1:18" ht="115.2">
      <c r="A127" s="1">
        <v>126</v>
      </c>
      <c r="B127" s="1">
        <v>12282</v>
      </c>
      <c r="C127" s="1" t="s">
        <v>258</v>
      </c>
      <c r="D127" s="3" t="s">
        <v>270</v>
      </c>
      <c r="E127" s="1" t="s">
        <v>12</v>
      </c>
      <c r="F127" s="1">
        <v>9</v>
      </c>
      <c r="G127" s="1" t="s">
        <v>237</v>
      </c>
      <c r="I127" s="1" t="s">
        <v>271</v>
      </c>
      <c r="J127" s="1">
        <v>1</v>
      </c>
      <c r="L127" s="1" t="s">
        <v>586</v>
      </c>
      <c r="Q127" s="1" t="str">
        <f t="shared" si="3"/>
        <v/>
      </c>
      <c r="R127" s="1" t="str">
        <f t="shared" si="4"/>
        <v>O</v>
      </c>
    </row>
    <row r="128" spans="1:18" ht="57.6">
      <c r="A128" s="1">
        <v>127</v>
      </c>
      <c r="B128" s="1">
        <v>12282</v>
      </c>
      <c r="C128" s="1" t="s">
        <v>258</v>
      </c>
      <c r="D128" s="1" t="s">
        <v>272</v>
      </c>
      <c r="E128" s="1" t="s">
        <v>12</v>
      </c>
      <c r="F128" s="1">
        <v>181</v>
      </c>
      <c r="G128" s="1" t="s">
        <v>177</v>
      </c>
      <c r="I128" s="1" t="s">
        <v>273</v>
      </c>
      <c r="J128" s="1">
        <v>1</v>
      </c>
      <c r="L128" s="1" t="s">
        <v>586</v>
      </c>
      <c r="Q128" s="1" t="str">
        <f t="shared" si="3"/>
        <v/>
      </c>
      <c r="R128" s="1" t="str">
        <f t="shared" si="4"/>
        <v>O</v>
      </c>
    </row>
    <row r="129" spans="1:18" ht="72">
      <c r="A129" s="1">
        <v>128</v>
      </c>
      <c r="B129" s="1">
        <v>12282</v>
      </c>
      <c r="C129" s="1" t="s">
        <v>258</v>
      </c>
      <c r="D129" s="1" t="s">
        <v>274</v>
      </c>
      <c r="E129" s="1" t="s">
        <v>12</v>
      </c>
      <c r="F129" s="1">
        <v>196</v>
      </c>
      <c r="G129" s="1">
        <v>9.6</v>
      </c>
      <c r="I129" s="1" t="s">
        <v>275</v>
      </c>
      <c r="J129" s="1">
        <v>1</v>
      </c>
      <c r="L129" s="1" t="s">
        <v>586</v>
      </c>
      <c r="Q129" s="1" t="str">
        <f t="shared" si="3"/>
        <v/>
      </c>
      <c r="R129" s="1" t="str">
        <f t="shared" si="4"/>
        <v>O</v>
      </c>
    </row>
    <row r="130" spans="1:18" ht="28.8">
      <c r="A130" s="1">
        <v>129</v>
      </c>
      <c r="B130" s="1">
        <v>12282</v>
      </c>
      <c r="C130" s="1" t="s">
        <v>258</v>
      </c>
      <c r="D130" s="1" t="s">
        <v>276</v>
      </c>
      <c r="E130" s="1" t="s">
        <v>12</v>
      </c>
      <c r="F130" s="1">
        <v>200</v>
      </c>
      <c r="G130" s="1" t="s">
        <v>182</v>
      </c>
      <c r="I130" s="1" t="s">
        <v>275</v>
      </c>
      <c r="J130" s="1">
        <v>1</v>
      </c>
      <c r="L130" s="1" t="s">
        <v>586</v>
      </c>
      <c r="Q130" s="1" t="str">
        <f t="shared" si="3"/>
        <v/>
      </c>
      <c r="R130" s="1" t="str">
        <f t="shared" si="4"/>
        <v>O</v>
      </c>
    </row>
    <row r="131" spans="1:18">
      <c r="A131" s="1">
        <v>130</v>
      </c>
      <c r="B131" s="1">
        <v>24133</v>
      </c>
      <c r="C131" s="1" t="s">
        <v>277</v>
      </c>
      <c r="D131" s="1" t="s">
        <v>278</v>
      </c>
      <c r="J131" s="1">
        <v>0</v>
      </c>
      <c r="L131" s="1" t="s">
        <v>586</v>
      </c>
      <c r="Q131" s="1" t="str">
        <f t="shared" ref="Q131:Q152" si="6">IF(E131="Editorial",L131,"")</f>
        <v/>
      </c>
      <c r="R131" s="1" t="str">
        <f t="shared" ref="R131:R152" si="7">IF(E131="Technical",L131,"")</f>
        <v/>
      </c>
    </row>
    <row r="132" spans="1:18" ht="100.8">
      <c r="A132" s="1">
        <v>131</v>
      </c>
      <c r="B132" s="1">
        <v>51124</v>
      </c>
      <c r="C132" s="1" t="s">
        <v>279</v>
      </c>
      <c r="D132" s="3" t="s">
        <v>280</v>
      </c>
      <c r="E132" s="1" t="s">
        <v>12</v>
      </c>
      <c r="F132" s="1">
        <v>8</v>
      </c>
      <c r="G132" s="1" t="s">
        <v>281</v>
      </c>
      <c r="H132" s="1">
        <v>23</v>
      </c>
      <c r="I132" s="1" t="s">
        <v>282</v>
      </c>
      <c r="J132" s="1">
        <v>1</v>
      </c>
      <c r="L132" s="1" t="s">
        <v>586</v>
      </c>
      <c r="Q132" s="1" t="str">
        <f t="shared" si="6"/>
        <v/>
      </c>
      <c r="R132" s="1" t="str">
        <f t="shared" si="7"/>
        <v>O</v>
      </c>
    </row>
    <row r="133" spans="1:18" ht="57.6">
      <c r="A133" s="1">
        <v>132</v>
      </c>
      <c r="B133" s="1">
        <v>51124</v>
      </c>
      <c r="C133" s="1" t="s">
        <v>279</v>
      </c>
      <c r="D133" s="1" t="s">
        <v>283</v>
      </c>
      <c r="E133" s="1" t="s">
        <v>12</v>
      </c>
      <c r="F133" s="1">
        <v>9</v>
      </c>
      <c r="G133" s="1" t="s">
        <v>268</v>
      </c>
      <c r="H133" s="1">
        <v>8</v>
      </c>
      <c r="I133" s="1" t="s">
        <v>284</v>
      </c>
      <c r="J133" s="1">
        <v>1</v>
      </c>
      <c r="L133" s="1" t="s">
        <v>586</v>
      </c>
      <c r="Q133" s="1" t="str">
        <f t="shared" si="6"/>
        <v/>
      </c>
      <c r="R133" s="1" t="str">
        <f t="shared" si="7"/>
        <v>O</v>
      </c>
    </row>
    <row r="134" spans="1:18" ht="43.2">
      <c r="A134" s="1">
        <v>133</v>
      </c>
      <c r="B134" s="1">
        <v>51124</v>
      </c>
      <c r="C134" s="1" t="s">
        <v>279</v>
      </c>
      <c r="D134" s="1" t="s">
        <v>285</v>
      </c>
      <c r="E134" s="1" t="s">
        <v>12</v>
      </c>
      <c r="F134" s="1">
        <v>33</v>
      </c>
      <c r="G134" s="1" t="s">
        <v>31</v>
      </c>
      <c r="H134" s="1">
        <v>27</v>
      </c>
      <c r="I134" s="1" t="s">
        <v>286</v>
      </c>
      <c r="J134" s="1">
        <v>1</v>
      </c>
      <c r="L134" s="1" t="s">
        <v>586</v>
      </c>
      <c r="Q134" s="1" t="str">
        <f t="shared" si="6"/>
        <v/>
      </c>
      <c r="R134" s="1" t="str">
        <f t="shared" si="7"/>
        <v>O</v>
      </c>
    </row>
    <row r="135" spans="1:18" ht="28.8">
      <c r="A135" s="1">
        <v>134</v>
      </c>
      <c r="B135" s="1">
        <v>51124</v>
      </c>
      <c r="C135" s="1" t="s">
        <v>279</v>
      </c>
      <c r="D135" s="1" t="s">
        <v>287</v>
      </c>
      <c r="E135" s="1" t="s">
        <v>12</v>
      </c>
      <c r="F135" s="1">
        <v>57</v>
      </c>
      <c r="G135" s="1">
        <v>5.3</v>
      </c>
      <c r="H135" s="1">
        <v>19</v>
      </c>
      <c r="I135" s="1" t="s">
        <v>288</v>
      </c>
      <c r="J135" s="1">
        <v>1</v>
      </c>
      <c r="L135" s="1" t="s">
        <v>586</v>
      </c>
      <c r="Q135" s="1" t="str">
        <f t="shared" si="6"/>
        <v/>
      </c>
      <c r="R135" s="1" t="str">
        <f t="shared" si="7"/>
        <v>O</v>
      </c>
    </row>
    <row r="136" spans="1:18" ht="43.2">
      <c r="A136" s="1">
        <v>135</v>
      </c>
      <c r="B136" s="1">
        <v>51124</v>
      </c>
      <c r="C136" s="1" t="s">
        <v>279</v>
      </c>
      <c r="D136" s="1" t="s">
        <v>289</v>
      </c>
      <c r="E136" s="1" t="s">
        <v>12</v>
      </c>
      <c r="F136" s="1">
        <v>63</v>
      </c>
      <c r="G136" s="1">
        <v>5.3</v>
      </c>
      <c r="H136" s="1">
        <v>6</v>
      </c>
      <c r="I136" s="1" t="s">
        <v>290</v>
      </c>
      <c r="J136" s="1">
        <v>1</v>
      </c>
      <c r="L136" s="1" t="s">
        <v>586</v>
      </c>
      <c r="Q136" s="1" t="str">
        <f t="shared" si="6"/>
        <v/>
      </c>
      <c r="R136" s="1" t="str">
        <f t="shared" si="7"/>
        <v>O</v>
      </c>
    </row>
    <row r="137" spans="1:18" ht="57.6">
      <c r="A137" s="1">
        <v>136</v>
      </c>
      <c r="B137" s="1">
        <v>51124</v>
      </c>
      <c r="C137" s="1" t="s">
        <v>279</v>
      </c>
      <c r="D137" s="1" t="s">
        <v>291</v>
      </c>
      <c r="E137" s="1" t="s">
        <v>166</v>
      </c>
      <c r="F137" s="1">
        <v>33</v>
      </c>
      <c r="G137" s="1">
        <v>4.3</v>
      </c>
      <c r="H137" s="1">
        <v>24</v>
      </c>
      <c r="I137" s="1" t="s">
        <v>292</v>
      </c>
      <c r="J137" s="1">
        <v>1</v>
      </c>
      <c r="L137" s="1" t="s">
        <v>586</v>
      </c>
      <c r="Q137" s="1" t="str">
        <f t="shared" si="6"/>
        <v/>
      </c>
      <c r="R137" s="1" t="str">
        <f t="shared" si="7"/>
        <v/>
      </c>
    </row>
    <row r="138" spans="1:18" ht="28.8">
      <c r="A138" s="1">
        <v>137</v>
      </c>
      <c r="B138" s="1">
        <v>51124</v>
      </c>
      <c r="C138" s="1" t="s">
        <v>279</v>
      </c>
      <c r="D138" s="1" t="s">
        <v>293</v>
      </c>
      <c r="E138" s="1" t="s">
        <v>12</v>
      </c>
      <c r="F138" s="1">
        <v>196</v>
      </c>
      <c r="G138" s="1">
        <v>9.6</v>
      </c>
      <c r="H138" s="1">
        <v>20</v>
      </c>
      <c r="I138" s="1" t="s">
        <v>294</v>
      </c>
      <c r="J138" s="1">
        <v>1</v>
      </c>
      <c r="L138" s="1" t="s">
        <v>586</v>
      </c>
      <c r="Q138" s="1" t="str">
        <f t="shared" si="6"/>
        <v/>
      </c>
      <c r="R138" s="1" t="str">
        <f t="shared" si="7"/>
        <v>O</v>
      </c>
    </row>
    <row r="139" spans="1:18" ht="43.2">
      <c r="A139" s="1">
        <v>138</v>
      </c>
      <c r="B139" s="1">
        <v>24144</v>
      </c>
      <c r="C139" s="1" t="s">
        <v>295</v>
      </c>
      <c r="D139" s="1" t="s">
        <v>296</v>
      </c>
      <c r="E139" s="1" t="s">
        <v>127</v>
      </c>
      <c r="F139" s="1">
        <v>3</v>
      </c>
      <c r="G139" s="1">
        <v>3.2</v>
      </c>
      <c r="I139" s="1" t="s">
        <v>297</v>
      </c>
      <c r="J139" s="1">
        <v>0</v>
      </c>
      <c r="L139" s="1" t="s">
        <v>586</v>
      </c>
      <c r="Q139" s="1" t="str">
        <f t="shared" si="6"/>
        <v>O</v>
      </c>
      <c r="R139" s="1" t="str">
        <f t="shared" si="7"/>
        <v/>
      </c>
    </row>
    <row r="140" spans="1:18" ht="28.8">
      <c r="A140" s="1">
        <v>139</v>
      </c>
      <c r="B140" s="1">
        <v>24144</v>
      </c>
      <c r="C140" s="1" t="s">
        <v>295</v>
      </c>
      <c r="D140" s="1" t="s">
        <v>298</v>
      </c>
      <c r="E140" s="1" t="s">
        <v>127</v>
      </c>
      <c r="F140" s="1">
        <v>7</v>
      </c>
      <c r="G140" s="1" t="s">
        <v>145</v>
      </c>
      <c r="I140" s="1" t="s">
        <v>299</v>
      </c>
      <c r="J140" s="1">
        <v>0</v>
      </c>
      <c r="L140" s="1" t="s">
        <v>586</v>
      </c>
      <c r="Q140" s="1" t="str">
        <f t="shared" si="6"/>
        <v>O</v>
      </c>
      <c r="R140" s="1" t="str">
        <f t="shared" si="7"/>
        <v/>
      </c>
    </row>
    <row r="141" spans="1:18">
      <c r="A141" s="1">
        <v>140</v>
      </c>
      <c r="B141" s="1">
        <v>60941</v>
      </c>
      <c r="C141" s="1" t="s">
        <v>300</v>
      </c>
      <c r="D141" s="1" t="s">
        <v>301</v>
      </c>
      <c r="E141" s="1" t="s">
        <v>127</v>
      </c>
      <c r="F141" s="1">
        <v>6</v>
      </c>
      <c r="G141" s="1" t="s">
        <v>185</v>
      </c>
      <c r="H141" s="1">
        <v>25</v>
      </c>
      <c r="I141" s="1" t="s">
        <v>302</v>
      </c>
      <c r="J141" s="1">
        <v>0</v>
      </c>
      <c r="L141" s="1" t="s">
        <v>586</v>
      </c>
      <c r="Q141" s="1" t="str">
        <f t="shared" si="6"/>
        <v>O</v>
      </c>
      <c r="R141" s="1" t="str">
        <f t="shared" si="7"/>
        <v/>
      </c>
    </row>
    <row r="142" spans="1:18" ht="28.8">
      <c r="A142" s="1">
        <v>141</v>
      </c>
      <c r="B142" s="1">
        <v>24144</v>
      </c>
      <c r="C142" s="1" t="s">
        <v>295</v>
      </c>
      <c r="D142" s="1" t="s">
        <v>303</v>
      </c>
      <c r="E142" s="1" t="s">
        <v>127</v>
      </c>
      <c r="F142" s="1">
        <v>7</v>
      </c>
      <c r="G142" s="1" t="s">
        <v>268</v>
      </c>
      <c r="H142" s="1">
        <v>28</v>
      </c>
      <c r="I142" s="1" t="s">
        <v>304</v>
      </c>
      <c r="J142" s="1">
        <v>0</v>
      </c>
      <c r="L142" s="1" t="s">
        <v>586</v>
      </c>
      <c r="Q142" s="1" t="str">
        <f t="shared" si="6"/>
        <v>O</v>
      </c>
      <c r="R142" s="1" t="str">
        <f t="shared" si="7"/>
        <v/>
      </c>
    </row>
    <row r="143" spans="1:18" ht="28.8">
      <c r="A143" s="1">
        <v>142</v>
      </c>
      <c r="B143" s="1">
        <v>24144</v>
      </c>
      <c r="C143" s="1" t="s">
        <v>295</v>
      </c>
      <c r="D143" s="1" t="s">
        <v>305</v>
      </c>
      <c r="E143" s="1" t="s">
        <v>127</v>
      </c>
      <c r="F143" s="1">
        <v>10</v>
      </c>
      <c r="G143" s="1" t="s">
        <v>268</v>
      </c>
      <c r="H143" s="1">
        <v>15</v>
      </c>
      <c r="I143" s="1" t="s">
        <v>306</v>
      </c>
      <c r="J143" s="1">
        <v>0</v>
      </c>
      <c r="L143" s="1" t="s">
        <v>586</v>
      </c>
      <c r="Q143" s="1" t="str">
        <f t="shared" si="6"/>
        <v>O</v>
      </c>
      <c r="R143" s="1" t="str">
        <f t="shared" si="7"/>
        <v/>
      </c>
    </row>
    <row r="144" spans="1:18">
      <c r="A144" s="1">
        <v>143</v>
      </c>
      <c r="B144" s="1">
        <v>60941</v>
      </c>
      <c r="C144" s="1" t="s">
        <v>300</v>
      </c>
      <c r="D144" s="1" t="s">
        <v>307</v>
      </c>
      <c r="E144" s="1" t="s">
        <v>127</v>
      </c>
      <c r="F144" s="1">
        <v>7</v>
      </c>
      <c r="G144" s="1" t="s">
        <v>142</v>
      </c>
      <c r="H144" s="1">
        <v>16</v>
      </c>
      <c r="I144" s="1" t="s">
        <v>308</v>
      </c>
      <c r="J144" s="1">
        <v>0</v>
      </c>
      <c r="L144" s="1" t="s">
        <v>586</v>
      </c>
      <c r="Q144" s="1" t="str">
        <f t="shared" si="6"/>
        <v>O</v>
      </c>
      <c r="R144" s="1" t="str">
        <f t="shared" si="7"/>
        <v/>
      </c>
    </row>
    <row r="145" spans="1:18" ht="28.8">
      <c r="A145" s="1">
        <v>144</v>
      </c>
      <c r="B145" s="1">
        <v>24144</v>
      </c>
      <c r="C145" s="1" t="s">
        <v>295</v>
      </c>
      <c r="D145" s="1" t="s">
        <v>309</v>
      </c>
      <c r="E145" s="1" t="s">
        <v>127</v>
      </c>
      <c r="F145" s="1">
        <v>13</v>
      </c>
      <c r="G145" s="1">
        <v>4.0999999999999996</v>
      </c>
      <c r="H145" s="1">
        <v>8</v>
      </c>
      <c r="I145" s="1" t="s">
        <v>310</v>
      </c>
      <c r="J145" s="1">
        <v>0</v>
      </c>
      <c r="L145" s="1" t="s">
        <v>586</v>
      </c>
      <c r="Q145" s="1" t="str">
        <f t="shared" si="6"/>
        <v>O</v>
      </c>
      <c r="R145" s="1" t="str">
        <f t="shared" si="7"/>
        <v/>
      </c>
    </row>
    <row r="146" spans="1:18">
      <c r="A146" s="1">
        <v>145</v>
      </c>
      <c r="B146" s="1">
        <v>60941</v>
      </c>
      <c r="C146" s="1" t="s">
        <v>300</v>
      </c>
      <c r="D146" s="1" t="s">
        <v>311</v>
      </c>
      <c r="E146" s="1" t="s">
        <v>127</v>
      </c>
      <c r="F146" s="1">
        <v>9</v>
      </c>
      <c r="G146" s="1" t="s">
        <v>268</v>
      </c>
      <c r="H146" s="1">
        <v>28</v>
      </c>
      <c r="I146" s="1" t="s">
        <v>308</v>
      </c>
      <c r="J146" s="1">
        <v>0</v>
      </c>
      <c r="L146" s="1" t="s">
        <v>586</v>
      </c>
      <c r="Q146" s="1" t="str">
        <f t="shared" si="6"/>
        <v>O</v>
      </c>
      <c r="R146" s="1" t="str">
        <f t="shared" si="7"/>
        <v/>
      </c>
    </row>
    <row r="147" spans="1:18" ht="28.8">
      <c r="A147" s="1">
        <v>146</v>
      </c>
      <c r="B147" s="1">
        <v>24144</v>
      </c>
      <c r="C147" s="1" t="s">
        <v>295</v>
      </c>
      <c r="D147" s="1" t="s">
        <v>312</v>
      </c>
      <c r="E147" s="1" t="s">
        <v>127</v>
      </c>
      <c r="F147" s="1">
        <v>13</v>
      </c>
      <c r="G147" s="1">
        <v>4.0999999999999996</v>
      </c>
      <c r="H147" s="1">
        <v>18</v>
      </c>
      <c r="I147" s="1" t="s">
        <v>310</v>
      </c>
      <c r="J147" s="1">
        <v>0</v>
      </c>
      <c r="L147" s="1" t="s">
        <v>586</v>
      </c>
      <c r="Q147" s="1" t="str">
        <f t="shared" si="6"/>
        <v>O</v>
      </c>
      <c r="R147" s="1" t="str">
        <f t="shared" si="7"/>
        <v/>
      </c>
    </row>
    <row r="148" spans="1:18" ht="28.8">
      <c r="A148" s="1">
        <v>147</v>
      </c>
      <c r="B148" s="1">
        <v>60941</v>
      </c>
      <c r="C148" s="1" t="s">
        <v>300</v>
      </c>
      <c r="D148" s="1" t="s">
        <v>313</v>
      </c>
      <c r="E148" s="1" t="s">
        <v>127</v>
      </c>
      <c r="F148" s="1">
        <v>10</v>
      </c>
      <c r="G148" s="1" t="s">
        <v>314</v>
      </c>
      <c r="H148" s="1">
        <v>16</v>
      </c>
      <c r="I148" s="1" t="s">
        <v>315</v>
      </c>
      <c r="J148" s="1">
        <v>0</v>
      </c>
      <c r="L148" s="1" t="s">
        <v>586</v>
      </c>
      <c r="Q148" s="1" t="str">
        <f t="shared" si="6"/>
        <v>O</v>
      </c>
      <c r="R148" s="1" t="str">
        <f t="shared" si="7"/>
        <v/>
      </c>
    </row>
    <row r="149" spans="1:18" ht="72">
      <c r="A149" s="1">
        <v>148</v>
      </c>
      <c r="B149" s="1">
        <v>24144</v>
      </c>
      <c r="C149" s="1" t="s">
        <v>295</v>
      </c>
      <c r="D149" s="1" t="s">
        <v>316</v>
      </c>
      <c r="E149" s="1" t="s">
        <v>127</v>
      </c>
      <c r="F149" s="1">
        <v>79</v>
      </c>
      <c r="G149" s="1" t="s">
        <v>317</v>
      </c>
      <c r="I149" s="1" t="s">
        <v>318</v>
      </c>
      <c r="J149" s="1">
        <v>0</v>
      </c>
      <c r="L149" s="1" t="s">
        <v>586</v>
      </c>
      <c r="Q149" s="1" t="str">
        <f t="shared" si="6"/>
        <v>O</v>
      </c>
      <c r="R149" s="1" t="str">
        <f t="shared" si="7"/>
        <v/>
      </c>
    </row>
    <row r="150" spans="1:18">
      <c r="A150" s="1">
        <v>149</v>
      </c>
      <c r="B150" s="1">
        <v>60941</v>
      </c>
      <c r="C150" s="1" t="s">
        <v>300</v>
      </c>
      <c r="D150" s="1" t="s">
        <v>319</v>
      </c>
      <c r="E150" s="1" t="s">
        <v>127</v>
      </c>
      <c r="F150" s="1">
        <v>13</v>
      </c>
      <c r="G150" s="1">
        <v>4.0999999999999996</v>
      </c>
      <c r="H150" s="1">
        <v>6</v>
      </c>
      <c r="I150" s="1" t="s">
        <v>320</v>
      </c>
      <c r="J150" s="1">
        <v>0</v>
      </c>
      <c r="L150" s="1" t="s">
        <v>586</v>
      </c>
      <c r="Q150" s="1" t="str">
        <f t="shared" si="6"/>
        <v>O</v>
      </c>
      <c r="R150" s="1" t="str">
        <f t="shared" si="7"/>
        <v/>
      </c>
    </row>
    <row r="151" spans="1:18" ht="43.2">
      <c r="A151" s="1">
        <v>150</v>
      </c>
      <c r="B151" s="1">
        <v>24144</v>
      </c>
      <c r="C151" s="1" t="s">
        <v>295</v>
      </c>
      <c r="D151" s="1" t="s">
        <v>321</v>
      </c>
      <c r="E151" s="1" t="s">
        <v>127</v>
      </c>
      <c r="F151" s="1">
        <v>87</v>
      </c>
      <c r="G151" s="1" t="s">
        <v>322</v>
      </c>
      <c r="I151" s="1" t="s">
        <v>323</v>
      </c>
      <c r="J151" s="1">
        <v>0</v>
      </c>
      <c r="L151" s="1" t="s">
        <v>586</v>
      </c>
      <c r="Q151" s="1" t="str">
        <f t="shared" si="6"/>
        <v>O</v>
      </c>
      <c r="R151" s="1" t="str">
        <f t="shared" si="7"/>
        <v/>
      </c>
    </row>
    <row r="152" spans="1:18" ht="43.2">
      <c r="A152" s="1">
        <v>151</v>
      </c>
      <c r="B152" s="1">
        <v>24144</v>
      </c>
      <c r="C152" s="1" t="s">
        <v>295</v>
      </c>
      <c r="D152" s="1" t="s">
        <v>324</v>
      </c>
      <c r="E152" s="1" t="s">
        <v>12</v>
      </c>
      <c r="F152" s="1">
        <v>198</v>
      </c>
      <c r="G152" s="1" t="s">
        <v>325</v>
      </c>
      <c r="I152" s="1" t="s">
        <v>326</v>
      </c>
      <c r="J152" s="1">
        <v>0</v>
      </c>
      <c r="L152" s="1" t="s">
        <v>586</v>
      </c>
      <c r="Q152" s="1" t="str">
        <f t="shared" si="6"/>
        <v/>
      </c>
      <c r="R152" s="1" t="str">
        <f t="shared" si="7"/>
        <v>O</v>
      </c>
    </row>
  </sheetData>
  <conditionalFormatting sqref="K1:S1">
    <cfRule type="expression" dxfId="5" priority="1">
      <formula>'\DOCUME~1\wg3\LOCALS~1\Temp\[19-11-0125-02-0001-p802-19-1-task-group-review-2-comments-list.xls]Comments'!$K1="W"</formula>
    </cfRule>
    <cfRule type="expression" dxfId="4" priority="2">
      <formula>'\DOCUME~1\wg3\LOCALS~1\Temp\[19-11-0125-02-0001-p802-19-1-task-group-review-2-comments-list.xls]Comments'!$K1="C"</formula>
    </cfRule>
    <cfRule type="expression" dxfId="3" priority="3">
      <formula>'\DOCUME~1\wg3\LOCALS~1\Temp\[19-11-0125-02-0001-p802-19-1-task-group-review-2-comments-list.xls]Comments'!$K1="A"</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C1:J112"/>
  <sheetViews>
    <sheetView topLeftCell="A97" workbookViewId="0">
      <selection activeCell="D6" sqref="D6"/>
    </sheetView>
  </sheetViews>
  <sheetFormatPr defaultRowHeight="14.4"/>
  <cols>
    <col min="1" max="3" width="8.88671875" style="1"/>
    <col min="4" max="4" width="31.109375" style="1" customWidth="1"/>
    <col min="5" max="16384" width="8.88671875" style="1"/>
  </cols>
  <sheetData>
    <row r="1" spans="3:10">
      <c r="D1" s="1" t="s">
        <v>459</v>
      </c>
    </row>
    <row r="3" spans="3:10" ht="57.6">
      <c r="C3" s="1" t="s">
        <v>295</v>
      </c>
      <c r="D3" s="1" t="s">
        <v>327</v>
      </c>
      <c r="E3" s="1" t="s">
        <v>328</v>
      </c>
      <c r="F3" s="1">
        <v>3</v>
      </c>
      <c r="G3" s="1">
        <v>3.2</v>
      </c>
      <c r="I3" s="1" t="s">
        <v>297</v>
      </c>
      <c r="J3" s="1" t="s">
        <v>329</v>
      </c>
    </row>
    <row r="4" spans="3:10" ht="72">
      <c r="C4" s="1" t="s">
        <v>295</v>
      </c>
      <c r="D4" s="1" t="s">
        <v>298</v>
      </c>
      <c r="E4" s="1" t="s">
        <v>328</v>
      </c>
      <c r="F4" s="1">
        <v>7</v>
      </c>
      <c r="G4" s="1" t="s">
        <v>145</v>
      </c>
      <c r="I4" s="1" t="s">
        <v>299</v>
      </c>
      <c r="J4" s="1" t="s">
        <v>329</v>
      </c>
    </row>
    <row r="5" spans="3:10" ht="57.6">
      <c r="C5" s="1" t="s">
        <v>295</v>
      </c>
      <c r="D5" s="1" t="s">
        <v>303</v>
      </c>
      <c r="E5" s="1" t="s">
        <v>328</v>
      </c>
      <c r="F5" s="1">
        <v>7</v>
      </c>
      <c r="G5" s="1" t="s">
        <v>268</v>
      </c>
      <c r="H5" s="1">
        <v>28</v>
      </c>
      <c r="I5" s="1" t="s">
        <v>304</v>
      </c>
      <c r="J5" s="1" t="s">
        <v>329</v>
      </c>
    </row>
    <row r="6" spans="3:10" ht="86.4">
      <c r="C6" s="1" t="s">
        <v>295</v>
      </c>
      <c r="D6" s="1" t="s">
        <v>305</v>
      </c>
      <c r="E6" s="1" t="s">
        <v>328</v>
      </c>
      <c r="F6" s="1">
        <v>10</v>
      </c>
      <c r="G6" s="1" t="s">
        <v>268</v>
      </c>
      <c r="H6" s="1">
        <v>15</v>
      </c>
      <c r="I6" s="1" t="s">
        <v>306</v>
      </c>
      <c r="J6" s="1" t="s">
        <v>329</v>
      </c>
    </row>
    <row r="7" spans="3:10" ht="86.4">
      <c r="C7" s="1" t="s">
        <v>295</v>
      </c>
      <c r="D7" s="1" t="s">
        <v>330</v>
      </c>
      <c r="E7" s="1" t="s">
        <v>328</v>
      </c>
      <c r="F7" s="1">
        <v>13</v>
      </c>
      <c r="G7" s="1">
        <v>4.0999999999999996</v>
      </c>
      <c r="H7" s="1">
        <v>8</v>
      </c>
      <c r="I7" s="1" t="s">
        <v>310</v>
      </c>
      <c r="J7" s="1" t="s">
        <v>329</v>
      </c>
    </row>
    <row r="8" spans="3:10" ht="86.4">
      <c r="C8" s="1" t="s">
        <v>295</v>
      </c>
      <c r="D8" s="1" t="s">
        <v>312</v>
      </c>
      <c r="E8" s="1" t="s">
        <v>328</v>
      </c>
      <c r="F8" s="1">
        <v>13</v>
      </c>
      <c r="G8" s="1">
        <v>4.0999999999999996</v>
      </c>
      <c r="H8" s="1">
        <v>18</v>
      </c>
      <c r="I8" s="1" t="s">
        <v>310</v>
      </c>
      <c r="J8" s="1" t="s">
        <v>329</v>
      </c>
    </row>
    <row r="9" spans="3:10" ht="129.6">
      <c r="C9" s="1" t="s">
        <v>295</v>
      </c>
      <c r="D9" s="1" t="s">
        <v>316</v>
      </c>
      <c r="E9" s="1" t="s">
        <v>328</v>
      </c>
      <c r="F9" s="1">
        <v>79</v>
      </c>
      <c r="G9" s="1" t="s">
        <v>317</v>
      </c>
      <c r="I9" s="1" t="s">
        <v>318</v>
      </c>
      <c r="J9" s="1" t="s">
        <v>329</v>
      </c>
    </row>
    <row r="10" spans="3:10" ht="115.2">
      <c r="C10" s="1" t="s">
        <v>295</v>
      </c>
      <c r="D10" s="1" t="s">
        <v>321</v>
      </c>
      <c r="E10" s="1" t="s">
        <v>328</v>
      </c>
      <c r="F10" s="1">
        <v>87</v>
      </c>
      <c r="G10" s="1" t="s">
        <v>322</v>
      </c>
      <c r="I10" s="1" t="s">
        <v>323</v>
      </c>
      <c r="J10" s="1" t="s">
        <v>329</v>
      </c>
    </row>
    <row r="11" spans="3:10" ht="115.2">
      <c r="C11" s="1" t="s">
        <v>295</v>
      </c>
      <c r="D11" s="1" t="s">
        <v>331</v>
      </c>
      <c r="E11" s="1" t="s">
        <v>328</v>
      </c>
      <c r="F11" s="1">
        <v>108</v>
      </c>
      <c r="G11" s="1" t="s">
        <v>332</v>
      </c>
      <c r="I11" s="1" t="s">
        <v>333</v>
      </c>
      <c r="J11" s="1" t="s">
        <v>329</v>
      </c>
    </row>
    <row r="12" spans="3:10" ht="172.8">
      <c r="C12" s="1" t="s">
        <v>295</v>
      </c>
      <c r="D12" s="1" t="s">
        <v>334</v>
      </c>
      <c r="E12" s="1" t="s">
        <v>328</v>
      </c>
      <c r="F12" s="1">
        <v>112</v>
      </c>
      <c r="G12" s="1" t="s">
        <v>335</v>
      </c>
      <c r="H12" s="1">
        <v>13</v>
      </c>
      <c r="I12" s="1" t="s">
        <v>336</v>
      </c>
      <c r="J12" s="1" t="s">
        <v>329</v>
      </c>
    </row>
    <row r="13" spans="3:10" ht="187.2">
      <c r="C13" s="1" t="s">
        <v>295</v>
      </c>
      <c r="D13" s="1" t="s">
        <v>337</v>
      </c>
      <c r="E13" s="1" t="s">
        <v>328</v>
      </c>
      <c r="F13" s="1">
        <v>116</v>
      </c>
      <c r="G13" s="1" t="s">
        <v>338</v>
      </c>
      <c r="H13" s="1">
        <v>1</v>
      </c>
      <c r="I13" s="1" t="s">
        <v>339</v>
      </c>
      <c r="J13" s="1" t="s">
        <v>329</v>
      </c>
    </row>
    <row r="14" spans="3:10" ht="187.2">
      <c r="C14" s="1" t="s">
        <v>295</v>
      </c>
      <c r="D14" s="1" t="s">
        <v>340</v>
      </c>
      <c r="E14" s="1" t="s">
        <v>328</v>
      </c>
      <c r="F14" s="1">
        <v>116</v>
      </c>
      <c r="G14" s="1" t="s">
        <v>338</v>
      </c>
      <c r="H14" s="1" t="s">
        <v>341</v>
      </c>
      <c r="I14" s="1" t="s">
        <v>339</v>
      </c>
      <c r="J14" s="1" t="s">
        <v>329</v>
      </c>
    </row>
    <row r="15" spans="3:10" ht="187.2">
      <c r="C15" s="1" t="s">
        <v>295</v>
      </c>
      <c r="D15" s="1" t="s">
        <v>342</v>
      </c>
      <c r="E15" s="1" t="s">
        <v>328</v>
      </c>
      <c r="F15" s="1">
        <v>116</v>
      </c>
      <c r="G15" s="1" t="s">
        <v>338</v>
      </c>
      <c r="I15" s="1" t="s">
        <v>343</v>
      </c>
      <c r="J15" s="1" t="s">
        <v>329</v>
      </c>
    </row>
    <row r="16" spans="3:10" ht="172.8">
      <c r="C16" s="1" t="s">
        <v>295</v>
      </c>
      <c r="D16" s="1" t="s">
        <v>337</v>
      </c>
      <c r="E16" s="1" t="s">
        <v>328</v>
      </c>
      <c r="F16" s="1">
        <v>116</v>
      </c>
      <c r="G16" s="1" t="s">
        <v>344</v>
      </c>
      <c r="H16" s="1">
        <v>7</v>
      </c>
      <c r="I16" s="1" t="s">
        <v>345</v>
      </c>
      <c r="J16" s="1" t="s">
        <v>329</v>
      </c>
    </row>
    <row r="17" spans="3:10" ht="172.8">
      <c r="C17" s="1" t="s">
        <v>295</v>
      </c>
      <c r="D17" s="1" t="s">
        <v>340</v>
      </c>
      <c r="E17" s="1" t="s">
        <v>328</v>
      </c>
      <c r="F17" s="1">
        <v>116</v>
      </c>
      <c r="G17" s="1" t="s">
        <v>344</v>
      </c>
      <c r="H17" s="1" t="s">
        <v>346</v>
      </c>
      <c r="I17" s="1" t="s">
        <v>345</v>
      </c>
      <c r="J17" s="1" t="s">
        <v>329</v>
      </c>
    </row>
    <row r="18" spans="3:10" ht="172.8">
      <c r="C18" s="1" t="s">
        <v>295</v>
      </c>
      <c r="D18" s="1" t="s">
        <v>347</v>
      </c>
      <c r="E18" s="1" t="s">
        <v>328</v>
      </c>
      <c r="F18" s="1">
        <v>116</v>
      </c>
      <c r="G18" s="1" t="s">
        <v>344</v>
      </c>
      <c r="I18" s="1" t="s">
        <v>345</v>
      </c>
      <c r="J18" s="1" t="s">
        <v>329</v>
      </c>
    </row>
    <row r="19" spans="3:10" ht="57.6">
      <c r="C19" s="1" t="s">
        <v>295</v>
      </c>
      <c r="D19" s="1" t="s">
        <v>348</v>
      </c>
      <c r="E19" s="1" t="s">
        <v>328</v>
      </c>
      <c r="F19" s="1">
        <v>123</v>
      </c>
      <c r="G19" s="1" t="s">
        <v>349</v>
      </c>
      <c r="H19" s="1">
        <v>2</v>
      </c>
      <c r="I19" s="1" t="s">
        <v>350</v>
      </c>
      <c r="J19" s="1" t="s">
        <v>329</v>
      </c>
    </row>
    <row r="20" spans="3:10" ht="72">
      <c r="C20" s="1" t="s">
        <v>295</v>
      </c>
      <c r="D20" s="1" t="s">
        <v>351</v>
      </c>
      <c r="E20" s="1" t="s">
        <v>328</v>
      </c>
      <c r="F20" s="1">
        <v>123</v>
      </c>
      <c r="G20" s="1" t="s">
        <v>349</v>
      </c>
      <c r="H20" s="1">
        <v>6</v>
      </c>
      <c r="I20" s="1" t="s">
        <v>352</v>
      </c>
      <c r="J20" s="1" t="s">
        <v>329</v>
      </c>
    </row>
    <row r="21" spans="3:10" ht="115.2">
      <c r="C21" s="1" t="s">
        <v>295</v>
      </c>
      <c r="D21" s="1" t="s">
        <v>353</v>
      </c>
      <c r="E21" s="1" t="s">
        <v>328</v>
      </c>
      <c r="F21" s="1">
        <v>124</v>
      </c>
      <c r="G21" s="1" t="s">
        <v>354</v>
      </c>
      <c r="H21" s="1" t="s">
        <v>355</v>
      </c>
      <c r="I21" s="1" t="s">
        <v>356</v>
      </c>
      <c r="J21" s="1" t="s">
        <v>329</v>
      </c>
    </row>
    <row r="22" spans="3:10" ht="129.6">
      <c r="C22" s="1" t="s">
        <v>295</v>
      </c>
      <c r="D22" s="1" t="s">
        <v>353</v>
      </c>
      <c r="E22" s="1" t="s">
        <v>328</v>
      </c>
      <c r="F22" s="1">
        <v>124</v>
      </c>
      <c r="G22" s="1" t="s">
        <v>357</v>
      </c>
      <c r="H22" s="1" t="s">
        <v>358</v>
      </c>
      <c r="I22" s="1" t="s">
        <v>359</v>
      </c>
      <c r="J22" s="1" t="s">
        <v>329</v>
      </c>
    </row>
    <row r="23" spans="3:10" ht="57.6">
      <c r="C23" s="1" t="s">
        <v>295</v>
      </c>
      <c r="D23" s="1" t="s">
        <v>360</v>
      </c>
      <c r="E23" s="1" t="s">
        <v>328</v>
      </c>
      <c r="F23" s="1">
        <v>126</v>
      </c>
      <c r="G23" s="1" t="s">
        <v>361</v>
      </c>
      <c r="H23" s="1">
        <v>2</v>
      </c>
      <c r="I23" s="1" t="s">
        <v>350</v>
      </c>
      <c r="J23" s="1" t="s">
        <v>329</v>
      </c>
    </row>
    <row r="24" spans="3:10" ht="129.6">
      <c r="C24" s="1" t="s">
        <v>295</v>
      </c>
      <c r="D24" s="1" t="s">
        <v>362</v>
      </c>
      <c r="E24" s="1" t="s">
        <v>328</v>
      </c>
      <c r="F24" s="1" t="s">
        <v>363</v>
      </c>
      <c r="I24" s="1" t="s">
        <v>364</v>
      </c>
      <c r="J24" s="1" t="s">
        <v>329</v>
      </c>
    </row>
    <row r="25" spans="3:10" ht="187.2">
      <c r="C25" s="1" t="s">
        <v>295</v>
      </c>
      <c r="D25" s="1" t="s">
        <v>351</v>
      </c>
      <c r="E25" s="1" t="s">
        <v>328</v>
      </c>
      <c r="F25" s="1">
        <v>129</v>
      </c>
      <c r="G25" s="1" t="s">
        <v>365</v>
      </c>
      <c r="H25" s="1">
        <v>8</v>
      </c>
      <c r="I25" s="1" t="s">
        <v>343</v>
      </c>
      <c r="J25" s="1" t="s">
        <v>329</v>
      </c>
    </row>
    <row r="26" spans="3:10" ht="187.2">
      <c r="C26" s="1" t="s">
        <v>295</v>
      </c>
      <c r="D26" s="1" t="s">
        <v>366</v>
      </c>
      <c r="E26" s="1" t="s">
        <v>328</v>
      </c>
      <c r="F26" s="1">
        <v>129</v>
      </c>
      <c r="G26" s="1" t="s">
        <v>365</v>
      </c>
      <c r="I26" s="1" t="s">
        <v>343</v>
      </c>
      <c r="J26" s="1" t="s">
        <v>329</v>
      </c>
    </row>
    <row r="27" spans="3:10" ht="201.6">
      <c r="C27" s="1" t="s">
        <v>295</v>
      </c>
      <c r="D27" s="1" t="s">
        <v>351</v>
      </c>
      <c r="E27" s="1" t="s">
        <v>328</v>
      </c>
      <c r="F27" s="1">
        <v>129</v>
      </c>
      <c r="G27" s="1" t="s">
        <v>367</v>
      </c>
      <c r="H27" s="1">
        <v>15</v>
      </c>
      <c r="I27" s="1" t="s">
        <v>368</v>
      </c>
      <c r="J27" s="1" t="s">
        <v>329</v>
      </c>
    </row>
    <row r="28" spans="3:10" ht="187.2">
      <c r="C28" s="1" t="s">
        <v>295</v>
      </c>
      <c r="D28" s="1" t="s">
        <v>369</v>
      </c>
      <c r="E28" s="1" t="s">
        <v>328</v>
      </c>
      <c r="F28" s="1">
        <v>129</v>
      </c>
      <c r="G28" s="1" t="s">
        <v>367</v>
      </c>
      <c r="I28" s="1" t="s">
        <v>343</v>
      </c>
      <c r="J28" s="1" t="s">
        <v>329</v>
      </c>
    </row>
    <row r="29" spans="3:10" ht="72">
      <c r="C29" s="1" t="s">
        <v>295</v>
      </c>
      <c r="D29" s="1" t="s">
        <v>370</v>
      </c>
      <c r="E29" s="1" t="s">
        <v>328</v>
      </c>
      <c r="F29" s="1">
        <v>140</v>
      </c>
      <c r="G29" s="1">
        <v>8</v>
      </c>
      <c r="I29" s="1" t="s">
        <v>371</v>
      </c>
      <c r="J29" s="1" t="s">
        <v>329</v>
      </c>
    </row>
    <row r="30" spans="3:10" ht="72">
      <c r="C30" s="1" t="s">
        <v>295</v>
      </c>
      <c r="D30" s="1" t="s">
        <v>372</v>
      </c>
      <c r="E30" s="1" t="s">
        <v>328</v>
      </c>
      <c r="F30" s="1">
        <v>147</v>
      </c>
      <c r="G30" s="1">
        <v>9.1</v>
      </c>
      <c r="H30" s="1">
        <v>3</v>
      </c>
      <c r="I30" s="1" t="s">
        <v>373</v>
      </c>
      <c r="J30" s="1" t="s">
        <v>329</v>
      </c>
    </row>
    <row r="31" spans="3:10" ht="72">
      <c r="C31" s="1" t="s">
        <v>295</v>
      </c>
      <c r="D31" s="1" t="s">
        <v>374</v>
      </c>
      <c r="E31" s="1" t="s">
        <v>328</v>
      </c>
      <c r="F31" s="1">
        <v>148</v>
      </c>
      <c r="G31" s="1">
        <v>9.3000000000000007</v>
      </c>
      <c r="H31" s="1">
        <v>8</v>
      </c>
      <c r="I31" s="1" t="s">
        <v>375</v>
      </c>
      <c r="J31" s="1" t="s">
        <v>329</v>
      </c>
    </row>
    <row r="32" spans="3:10" ht="86.4">
      <c r="C32" s="1" t="s">
        <v>295</v>
      </c>
      <c r="D32" s="1" t="s">
        <v>376</v>
      </c>
      <c r="E32" s="1" t="s">
        <v>328</v>
      </c>
      <c r="F32" s="1">
        <v>181</v>
      </c>
      <c r="G32" s="1" t="s">
        <v>177</v>
      </c>
      <c r="H32" s="1">
        <v>9</v>
      </c>
      <c r="I32" s="1" t="s">
        <v>377</v>
      </c>
      <c r="J32" s="1" t="s">
        <v>329</v>
      </c>
    </row>
    <row r="33" spans="3:10" ht="28.8">
      <c r="C33" s="1" t="s">
        <v>295</v>
      </c>
      <c r="D33" s="1" t="s">
        <v>378</v>
      </c>
      <c r="E33" s="1" t="s">
        <v>328</v>
      </c>
      <c r="F33" s="1">
        <v>185</v>
      </c>
      <c r="G33" s="1" t="s">
        <v>379</v>
      </c>
      <c r="H33" s="1">
        <v>9</v>
      </c>
      <c r="I33" s="1" t="s">
        <v>380</v>
      </c>
      <c r="J33" s="1" t="s">
        <v>329</v>
      </c>
    </row>
    <row r="34" spans="3:10" ht="43.2">
      <c r="C34" s="1" t="s">
        <v>295</v>
      </c>
      <c r="D34" s="1" t="s">
        <v>381</v>
      </c>
      <c r="E34" s="1" t="s">
        <v>328</v>
      </c>
      <c r="F34" s="1">
        <v>185</v>
      </c>
      <c r="G34" s="1" t="s">
        <v>379</v>
      </c>
      <c r="H34" s="1">
        <v>4</v>
      </c>
      <c r="I34" s="1" t="s">
        <v>380</v>
      </c>
      <c r="J34" s="1" t="s">
        <v>329</v>
      </c>
    </row>
    <row r="35" spans="3:10" ht="72">
      <c r="C35" s="1" t="s">
        <v>295</v>
      </c>
      <c r="D35" s="1" t="s">
        <v>382</v>
      </c>
      <c r="E35" s="1" t="s">
        <v>328</v>
      </c>
      <c r="F35" s="1">
        <v>199</v>
      </c>
      <c r="G35" s="1" t="s">
        <v>383</v>
      </c>
      <c r="H35" s="1">
        <v>4</v>
      </c>
      <c r="I35" s="1" t="s">
        <v>384</v>
      </c>
      <c r="J35" s="1" t="s">
        <v>329</v>
      </c>
    </row>
    <row r="36" spans="3:10" ht="72">
      <c r="C36" s="1" t="s">
        <v>295</v>
      </c>
      <c r="D36" s="1" t="s">
        <v>385</v>
      </c>
      <c r="E36" s="1" t="s">
        <v>328</v>
      </c>
      <c r="F36" s="1">
        <v>199</v>
      </c>
      <c r="G36" s="1" t="s">
        <v>383</v>
      </c>
      <c r="I36" s="1" t="s">
        <v>386</v>
      </c>
      <c r="J36" s="1" t="s">
        <v>329</v>
      </c>
    </row>
    <row r="37" spans="3:10" ht="187.2">
      <c r="C37" s="1" t="s">
        <v>295</v>
      </c>
      <c r="D37" s="1" t="s">
        <v>387</v>
      </c>
      <c r="E37" s="1" t="s">
        <v>388</v>
      </c>
      <c r="F37" s="1">
        <v>4</v>
      </c>
      <c r="G37" s="1">
        <v>3.2</v>
      </c>
      <c r="H37" s="1">
        <v>1</v>
      </c>
      <c r="I37" s="1" t="s">
        <v>389</v>
      </c>
      <c r="J37" s="1" t="s">
        <v>329</v>
      </c>
    </row>
    <row r="38" spans="3:10" ht="129.6">
      <c r="C38" s="1" t="s">
        <v>295</v>
      </c>
      <c r="D38" s="1" t="s">
        <v>390</v>
      </c>
      <c r="E38" s="1" t="s">
        <v>388</v>
      </c>
      <c r="F38" s="1">
        <v>31</v>
      </c>
      <c r="G38" s="1" t="s">
        <v>391</v>
      </c>
      <c r="I38" s="1" t="s">
        <v>392</v>
      </c>
      <c r="J38" s="1" t="s">
        <v>329</v>
      </c>
    </row>
    <row r="39" spans="3:10" ht="259.2">
      <c r="C39" s="1" t="s">
        <v>295</v>
      </c>
      <c r="D39" s="1" t="s">
        <v>393</v>
      </c>
      <c r="E39" s="1" t="s">
        <v>388</v>
      </c>
      <c r="F39" s="1">
        <v>41</v>
      </c>
      <c r="G39" s="1" t="s">
        <v>394</v>
      </c>
      <c r="H39" s="1" t="s">
        <v>395</v>
      </c>
      <c r="I39" s="1" t="s">
        <v>396</v>
      </c>
      <c r="J39" s="1" t="s">
        <v>329</v>
      </c>
    </row>
    <row r="40" spans="3:10" ht="72">
      <c r="C40" s="1" t="s">
        <v>295</v>
      </c>
      <c r="D40" s="1" t="s">
        <v>397</v>
      </c>
      <c r="E40" s="1" t="s">
        <v>388</v>
      </c>
      <c r="F40" s="1">
        <v>42</v>
      </c>
      <c r="G40" s="1" t="s">
        <v>100</v>
      </c>
      <c r="H40" s="1">
        <v>5</v>
      </c>
      <c r="I40" s="1" t="s">
        <v>398</v>
      </c>
      <c r="J40" s="1" t="s">
        <v>329</v>
      </c>
    </row>
    <row r="41" spans="3:10" ht="244.8">
      <c r="C41" s="1" t="s">
        <v>295</v>
      </c>
      <c r="D41" s="1" t="s">
        <v>399</v>
      </c>
      <c r="E41" s="1" t="s">
        <v>388</v>
      </c>
      <c r="F41" s="1">
        <v>43</v>
      </c>
      <c r="G41" s="1" t="s">
        <v>104</v>
      </c>
      <c r="I41" s="1" t="s">
        <v>400</v>
      </c>
      <c r="J41" s="1" t="s">
        <v>329</v>
      </c>
    </row>
    <row r="42" spans="3:10" ht="57.6">
      <c r="C42" s="1" t="s">
        <v>295</v>
      </c>
      <c r="D42" s="1" t="s">
        <v>401</v>
      </c>
      <c r="E42" s="1" t="s">
        <v>388</v>
      </c>
      <c r="F42" s="1">
        <v>47</v>
      </c>
      <c r="G42" s="1" t="s">
        <v>402</v>
      </c>
      <c r="H42" s="1">
        <v>5</v>
      </c>
      <c r="I42" s="1" t="s">
        <v>403</v>
      </c>
      <c r="J42" s="1" t="s">
        <v>329</v>
      </c>
    </row>
    <row r="43" spans="3:10" ht="388.8">
      <c r="C43" s="1" t="s">
        <v>295</v>
      </c>
      <c r="D43" s="1" t="s">
        <v>404</v>
      </c>
      <c r="E43" s="1" t="s">
        <v>388</v>
      </c>
      <c r="F43" s="1">
        <v>47</v>
      </c>
      <c r="G43" s="1" t="s">
        <v>405</v>
      </c>
      <c r="H43" s="1" t="s">
        <v>406</v>
      </c>
      <c r="I43" s="1" t="s">
        <v>407</v>
      </c>
      <c r="J43" s="1" t="s">
        <v>329</v>
      </c>
    </row>
    <row r="44" spans="3:10" ht="216">
      <c r="C44" s="1" t="s">
        <v>295</v>
      </c>
      <c r="D44" s="3" t="s">
        <v>408</v>
      </c>
      <c r="E44" s="1" t="s">
        <v>388</v>
      </c>
      <c r="F44" s="1">
        <v>49</v>
      </c>
      <c r="G44" s="1" t="s">
        <v>118</v>
      </c>
      <c r="H44" s="1" t="s">
        <v>346</v>
      </c>
      <c r="I44" s="1" t="s">
        <v>409</v>
      </c>
      <c r="J44" s="1" t="s">
        <v>329</v>
      </c>
    </row>
    <row r="45" spans="3:10" ht="158.4">
      <c r="C45" s="1" t="s">
        <v>295</v>
      </c>
      <c r="D45" s="1" t="s">
        <v>410</v>
      </c>
      <c r="E45" s="1" t="s">
        <v>388</v>
      </c>
      <c r="F45" s="1">
        <v>49</v>
      </c>
      <c r="G45" s="1" t="s">
        <v>118</v>
      </c>
      <c r="H45" s="1" t="s">
        <v>358</v>
      </c>
      <c r="I45" s="1" t="s">
        <v>411</v>
      </c>
      <c r="J45" s="1" t="s">
        <v>329</v>
      </c>
    </row>
    <row r="46" spans="3:10" ht="144">
      <c r="C46" s="1" t="s">
        <v>295</v>
      </c>
      <c r="D46" s="1" t="s">
        <v>412</v>
      </c>
      <c r="E46" s="1" t="s">
        <v>388</v>
      </c>
      <c r="F46" s="1">
        <v>51</v>
      </c>
      <c r="G46" s="1" t="s">
        <v>413</v>
      </c>
      <c r="H46" s="1" t="s">
        <v>414</v>
      </c>
      <c r="I46" s="1" t="s">
        <v>415</v>
      </c>
      <c r="J46" s="1" t="s">
        <v>329</v>
      </c>
    </row>
    <row r="47" spans="3:10" ht="158.4">
      <c r="C47" s="1" t="s">
        <v>295</v>
      </c>
      <c r="D47" s="1" t="s">
        <v>416</v>
      </c>
      <c r="E47" s="1" t="s">
        <v>388</v>
      </c>
      <c r="F47" s="1" t="s">
        <v>417</v>
      </c>
      <c r="G47" s="1">
        <v>5.3</v>
      </c>
      <c r="I47" s="1" t="s">
        <v>418</v>
      </c>
      <c r="J47" s="1" t="s">
        <v>329</v>
      </c>
    </row>
    <row r="48" spans="3:10" ht="172.8">
      <c r="C48" s="1" t="s">
        <v>295</v>
      </c>
      <c r="D48" s="3" t="s">
        <v>419</v>
      </c>
      <c r="E48" s="1" t="s">
        <v>388</v>
      </c>
      <c r="F48" s="1">
        <v>106</v>
      </c>
      <c r="G48" s="1" t="s">
        <v>420</v>
      </c>
      <c r="H48" s="1" t="s">
        <v>421</v>
      </c>
      <c r="I48" s="1" t="s">
        <v>422</v>
      </c>
      <c r="J48" s="1" t="s">
        <v>329</v>
      </c>
    </row>
    <row r="49" spans="3:10" ht="43.2">
      <c r="C49" s="1" t="s">
        <v>295</v>
      </c>
      <c r="D49" s="1" t="s">
        <v>423</v>
      </c>
      <c r="E49" s="1" t="s">
        <v>388</v>
      </c>
      <c r="F49" s="1">
        <v>126</v>
      </c>
      <c r="G49" s="1" t="s">
        <v>424</v>
      </c>
      <c r="I49" s="1" t="s">
        <v>425</v>
      </c>
      <c r="J49" s="1" t="s">
        <v>329</v>
      </c>
    </row>
    <row r="50" spans="3:10" ht="86.4">
      <c r="C50" s="1" t="s">
        <v>295</v>
      </c>
      <c r="D50" s="1" t="s">
        <v>426</v>
      </c>
      <c r="E50" s="1" t="s">
        <v>388</v>
      </c>
      <c r="F50" s="1">
        <v>146</v>
      </c>
      <c r="G50" s="1">
        <v>8.1999999999999993</v>
      </c>
      <c r="I50" s="1" t="s">
        <v>427</v>
      </c>
      <c r="J50" s="1" t="s">
        <v>329</v>
      </c>
    </row>
    <row r="51" spans="3:10" ht="57.6">
      <c r="C51" s="1" t="s">
        <v>295</v>
      </c>
      <c r="D51" s="1" t="s">
        <v>428</v>
      </c>
      <c r="E51" s="1" t="s">
        <v>388</v>
      </c>
      <c r="F51" s="1">
        <v>150</v>
      </c>
      <c r="G51" s="1" t="s">
        <v>429</v>
      </c>
      <c r="I51" s="1" t="s">
        <v>430</v>
      </c>
      <c r="J51" s="1" t="s">
        <v>329</v>
      </c>
    </row>
    <row r="52" spans="3:10" ht="216">
      <c r="C52" s="1" t="s">
        <v>295</v>
      </c>
      <c r="D52" s="1" t="s">
        <v>431</v>
      </c>
      <c r="E52" s="1" t="s">
        <v>388</v>
      </c>
      <c r="F52" s="1">
        <v>182</v>
      </c>
      <c r="G52" s="1" t="s">
        <v>432</v>
      </c>
      <c r="H52" s="1" t="s">
        <v>433</v>
      </c>
      <c r="I52" s="1" t="s">
        <v>434</v>
      </c>
      <c r="J52" s="1" t="s">
        <v>329</v>
      </c>
    </row>
    <row r="53" spans="3:10" ht="144">
      <c r="C53" s="1" t="s">
        <v>295</v>
      </c>
      <c r="D53" s="1" t="s">
        <v>435</v>
      </c>
      <c r="E53" s="1" t="s">
        <v>388</v>
      </c>
      <c r="F53" s="1">
        <v>182</v>
      </c>
      <c r="G53" s="1" t="s">
        <v>432</v>
      </c>
      <c r="H53" s="1" t="s">
        <v>436</v>
      </c>
      <c r="I53" s="1" t="s">
        <v>437</v>
      </c>
      <c r="J53" s="1" t="s">
        <v>329</v>
      </c>
    </row>
    <row r="54" spans="3:10" ht="144">
      <c r="C54" s="1" t="s">
        <v>295</v>
      </c>
      <c r="D54" s="1" t="s">
        <v>438</v>
      </c>
      <c r="E54" s="1" t="s">
        <v>388</v>
      </c>
      <c r="F54" s="1">
        <v>182</v>
      </c>
      <c r="G54" s="1" t="s">
        <v>432</v>
      </c>
      <c r="H54" s="1" t="s">
        <v>436</v>
      </c>
      <c r="I54" s="1" t="s">
        <v>439</v>
      </c>
      <c r="J54" s="1" t="s">
        <v>329</v>
      </c>
    </row>
    <row r="55" spans="3:10" ht="158.4">
      <c r="C55" s="1" t="s">
        <v>295</v>
      </c>
      <c r="D55" s="1" t="s">
        <v>440</v>
      </c>
      <c r="E55" s="1" t="s">
        <v>388</v>
      </c>
      <c r="F55" s="1">
        <v>183</v>
      </c>
      <c r="G55" s="1" t="s">
        <v>432</v>
      </c>
      <c r="H55" s="1">
        <v>4</v>
      </c>
      <c r="I55" s="1" t="s">
        <v>441</v>
      </c>
      <c r="J55" s="1" t="s">
        <v>329</v>
      </c>
    </row>
    <row r="56" spans="3:10" ht="158.4">
      <c r="C56" s="1" t="s">
        <v>295</v>
      </c>
      <c r="D56" s="1" t="s">
        <v>442</v>
      </c>
      <c r="E56" s="1" t="s">
        <v>388</v>
      </c>
      <c r="F56" s="1">
        <v>183</v>
      </c>
      <c r="G56" s="1" t="s">
        <v>432</v>
      </c>
      <c r="H56" s="1">
        <v>10</v>
      </c>
      <c r="I56" s="1" t="s">
        <v>443</v>
      </c>
      <c r="J56" s="1" t="s">
        <v>329</v>
      </c>
    </row>
    <row r="57" spans="3:10" ht="158.4">
      <c r="C57" s="1" t="s">
        <v>295</v>
      </c>
      <c r="D57" s="1" t="s">
        <v>444</v>
      </c>
      <c r="E57" s="1" t="s">
        <v>388</v>
      </c>
      <c r="F57" s="1">
        <v>185</v>
      </c>
      <c r="G57" s="1" t="s">
        <v>379</v>
      </c>
      <c r="H57" s="1">
        <v>6</v>
      </c>
      <c r="I57" s="1" t="s">
        <v>445</v>
      </c>
      <c r="J57" s="1" t="s">
        <v>329</v>
      </c>
    </row>
    <row r="58" spans="3:10" ht="409.6">
      <c r="C58" s="1" t="s">
        <v>295</v>
      </c>
      <c r="D58" s="1" t="s">
        <v>446</v>
      </c>
      <c r="E58" s="1" t="s">
        <v>388</v>
      </c>
      <c r="F58" s="1">
        <v>191</v>
      </c>
      <c r="G58" s="1" t="s">
        <v>447</v>
      </c>
      <c r="I58" s="1" t="s">
        <v>448</v>
      </c>
      <c r="J58" s="1" t="s">
        <v>329</v>
      </c>
    </row>
    <row r="59" spans="3:10" ht="230.4">
      <c r="C59" s="1" t="s">
        <v>295</v>
      </c>
      <c r="D59" s="1" t="s">
        <v>449</v>
      </c>
      <c r="E59" s="1" t="s">
        <v>388</v>
      </c>
      <c r="F59" s="1">
        <v>191</v>
      </c>
      <c r="G59" s="1" t="s">
        <v>447</v>
      </c>
      <c r="H59" s="1" t="s">
        <v>450</v>
      </c>
      <c r="I59" s="1" t="s">
        <v>451</v>
      </c>
      <c r="J59" s="1" t="s">
        <v>329</v>
      </c>
    </row>
    <row r="60" spans="3:10" ht="57.6">
      <c r="C60" s="1" t="s">
        <v>295</v>
      </c>
      <c r="D60" s="1" t="s">
        <v>452</v>
      </c>
      <c r="E60" s="1" t="s">
        <v>388</v>
      </c>
      <c r="F60" s="1">
        <v>192</v>
      </c>
      <c r="G60" s="1" t="s">
        <v>453</v>
      </c>
      <c r="I60" s="1" t="s">
        <v>454</v>
      </c>
      <c r="J60" s="1" t="s">
        <v>329</v>
      </c>
    </row>
    <row r="61" spans="3:10" ht="57.6">
      <c r="C61" s="1" t="s">
        <v>295</v>
      </c>
      <c r="D61" s="1" t="s">
        <v>324</v>
      </c>
      <c r="E61" s="1" t="s">
        <v>388</v>
      </c>
      <c r="F61" s="1">
        <v>198</v>
      </c>
      <c r="G61" s="1" t="s">
        <v>325</v>
      </c>
      <c r="I61" s="1" t="s">
        <v>326</v>
      </c>
      <c r="J61" s="1" t="s">
        <v>329</v>
      </c>
    </row>
    <row r="62" spans="3:10" ht="43.2">
      <c r="C62" s="1" t="s">
        <v>295</v>
      </c>
      <c r="D62" s="1" t="s">
        <v>455</v>
      </c>
      <c r="E62" s="1" t="s">
        <v>456</v>
      </c>
      <c r="F62" s="1">
        <v>1</v>
      </c>
      <c r="G62" s="1">
        <v>2.1</v>
      </c>
      <c r="I62" s="1" t="s">
        <v>457</v>
      </c>
      <c r="J62" s="1" t="s">
        <v>329</v>
      </c>
    </row>
    <row r="63" spans="3:10" ht="43.2">
      <c r="C63" s="1" t="s">
        <v>295</v>
      </c>
      <c r="D63" s="1" t="s">
        <v>458</v>
      </c>
      <c r="E63" s="1" t="s">
        <v>456</v>
      </c>
      <c r="F63" s="1">
        <v>1</v>
      </c>
      <c r="G63" s="1">
        <v>2.1</v>
      </c>
      <c r="I63" s="1" t="s">
        <v>457</v>
      </c>
      <c r="J63" s="1" t="s">
        <v>329</v>
      </c>
    </row>
    <row r="64" spans="3:10" ht="43.2">
      <c r="C64" s="24" t="s">
        <v>300</v>
      </c>
      <c r="D64" s="1" t="s">
        <v>301</v>
      </c>
      <c r="E64" s="1" t="s">
        <v>328</v>
      </c>
      <c r="F64" s="1">
        <v>6</v>
      </c>
      <c r="G64" s="1" t="s">
        <v>185</v>
      </c>
      <c r="H64" s="1">
        <v>25</v>
      </c>
      <c r="I64" s="1" t="s">
        <v>302</v>
      </c>
      <c r="J64" s="1" t="s">
        <v>329</v>
      </c>
    </row>
    <row r="65" spans="3:10" ht="43.2">
      <c r="C65" s="24" t="s">
        <v>300</v>
      </c>
      <c r="D65" s="1" t="s">
        <v>307</v>
      </c>
      <c r="E65" s="1" t="s">
        <v>328</v>
      </c>
      <c r="F65" s="1">
        <v>7</v>
      </c>
      <c r="G65" s="1" t="s">
        <v>142</v>
      </c>
      <c r="H65" s="1">
        <v>16</v>
      </c>
      <c r="I65" s="1" t="s">
        <v>308</v>
      </c>
      <c r="J65" s="1" t="s">
        <v>329</v>
      </c>
    </row>
    <row r="66" spans="3:10" ht="43.2">
      <c r="C66" s="24" t="s">
        <v>300</v>
      </c>
      <c r="D66" s="1" t="s">
        <v>311</v>
      </c>
      <c r="E66" s="1" t="s">
        <v>328</v>
      </c>
      <c r="F66" s="1">
        <v>9</v>
      </c>
      <c r="G66" s="1" t="s">
        <v>268</v>
      </c>
      <c r="H66" s="1">
        <v>28</v>
      </c>
      <c r="I66" s="1" t="s">
        <v>308</v>
      </c>
      <c r="J66" s="1" t="s">
        <v>329</v>
      </c>
    </row>
    <row r="67" spans="3:10" ht="72">
      <c r="C67" s="24" t="s">
        <v>300</v>
      </c>
      <c r="D67" s="1" t="s">
        <v>313</v>
      </c>
      <c r="E67" s="1" t="s">
        <v>328</v>
      </c>
      <c r="F67" s="1">
        <v>10</v>
      </c>
      <c r="G67" s="1" t="s">
        <v>314</v>
      </c>
      <c r="H67" s="1">
        <v>16</v>
      </c>
      <c r="I67" s="1" t="s">
        <v>315</v>
      </c>
      <c r="J67" s="1" t="s">
        <v>329</v>
      </c>
    </row>
    <row r="68" spans="3:10" ht="57.6">
      <c r="C68" s="24" t="s">
        <v>300</v>
      </c>
      <c r="D68" s="1" t="s">
        <v>319</v>
      </c>
      <c r="E68" s="1" t="s">
        <v>328</v>
      </c>
      <c r="F68" s="1">
        <v>13</v>
      </c>
      <c r="G68" s="1">
        <v>4.0999999999999996</v>
      </c>
      <c r="H68" s="1">
        <v>6</v>
      </c>
      <c r="I68" s="1" t="s">
        <v>320</v>
      </c>
      <c r="J68" s="1" t="s">
        <v>329</v>
      </c>
    </row>
    <row r="69" spans="3:10" ht="57.6">
      <c r="C69" s="24" t="s">
        <v>300</v>
      </c>
      <c r="D69" s="1" t="s">
        <v>460</v>
      </c>
      <c r="E69" s="1" t="s">
        <v>328</v>
      </c>
      <c r="F69" s="1" t="s">
        <v>461</v>
      </c>
      <c r="G69" s="1" t="s">
        <v>31</v>
      </c>
      <c r="H69" s="1" t="s">
        <v>462</v>
      </c>
      <c r="I69" s="1" t="s">
        <v>320</v>
      </c>
      <c r="J69" s="1" t="s">
        <v>329</v>
      </c>
    </row>
    <row r="70" spans="3:10" ht="57.6">
      <c r="C70" s="24" t="s">
        <v>300</v>
      </c>
      <c r="D70" s="1" t="s">
        <v>463</v>
      </c>
      <c r="E70" s="1" t="s">
        <v>328</v>
      </c>
      <c r="F70" s="1" t="s">
        <v>464</v>
      </c>
      <c r="G70" s="1">
        <v>5.2</v>
      </c>
      <c r="H70" s="1" t="s">
        <v>465</v>
      </c>
      <c r="I70" s="1" t="s">
        <v>320</v>
      </c>
      <c r="J70" s="1" t="s">
        <v>329</v>
      </c>
    </row>
    <row r="71" spans="3:10" ht="100.8">
      <c r="C71" s="24" t="s">
        <v>300</v>
      </c>
      <c r="D71" s="1" t="s">
        <v>466</v>
      </c>
      <c r="E71" s="1" t="s">
        <v>328</v>
      </c>
      <c r="F71" s="1">
        <v>53</v>
      </c>
      <c r="G71" s="1" t="s">
        <v>467</v>
      </c>
      <c r="H71" s="1">
        <v>1</v>
      </c>
      <c r="I71" s="1" t="s">
        <v>468</v>
      </c>
      <c r="J71" s="1" t="s">
        <v>329</v>
      </c>
    </row>
    <row r="72" spans="3:10" ht="244.8">
      <c r="C72" s="24" t="s">
        <v>300</v>
      </c>
      <c r="D72" s="1" t="s">
        <v>469</v>
      </c>
      <c r="E72" s="1" t="s">
        <v>328</v>
      </c>
      <c r="F72" s="1" t="s">
        <v>470</v>
      </c>
      <c r="G72" s="1">
        <v>5.3</v>
      </c>
      <c r="H72" s="1" t="s">
        <v>471</v>
      </c>
      <c r="I72" s="1" t="s">
        <v>472</v>
      </c>
      <c r="J72" s="1" t="s">
        <v>329</v>
      </c>
    </row>
    <row r="73" spans="3:10" ht="201.6">
      <c r="C73" s="24" t="s">
        <v>300</v>
      </c>
      <c r="D73" s="1" t="s">
        <v>473</v>
      </c>
      <c r="E73" s="1" t="s">
        <v>328</v>
      </c>
      <c r="F73" s="1">
        <v>64</v>
      </c>
      <c r="G73" s="1">
        <v>5.3</v>
      </c>
      <c r="H73" s="1" t="s">
        <v>474</v>
      </c>
      <c r="I73" s="1" t="s">
        <v>475</v>
      </c>
      <c r="J73" s="1" t="s">
        <v>329</v>
      </c>
    </row>
    <row r="74" spans="3:10" ht="43.2">
      <c r="C74" s="24" t="s">
        <v>300</v>
      </c>
      <c r="D74" s="1" t="s">
        <v>476</v>
      </c>
      <c r="E74" s="1" t="s">
        <v>328</v>
      </c>
      <c r="F74" s="1">
        <v>185</v>
      </c>
      <c r="G74" s="1" t="s">
        <v>379</v>
      </c>
      <c r="H74" s="1">
        <v>9</v>
      </c>
      <c r="I74" s="1" t="s">
        <v>477</v>
      </c>
      <c r="J74" s="1" t="s">
        <v>329</v>
      </c>
    </row>
    <row r="75" spans="3:10" ht="158.4">
      <c r="C75" s="24" t="s">
        <v>300</v>
      </c>
      <c r="D75" s="1" t="s">
        <v>478</v>
      </c>
      <c r="E75" s="1" t="s">
        <v>388</v>
      </c>
      <c r="F75" s="1" t="s">
        <v>479</v>
      </c>
      <c r="G75" s="1" t="s">
        <v>480</v>
      </c>
      <c r="H75" s="1" t="s">
        <v>481</v>
      </c>
      <c r="I75" s="1" t="s">
        <v>482</v>
      </c>
      <c r="J75" s="1" t="s">
        <v>329</v>
      </c>
    </row>
    <row r="76" spans="3:10" ht="43.2">
      <c r="C76" s="24" t="s">
        <v>300</v>
      </c>
      <c r="D76" s="1" t="s">
        <v>483</v>
      </c>
      <c r="E76" s="1" t="s">
        <v>388</v>
      </c>
      <c r="F76" s="1">
        <v>19</v>
      </c>
      <c r="G76" s="1" t="s">
        <v>27</v>
      </c>
      <c r="H76" s="1">
        <v>8</v>
      </c>
      <c r="I76" s="1" t="s">
        <v>484</v>
      </c>
      <c r="J76" s="1" t="s">
        <v>329</v>
      </c>
    </row>
    <row r="77" spans="3:10" ht="144">
      <c r="C77" s="24" t="s">
        <v>300</v>
      </c>
      <c r="D77" s="1" t="s">
        <v>485</v>
      </c>
      <c r="E77" s="1" t="s">
        <v>388</v>
      </c>
      <c r="F77" s="1">
        <v>18</v>
      </c>
      <c r="G77" s="1" t="s">
        <v>27</v>
      </c>
      <c r="H77" s="1">
        <v>16</v>
      </c>
      <c r="I77" s="1" t="s">
        <v>486</v>
      </c>
      <c r="J77" s="1" t="s">
        <v>329</v>
      </c>
    </row>
    <row r="78" spans="3:10" ht="86.4">
      <c r="C78" s="24" t="s">
        <v>300</v>
      </c>
      <c r="D78" s="1" t="s">
        <v>487</v>
      </c>
      <c r="E78" s="1" t="s">
        <v>388</v>
      </c>
      <c r="F78" s="1">
        <v>22</v>
      </c>
      <c r="G78" s="1" t="s">
        <v>488</v>
      </c>
      <c r="H78" s="1">
        <v>4</v>
      </c>
      <c r="I78" s="1" t="s">
        <v>489</v>
      </c>
      <c r="J78" s="1" t="s">
        <v>329</v>
      </c>
    </row>
    <row r="79" spans="3:10" ht="72">
      <c r="C79" s="24" t="s">
        <v>300</v>
      </c>
      <c r="D79" s="1" t="s">
        <v>490</v>
      </c>
      <c r="E79" s="1" t="s">
        <v>388</v>
      </c>
      <c r="F79" s="1">
        <v>22</v>
      </c>
      <c r="G79" s="1" t="s">
        <v>20</v>
      </c>
      <c r="H79" s="1">
        <v>15</v>
      </c>
      <c r="I79" s="1" t="s">
        <v>491</v>
      </c>
      <c r="J79" s="1" t="s">
        <v>329</v>
      </c>
    </row>
    <row r="80" spans="3:10" ht="72">
      <c r="C80" s="24" t="s">
        <v>300</v>
      </c>
      <c r="D80" s="1" t="s">
        <v>492</v>
      </c>
      <c r="E80" s="1" t="s">
        <v>388</v>
      </c>
      <c r="F80" s="1">
        <v>22</v>
      </c>
      <c r="G80" s="1" t="s">
        <v>20</v>
      </c>
      <c r="H80" s="1">
        <v>32</v>
      </c>
      <c r="I80" s="1" t="s">
        <v>491</v>
      </c>
      <c r="J80" s="1" t="s">
        <v>329</v>
      </c>
    </row>
    <row r="81" spans="3:10" ht="100.8">
      <c r="C81" s="24" t="s">
        <v>300</v>
      </c>
      <c r="D81" s="1" t="s">
        <v>493</v>
      </c>
      <c r="E81" s="1" t="s">
        <v>388</v>
      </c>
      <c r="F81" s="1" t="s">
        <v>494</v>
      </c>
      <c r="G81" s="1" t="s">
        <v>20</v>
      </c>
      <c r="H81" s="1" t="s">
        <v>495</v>
      </c>
      <c r="I81" s="1" t="s">
        <v>496</v>
      </c>
      <c r="J81" s="1" t="s">
        <v>329</v>
      </c>
    </row>
    <row r="82" spans="3:10" ht="43.2">
      <c r="C82" s="24" t="s">
        <v>300</v>
      </c>
      <c r="D82" s="1" t="s">
        <v>497</v>
      </c>
      <c r="E82" s="1" t="s">
        <v>388</v>
      </c>
      <c r="F82" s="1">
        <v>23</v>
      </c>
      <c r="G82" s="1" t="s">
        <v>20</v>
      </c>
      <c r="H82" s="1">
        <v>1</v>
      </c>
      <c r="I82" s="1" t="s">
        <v>484</v>
      </c>
      <c r="J82" s="1" t="s">
        <v>329</v>
      </c>
    </row>
    <row r="83" spans="3:10" ht="72">
      <c r="C83" s="24" t="s">
        <v>300</v>
      </c>
      <c r="D83" s="1" t="s">
        <v>498</v>
      </c>
      <c r="E83" s="1" t="s">
        <v>388</v>
      </c>
      <c r="F83" s="1">
        <v>23</v>
      </c>
      <c r="G83" s="1" t="s">
        <v>20</v>
      </c>
      <c r="H83" s="1">
        <v>1</v>
      </c>
      <c r="I83" s="1" t="s">
        <v>499</v>
      </c>
      <c r="J83" s="1" t="s">
        <v>329</v>
      </c>
    </row>
    <row r="84" spans="3:10" ht="115.2">
      <c r="C84" s="24" t="s">
        <v>300</v>
      </c>
      <c r="D84" s="1" t="s">
        <v>500</v>
      </c>
      <c r="E84" s="1" t="s">
        <v>388</v>
      </c>
      <c r="F84" s="1" t="s">
        <v>501</v>
      </c>
      <c r="G84" s="1" t="s">
        <v>20</v>
      </c>
      <c r="H84" s="1" t="s">
        <v>502</v>
      </c>
      <c r="I84" s="1" t="s">
        <v>503</v>
      </c>
      <c r="J84" s="1" t="s">
        <v>329</v>
      </c>
    </row>
    <row r="85" spans="3:10" ht="187.2">
      <c r="C85" s="24" t="s">
        <v>300</v>
      </c>
      <c r="D85" s="1" t="s">
        <v>504</v>
      </c>
      <c r="E85" s="1" t="s">
        <v>388</v>
      </c>
      <c r="F85" s="1" t="s">
        <v>505</v>
      </c>
      <c r="G85" s="1" t="s">
        <v>506</v>
      </c>
      <c r="H85" s="1" t="s">
        <v>507</v>
      </c>
      <c r="I85" s="1" t="s">
        <v>508</v>
      </c>
      <c r="J85" s="1" t="s">
        <v>329</v>
      </c>
    </row>
    <row r="86" spans="3:10" ht="86.4">
      <c r="C86" s="24" t="s">
        <v>300</v>
      </c>
      <c r="D86" s="1" t="s">
        <v>509</v>
      </c>
      <c r="E86" s="1" t="s">
        <v>388</v>
      </c>
      <c r="F86" s="1">
        <v>31</v>
      </c>
      <c r="G86" s="1" t="s">
        <v>391</v>
      </c>
      <c r="H86" s="1">
        <v>18</v>
      </c>
      <c r="I86" s="1" t="s">
        <v>510</v>
      </c>
      <c r="J86" s="1" t="s">
        <v>329</v>
      </c>
    </row>
    <row r="87" spans="3:10" ht="72">
      <c r="C87" s="24" t="s">
        <v>300</v>
      </c>
      <c r="D87" s="1" t="s">
        <v>511</v>
      </c>
      <c r="E87" s="1" t="s">
        <v>388</v>
      </c>
      <c r="F87" s="1">
        <v>35</v>
      </c>
      <c r="G87" s="1" t="s">
        <v>31</v>
      </c>
      <c r="H87" s="1">
        <v>1</v>
      </c>
      <c r="I87" s="1" t="s">
        <v>491</v>
      </c>
      <c r="J87" s="1" t="s">
        <v>329</v>
      </c>
    </row>
    <row r="88" spans="3:10" ht="57.6">
      <c r="C88" s="24" t="s">
        <v>300</v>
      </c>
      <c r="D88" s="1" t="s">
        <v>512</v>
      </c>
      <c r="E88" s="1" t="s">
        <v>388</v>
      </c>
      <c r="F88" s="1">
        <v>39</v>
      </c>
      <c r="G88" s="1" t="s">
        <v>86</v>
      </c>
      <c r="H88" s="1">
        <v>25</v>
      </c>
      <c r="I88" s="1" t="s">
        <v>513</v>
      </c>
      <c r="J88" s="1" t="s">
        <v>329</v>
      </c>
    </row>
    <row r="89" spans="3:10" ht="115.2">
      <c r="C89" s="24" t="s">
        <v>300</v>
      </c>
      <c r="D89" s="1" t="s">
        <v>514</v>
      </c>
      <c r="E89" s="1" t="s">
        <v>388</v>
      </c>
      <c r="F89" s="1">
        <v>39</v>
      </c>
      <c r="G89" s="1" t="s">
        <v>86</v>
      </c>
      <c r="H89" s="1">
        <v>25</v>
      </c>
      <c r="I89" s="1" t="s">
        <v>515</v>
      </c>
      <c r="J89" s="1" t="s">
        <v>329</v>
      </c>
    </row>
    <row r="90" spans="3:10" ht="100.8">
      <c r="C90" s="24" t="s">
        <v>300</v>
      </c>
      <c r="D90" s="1" t="s">
        <v>493</v>
      </c>
      <c r="E90" s="1" t="s">
        <v>388</v>
      </c>
      <c r="F90" s="1">
        <v>59</v>
      </c>
      <c r="G90" s="1">
        <v>5.3</v>
      </c>
      <c r="H90" s="1">
        <v>53</v>
      </c>
      <c r="I90" s="1" t="s">
        <v>496</v>
      </c>
      <c r="J90" s="1" t="s">
        <v>329</v>
      </c>
    </row>
    <row r="91" spans="3:10" ht="72">
      <c r="C91" s="24" t="s">
        <v>300</v>
      </c>
      <c r="D91" s="1" t="s">
        <v>490</v>
      </c>
      <c r="E91" s="1" t="s">
        <v>388</v>
      </c>
      <c r="F91" s="1">
        <v>62</v>
      </c>
      <c r="G91" s="1">
        <v>5.3</v>
      </c>
      <c r="H91" s="1" t="s">
        <v>516</v>
      </c>
      <c r="I91" s="1" t="s">
        <v>491</v>
      </c>
      <c r="J91" s="1" t="s">
        <v>329</v>
      </c>
    </row>
    <row r="92" spans="3:10" ht="72">
      <c r="C92" s="24" t="s">
        <v>300</v>
      </c>
      <c r="D92" s="1" t="s">
        <v>517</v>
      </c>
      <c r="E92" s="1" t="s">
        <v>388</v>
      </c>
      <c r="F92" s="1">
        <v>62</v>
      </c>
      <c r="G92" s="1">
        <v>5.3</v>
      </c>
      <c r="H92" s="1" t="s">
        <v>518</v>
      </c>
      <c r="I92" s="1" t="s">
        <v>491</v>
      </c>
      <c r="J92" s="1" t="s">
        <v>329</v>
      </c>
    </row>
    <row r="93" spans="3:10" ht="72">
      <c r="C93" s="24" t="s">
        <v>300</v>
      </c>
      <c r="D93" s="1" t="s">
        <v>519</v>
      </c>
      <c r="E93" s="1" t="s">
        <v>388</v>
      </c>
      <c r="F93" s="1">
        <v>62</v>
      </c>
      <c r="G93" s="1">
        <v>5.3</v>
      </c>
      <c r="H93" s="1" t="s">
        <v>520</v>
      </c>
      <c r="I93" s="1" t="s">
        <v>491</v>
      </c>
      <c r="J93" s="1" t="s">
        <v>329</v>
      </c>
    </row>
    <row r="94" spans="3:10" ht="187.2">
      <c r="C94" s="24" t="s">
        <v>300</v>
      </c>
      <c r="D94" s="1" t="s">
        <v>504</v>
      </c>
      <c r="E94" s="1" t="s">
        <v>388</v>
      </c>
      <c r="F94" s="1">
        <v>63</v>
      </c>
      <c r="G94" s="1">
        <v>5.3</v>
      </c>
      <c r="H94" s="1" t="s">
        <v>521</v>
      </c>
      <c r="I94" s="1" t="s">
        <v>508</v>
      </c>
      <c r="J94" s="1" t="s">
        <v>329</v>
      </c>
    </row>
    <row r="95" spans="3:10" ht="100.8">
      <c r="C95" s="24" t="s">
        <v>300</v>
      </c>
      <c r="D95" s="1" t="s">
        <v>522</v>
      </c>
      <c r="E95" s="1" t="s">
        <v>388</v>
      </c>
      <c r="F95" s="1">
        <v>63</v>
      </c>
      <c r="G95" s="1">
        <v>5.3</v>
      </c>
      <c r="H95" s="1" t="s">
        <v>523</v>
      </c>
      <c r="I95" s="1" t="s">
        <v>524</v>
      </c>
      <c r="J95" s="1" t="s">
        <v>329</v>
      </c>
    </row>
    <row r="96" spans="3:10" ht="100.8">
      <c r="C96" s="24" t="s">
        <v>300</v>
      </c>
      <c r="D96" s="1" t="s">
        <v>525</v>
      </c>
      <c r="E96" s="1" t="s">
        <v>388</v>
      </c>
      <c r="F96" s="1">
        <v>64</v>
      </c>
      <c r="G96" s="1">
        <v>5.3</v>
      </c>
      <c r="H96" s="1">
        <v>53</v>
      </c>
      <c r="I96" s="1" t="s">
        <v>526</v>
      </c>
      <c r="J96" s="1" t="s">
        <v>329</v>
      </c>
    </row>
    <row r="97" spans="3:10" ht="86.4">
      <c r="C97" s="24" t="s">
        <v>300</v>
      </c>
      <c r="D97" s="1" t="s">
        <v>527</v>
      </c>
      <c r="E97" s="1" t="s">
        <v>388</v>
      </c>
      <c r="F97" s="1" t="s">
        <v>528</v>
      </c>
      <c r="G97" s="1">
        <v>5.3</v>
      </c>
      <c r="H97" s="1" t="s">
        <v>529</v>
      </c>
      <c r="I97" s="1" t="s">
        <v>530</v>
      </c>
      <c r="J97" s="1" t="s">
        <v>329</v>
      </c>
    </row>
    <row r="98" spans="3:10" ht="72">
      <c r="C98" s="24" t="s">
        <v>300</v>
      </c>
      <c r="D98" s="1" t="s">
        <v>531</v>
      </c>
      <c r="E98" s="1" t="s">
        <v>388</v>
      </c>
      <c r="F98" s="1">
        <v>74</v>
      </c>
      <c r="G98" s="1">
        <v>5.4</v>
      </c>
      <c r="H98" s="1">
        <v>6</v>
      </c>
      <c r="I98" s="1" t="s">
        <v>532</v>
      </c>
      <c r="J98" s="1" t="s">
        <v>329</v>
      </c>
    </row>
    <row r="99" spans="3:10" ht="72">
      <c r="C99" s="24" t="s">
        <v>300</v>
      </c>
      <c r="D99" s="1" t="s">
        <v>533</v>
      </c>
      <c r="E99" s="1" t="s">
        <v>388</v>
      </c>
      <c r="F99" s="1">
        <v>198</v>
      </c>
      <c r="G99" s="1" t="s">
        <v>534</v>
      </c>
      <c r="H99" s="1">
        <v>9</v>
      </c>
      <c r="I99" s="1" t="s">
        <v>535</v>
      </c>
      <c r="J99" s="1" t="s">
        <v>329</v>
      </c>
    </row>
    <row r="100" spans="3:10" ht="43.2">
      <c r="C100" s="24" t="s">
        <v>300</v>
      </c>
      <c r="D100" s="1" t="s">
        <v>536</v>
      </c>
      <c r="E100" s="1" t="s">
        <v>388</v>
      </c>
      <c r="F100" s="1">
        <v>150</v>
      </c>
      <c r="G100" s="1" t="s">
        <v>429</v>
      </c>
      <c r="H100" s="1">
        <v>1</v>
      </c>
      <c r="I100" s="1" t="s">
        <v>537</v>
      </c>
      <c r="J100" s="1" t="s">
        <v>329</v>
      </c>
    </row>
    <row r="101" spans="3:10" ht="172.8">
      <c r="C101" s="24" t="s">
        <v>300</v>
      </c>
      <c r="D101" s="3" t="s">
        <v>538</v>
      </c>
      <c r="E101" s="1" t="s">
        <v>388</v>
      </c>
      <c r="F101" s="1">
        <v>152</v>
      </c>
      <c r="G101" s="1" t="s">
        <v>539</v>
      </c>
      <c r="H101" s="1" t="s">
        <v>540</v>
      </c>
      <c r="I101" s="1" t="s">
        <v>541</v>
      </c>
      <c r="J101" s="1" t="s">
        <v>329</v>
      </c>
    </row>
    <row r="102" spans="3:10" ht="57.6">
      <c r="C102" s="24" t="s">
        <v>300</v>
      </c>
      <c r="D102" s="1" t="s">
        <v>542</v>
      </c>
      <c r="E102" s="1" t="s">
        <v>388</v>
      </c>
      <c r="F102" s="1">
        <v>153</v>
      </c>
      <c r="G102" s="1" t="s">
        <v>539</v>
      </c>
      <c r="H102" s="1">
        <v>3</v>
      </c>
      <c r="I102" s="1" t="s">
        <v>543</v>
      </c>
      <c r="J102" s="1" t="s">
        <v>329</v>
      </c>
    </row>
    <row r="103" spans="3:10" ht="172.8">
      <c r="C103" s="24" t="s">
        <v>300</v>
      </c>
      <c r="D103" s="1" t="s">
        <v>544</v>
      </c>
      <c r="E103" s="1" t="s">
        <v>388</v>
      </c>
      <c r="F103" s="25">
        <v>152153</v>
      </c>
      <c r="G103" s="1" t="s">
        <v>539</v>
      </c>
      <c r="I103" s="1" t="s">
        <v>545</v>
      </c>
      <c r="J103" s="1" t="s">
        <v>329</v>
      </c>
    </row>
    <row r="104" spans="3:10" ht="100.8">
      <c r="C104" s="24" t="s">
        <v>300</v>
      </c>
      <c r="D104" s="1" t="s">
        <v>546</v>
      </c>
      <c r="E104" s="1" t="s">
        <v>388</v>
      </c>
      <c r="F104" s="25">
        <v>152153</v>
      </c>
      <c r="G104" s="1" t="s">
        <v>539</v>
      </c>
      <c r="I104" s="1" t="s">
        <v>547</v>
      </c>
      <c r="J104" s="1" t="s">
        <v>329</v>
      </c>
    </row>
    <row r="105" spans="3:10" ht="100.8">
      <c r="C105" s="24" t="s">
        <v>300</v>
      </c>
      <c r="D105" s="1" t="s">
        <v>548</v>
      </c>
      <c r="E105" s="1" t="s">
        <v>388</v>
      </c>
      <c r="F105" s="1">
        <v>183</v>
      </c>
      <c r="G105" s="1" t="s">
        <v>432</v>
      </c>
      <c r="H105" s="1">
        <v>1</v>
      </c>
      <c r="I105" s="1" t="s">
        <v>549</v>
      </c>
      <c r="J105" s="1" t="s">
        <v>329</v>
      </c>
    </row>
    <row r="106" spans="3:10" ht="115.2">
      <c r="C106" s="24" t="s">
        <v>300</v>
      </c>
      <c r="D106" s="1" t="s">
        <v>550</v>
      </c>
      <c r="E106" s="1" t="s">
        <v>388</v>
      </c>
      <c r="F106" s="1">
        <v>183</v>
      </c>
      <c r="G106" s="1" t="s">
        <v>432</v>
      </c>
      <c r="H106" s="1">
        <v>1</v>
      </c>
      <c r="I106" s="1" t="s">
        <v>551</v>
      </c>
      <c r="J106" s="1" t="s">
        <v>329</v>
      </c>
    </row>
    <row r="107" spans="3:10" ht="86.4">
      <c r="C107" s="24" t="s">
        <v>300</v>
      </c>
      <c r="D107" s="1" t="s">
        <v>552</v>
      </c>
      <c r="E107" s="1" t="s">
        <v>388</v>
      </c>
      <c r="F107" s="1">
        <v>183</v>
      </c>
      <c r="G107" s="1" t="s">
        <v>432</v>
      </c>
      <c r="H107" s="1" t="s">
        <v>553</v>
      </c>
      <c r="I107" s="1" t="s">
        <v>554</v>
      </c>
      <c r="J107" s="1" t="s">
        <v>329</v>
      </c>
    </row>
    <row r="108" spans="3:10" ht="100.8">
      <c r="C108" s="24" t="s">
        <v>300</v>
      </c>
      <c r="D108" s="1" t="s">
        <v>555</v>
      </c>
      <c r="E108" s="1" t="s">
        <v>388</v>
      </c>
      <c r="F108" s="1">
        <v>183</v>
      </c>
      <c r="G108" s="1" t="s">
        <v>432</v>
      </c>
      <c r="H108" s="1" t="s">
        <v>556</v>
      </c>
      <c r="I108" s="1" t="s">
        <v>557</v>
      </c>
      <c r="J108" s="1" t="s">
        <v>329</v>
      </c>
    </row>
    <row r="109" spans="3:10" ht="72">
      <c r="C109" s="24" t="s">
        <v>300</v>
      </c>
      <c r="D109" s="1" t="s">
        <v>558</v>
      </c>
      <c r="E109" s="1" t="s">
        <v>388</v>
      </c>
      <c r="F109" s="1">
        <v>185</v>
      </c>
      <c r="G109" s="1" t="s">
        <v>379</v>
      </c>
      <c r="H109" s="1">
        <v>1</v>
      </c>
      <c r="I109" s="1" t="s">
        <v>559</v>
      </c>
      <c r="J109" s="1" t="s">
        <v>329</v>
      </c>
    </row>
    <row r="110" spans="3:10" ht="72">
      <c r="C110" s="24" t="s">
        <v>300</v>
      </c>
      <c r="D110" s="1" t="s">
        <v>560</v>
      </c>
      <c r="E110" s="1" t="s">
        <v>388</v>
      </c>
      <c r="F110" s="1">
        <v>185</v>
      </c>
      <c r="G110" s="1" t="s">
        <v>379</v>
      </c>
      <c r="H110" s="1">
        <v>4</v>
      </c>
      <c r="I110" s="1" t="s">
        <v>561</v>
      </c>
      <c r="J110" s="1" t="s">
        <v>329</v>
      </c>
    </row>
    <row r="111" spans="3:10" ht="187.2">
      <c r="C111" s="24" t="s">
        <v>300</v>
      </c>
      <c r="D111" s="1" t="s">
        <v>562</v>
      </c>
      <c r="E111" s="1" t="s">
        <v>388</v>
      </c>
      <c r="F111" s="1">
        <v>185</v>
      </c>
      <c r="G111" s="1" t="s">
        <v>379</v>
      </c>
      <c r="H111" s="1" t="s">
        <v>563</v>
      </c>
      <c r="I111" s="1" t="s">
        <v>564</v>
      </c>
      <c r="J111" s="1" t="s">
        <v>329</v>
      </c>
    </row>
    <row r="112" spans="3:10" ht="129.6">
      <c r="C112" s="24" t="s">
        <v>300</v>
      </c>
      <c r="D112" s="1" t="s">
        <v>565</v>
      </c>
      <c r="E112" s="1" t="s">
        <v>388</v>
      </c>
      <c r="F112" s="1">
        <v>193</v>
      </c>
      <c r="G112" s="1" t="s">
        <v>252</v>
      </c>
      <c r="H112" s="1">
        <v>3</v>
      </c>
      <c r="I112" s="1" t="s">
        <v>566</v>
      </c>
      <c r="J112" s="1" t="s">
        <v>329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G32" sqref="G32"/>
    </sheetView>
  </sheetViews>
  <sheetFormatPr defaultColWidth="11.44140625" defaultRowHeight="14.4"/>
  <cols>
    <col min="2" max="2" width="3.33203125" customWidth="1"/>
    <col min="4" max="4" width="11.44140625" style="26"/>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ht="13.2">
      <c r="A2" t="s">
        <v>583</v>
      </c>
      <c r="D2" s="26" t="s">
        <v>584</v>
      </c>
    </row>
    <row r="3" spans="1:4" ht="13.2">
      <c r="A3" t="s">
        <v>585</v>
      </c>
      <c r="B3" t="s">
        <v>586</v>
      </c>
      <c r="C3" s="2">
        <f>COUNTIF('poll-comments'!Q$2:Q$65536,B3)</f>
        <v>36</v>
      </c>
      <c r="D3" s="26">
        <f>C3/C$6</f>
        <v>1</v>
      </c>
    </row>
    <row r="4" spans="1:4" ht="13.2">
      <c r="A4" t="s">
        <v>587</v>
      </c>
      <c r="B4" t="s">
        <v>325</v>
      </c>
      <c r="C4" s="2">
        <f>COUNTIF('poll-comments'!Q$2:Q$65536,B4)</f>
        <v>0</v>
      </c>
      <c r="D4" s="26">
        <f>C4/C$6</f>
        <v>0</v>
      </c>
    </row>
    <row r="5" spans="1:4" ht="13.2">
      <c r="A5" t="s">
        <v>588</v>
      </c>
      <c r="B5" t="s">
        <v>589</v>
      </c>
      <c r="C5" s="2">
        <f>COUNTIF('poll-comments'!Q$2:Q$65536,B5)</f>
        <v>0</v>
      </c>
      <c r="D5" s="26">
        <f>C5/C$6</f>
        <v>0</v>
      </c>
    </row>
    <row r="6" spans="1:4" ht="13.2">
      <c r="A6" t="s">
        <v>590</v>
      </c>
      <c r="C6" s="2">
        <f>SUM(C3:C5)</f>
        <v>36</v>
      </c>
    </row>
    <row r="7" spans="1:4" ht="13.2"/>
    <row r="8" spans="1:4" ht="13.2">
      <c r="A8" t="s">
        <v>591</v>
      </c>
      <c r="D8" s="26" t="s">
        <v>584</v>
      </c>
    </row>
    <row r="9" spans="1:4" ht="13.2">
      <c r="A9" t="s">
        <v>585</v>
      </c>
      <c r="B9" t="s">
        <v>586</v>
      </c>
      <c r="C9" s="2">
        <f>COUNTIF('poll-comments'!R$2:R$65536,B9)</f>
        <v>96</v>
      </c>
      <c r="D9" s="26">
        <f>C9/C$12</f>
        <v>1</v>
      </c>
    </row>
    <row r="10" spans="1:4" ht="13.2">
      <c r="A10" t="s">
        <v>587</v>
      </c>
      <c r="B10" t="s">
        <v>325</v>
      </c>
      <c r="C10" s="2">
        <f>COUNTIF('poll-comments'!R$2:R$65536,B10)</f>
        <v>0</v>
      </c>
      <c r="D10" s="26">
        <f>C10/C$12</f>
        <v>0</v>
      </c>
    </row>
    <row r="11" spans="1:4" ht="13.2">
      <c r="A11" t="s">
        <v>588</v>
      </c>
      <c r="B11" t="s">
        <v>589</v>
      </c>
      <c r="C11" s="2">
        <f>COUNTIF('poll-comments'!R$2:R$65536,B11)</f>
        <v>0</v>
      </c>
      <c r="D11" s="26">
        <f>C11/C$12</f>
        <v>0</v>
      </c>
    </row>
    <row r="12" spans="1:4" ht="13.2">
      <c r="A12" t="s">
        <v>590</v>
      </c>
      <c r="C12" s="2">
        <f>SUM(C9:C11)</f>
        <v>96</v>
      </c>
    </row>
    <row r="13" spans="1:4" ht="13.2"/>
    <row r="14" spans="1:4" ht="13.2">
      <c r="A14" t="s">
        <v>592</v>
      </c>
      <c r="D14" s="26" t="s">
        <v>584</v>
      </c>
    </row>
    <row r="15" spans="1:4" ht="13.2">
      <c r="A15" t="s">
        <v>585</v>
      </c>
      <c r="B15" t="s">
        <v>586</v>
      </c>
      <c r="C15" s="2">
        <f>COUNTIF('poll-comments'!S$2:S$65536,B15)</f>
        <v>2</v>
      </c>
      <c r="D15" s="26">
        <f>C15/C18</f>
        <v>1</v>
      </c>
    </row>
    <row r="16" spans="1:4" ht="13.2">
      <c r="A16" t="s">
        <v>587</v>
      </c>
      <c r="B16" t="s">
        <v>325</v>
      </c>
      <c r="C16" s="2">
        <f>COUNTIF('poll-comments'!S$2:S$65536,B16)</f>
        <v>0</v>
      </c>
      <c r="D16" s="26">
        <f>C16/C18</f>
        <v>0</v>
      </c>
    </row>
    <row r="17" spans="1:4" ht="13.2">
      <c r="A17" t="s">
        <v>588</v>
      </c>
      <c r="B17" t="s">
        <v>589</v>
      </c>
      <c r="C17" s="2">
        <f>COUNTIF('poll-comments'!S$2:S$65536,B17)</f>
        <v>0</v>
      </c>
      <c r="D17" s="26">
        <f>C17/C18</f>
        <v>0</v>
      </c>
    </row>
    <row r="18" spans="1:4" ht="13.2">
      <c r="A18" t="s">
        <v>590</v>
      </c>
      <c r="C18" s="2">
        <f>SUM(C15:C17)</f>
        <v>2</v>
      </c>
    </row>
    <row r="19" spans="1:4" ht="13.2"/>
    <row r="20" spans="1:4" ht="13.2"/>
    <row r="21" spans="1:4" ht="13.2">
      <c r="A21" t="s">
        <v>593</v>
      </c>
      <c r="D21" s="26" t="s">
        <v>584</v>
      </c>
    </row>
    <row r="22" spans="1:4" ht="13.2">
      <c r="A22" t="s">
        <v>585</v>
      </c>
      <c r="B22" t="s">
        <v>586</v>
      </c>
      <c r="C22" s="2">
        <f>COUNTIF('poll-comments'!L$2:L$65536,B22)</f>
        <v>151</v>
      </c>
      <c r="D22" s="26">
        <f>C22/C$25</f>
        <v>1</v>
      </c>
    </row>
    <row r="23" spans="1:4" ht="13.2">
      <c r="A23" t="s">
        <v>587</v>
      </c>
      <c r="B23" t="s">
        <v>325</v>
      </c>
      <c r="C23" s="2">
        <f>COUNTIF([1]Comments!K$2:K$65536,B23)</f>
        <v>0</v>
      </c>
      <c r="D23" s="26">
        <f>C23/C$25</f>
        <v>0</v>
      </c>
    </row>
    <row r="24" spans="1:4" ht="13.2">
      <c r="A24" t="s">
        <v>588</v>
      </c>
      <c r="B24" t="s">
        <v>589</v>
      </c>
      <c r="C24" s="2">
        <f>COUNTIF([1]Comments!K$2:K$65536,B24)</f>
        <v>0</v>
      </c>
      <c r="D24" s="26">
        <f>C24/C$25</f>
        <v>0</v>
      </c>
    </row>
    <row r="25" spans="1:4" ht="13.2">
      <c r="A25" t="s">
        <v>590</v>
      </c>
      <c r="C25" s="2">
        <f>SUM(C22:C24)</f>
        <v>151</v>
      </c>
    </row>
    <row r="26" spans="1:4" ht="13.2"/>
    <row r="27" spans="1:4" ht="13.2">
      <c r="A27" t="s">
        <v>594</v>
      </c>
    </row>
    <row r="28" spans="1:4" ht="13.2">
      <c r="A28" t="s">
        <v>12</v>
      </c>
      <c r="B28" t="s">
        <v>388</v>
      </c>
      <c r="C28" s="2"/>
    </row>
    <row r="29" spans="1:4" ht="13.2">
      <c r="A29" t="s">
        <v>127</v>
      </c>
      <c r="B29" t="s">
        <v>328</v>
      </c>
      <c r="C29" s="2"/>
    </row>
    <row r="30" spans="1:4" ht="13.2">
      <c r="A30" t="s">
        <v>166</v>
      </c>
      <c r="B30" t="s">
        <v>456</v>
      </c>
    </row>
    <row r="31" spans="1:4" ht="13.2">
      <c r="A31" t="s">
        <v>590</v>
      </c>
      <c r="C3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Letterballot16-comments</vt:lpstr>
      <vt:lpstr>poll-comments</vt:lpstr>
      <vt:lpstr>Comments forwarded by WG Chair</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2012-04-25T04:03:37Z</dcterms:created>
  <dcterms:modified xsi:type="dcterms:W3CDTF">2012-04-25T04:05:41Z</dcterms:modified>
</cp:coreProperties>
</file>