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64" i="7" l="1"/>
  <c r="I65" i="7"/>
  <c r="I66" i="7" s="1"/>
  <c r="I67" i="7" s="1"/>
  <c r="I68" i="7" s="1"/>
  <c r="M2" i="1" l="1"/>
  <c r="I89" i="7" l="1"/>
  <c r="I90" i="7" s="1"/>
  <c r="I91" i="7" s="1"/>
  <c r="I92" i="7" s="1"/>
  <c r="I93" i="7" s="1"/>
  <c r="I94" i="7" s="1"/>
  <c r="I95" i="7" s="1"/>
  <c r="I96" i="7" s="1"/>
  <c r="I97" i="7" s="1"/>
  <c r="I98" i="7" s="1"/>
  <c r="I99" i="7" s="1"/>
  <c r="I100" i="7" s="1"/>
  <c r="I101" i="7" s="1"/>
  <c r="I102" i="7" s="1"/>
  <c r="I103" i="7" s="1"/>
  <c r="I104" i="7" s="1"/>
  <c r="I105" i="7" s="1"/>
  <c r="I106" i="7" s="1"/>
  <c r="I107" i="7" s="1"/>
  <c r="I108" i="7" s="1"/>
  <c r="I16" i="7"/>
  <c r="I17" i="7" s="1"/>
  <c r="I18" i="7" s="1"/>
  <c r="I19" i="7" s="1"/>
  <c r="I20" i="7" s="1"/>
  <c r="I21" i="7" s="1"/>
  <c r="I22" i="7" s="1"/>
  <c r="I23" i="7" s="1"/>
  <c r="I24" i="7" s="1"/>
  <c r="I25" i="7" s="1"/>
  <c r="I26" i="7" s="1"/>
  <c r="I27" i="7" s="1"/>
  <c r="I28" i="7" s="1"/>
  <c r="I29" i="7" s="1"/>
  <c r="I30" i="7" s="1"/>
  <c r="I31" i="7" s="1"/>
  <c r="I32" i="7" s="1"/>
  <c r="I33" i="7" s="1"/>
  <c r="I34" i="7" s="1"/>
  <c r="I36" i="7" l="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9" i="7" s="1"/>
  <c r="I35" i="7"/>
  <c r="I109" i="7"/>
  <c r="I110" i="7" s="1"/>
  <c r="I111" i="7" s="1"/>
  <c r="I112" i="7" s="1"/>
  <c r="I113" i="7" s="1"/>
  <c r="I114" i="7" s="1"/>
  <c r="I115" i="7" s="1"/>
  <c r="I116" i="7" s="1"/>
  <c r="I117" i="7" s="1"/>
  <c r="I118" i="7" s="1"/>
  <c r="I119" i="7" s="1"/>
  <c r="I120" i="7" s="1"/>
  <c r="I121" i="7" s="1"/>
  <c r="I122" i="7" s="1"/>
  <c r="I123" i="7" s="1"/>
  <c r="I124" i="7" s="1"/>
  <c r="D82" i="7"/>
  <c r="D81" i="7"/>
  <c r="B80" i="7"/>
  <c r="B81" i="7"/>
  <c r="D5" i="7"/>
  <c r="D4" i="7"/>
  <c r="B3" i="7"/>
  <c r="B4" i="7"/>
  <c r="I70" i="7" l="1"/>
  <c r="I71" i="7" s="1"/>
  <c r="I72" i="7" s="1"/>
  <c r="D80" i="7"/>
  <c r="C42" i="7"/>
  <c r="C44" i="7" s="1"/>
  <c r="C46" i="7" s="1"/>
  <c r="C48" i="7" s="1"/>
  <c r="C50" i="7" s="1"/>
  <c r="C52" i="7" s="1"/>
  <c r="B4" i="6"/>
  <c r="D6" i="6"/>
  <c r="B3" i="6"/>
  <c r="E4" i="6"/>
  <c r="E3" i="6"/>
  <c r="E6" i="6" l="1"/>
  <c r="F6" i="6" s="1"/>
  <c r="G6" i="6" s="1"/>
  <c r="E13" i="7"/>
  <c r="M3" i="1"/>
  <c r="H6" i="6" l="1"/>
  <c r="E86" i="7"/>
</calcChain>
</file>

<file path=xl/sharedStrings.xml><?xml version="1.0" encoding="utf-8"?>
<sst xmlns="http://schemas.openxmlformats.org/spreadsheetml/2006/main" count="338" uniqueCount="194">
  <si>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</si>
  <si>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</si>
  <si>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</si>
  <si>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</si>
  <si>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</si>
  <si>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</si>
  <si>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</si>
  <si>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</si>
  <si>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</si>
  <si>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</si>
  <si>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</si>
  <si>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</si>
  <si>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</si>
  <si>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</si>
  <si>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</si>
  <si>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</si>
  <si>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</si>
  <si>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</si>
  <si>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</si>
  <si>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</si>
  <si>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</si>
  <si>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</si>
  <si>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</si>
  <si>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</si>
  <si>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</si>
  <si>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</si>
  <si>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</si>
  <si>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</si>
  <si>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</si>
  <si>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</si>
  <si>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</si>
  <si>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</si>
  <si>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</si>
  <si>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</si>
  <si>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LOCATION</t>
  </si>
  <si>
    <t>Grand Hyatt San Antonio, San Antonio, TX, USA</t>
  </si>
  <si>
    <t>Hilton Waikoloa Village, HI,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</si>
  <si>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</si>
  <si>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</si>
  <si>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</si>
  <si>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</si>
  <si>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</si>
  <si>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</si>
  <si>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</si>
  <si>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</si>
  <si>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</si>
  <si>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</si>
  <si>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</si>
  <si>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</si>
  <si>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</si>
  <si>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</si>
  <si>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</si>
  <si>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</si>
  <si>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</si>
  <si>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</si>
  <si>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</si>
  <si>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</si>
  <si>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</si>
  <si>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</si>
  <si>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</si>
  <si>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</si>
  <si>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</si>
  <si>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</si>
  <si>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</si>
  <si>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</si>
  <si>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</si>
  <si>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</si>
  <si>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</si>
  <si>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</si>
  <si>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</si>
  <si>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</si>
  <si>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</si>
  <si>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</si>
  <si>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</si>
  <si>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</si>
  <si>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</si>
  <si>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</si>
  <si>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</si>
  <si>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</si>
  <si>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</si>
  <si>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</si>
  <si>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</si>
  <si>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</si>
  <si>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</si>
  <si>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</si>
  <si>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</si>
  <si>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</si>
  <si>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</si>
  <si>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</si>
  <si>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</si>
  <si>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</si>
  <si>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</si>
  <si>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</si>
  <si>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</si>
  <si>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</si>
  <si>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</si>
  <si>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</si>
  <si>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</si>
  <si>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</si>
  <si>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</si>
  <si>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</si>
  <si>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</si>
  <si>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</si>
  <si>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</si>
  <si>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</si>
  <si>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</si>
  <si>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</si>
  <si>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</si>
  <si>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</si>
  <si>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</si>
  <si>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</si>
  <si>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Any other new business/topics?</t>
  </si>
  <si>
    <t xml:space="preserve">   Courtesy notice reminder</t>
  </si>
  <si>
    <t>17-22 January</t>
  </si>
  <si>
    <t>Hyatt Regency Atlanta, GA USA</t>
  </si>
  <si>
    <t>13-18 March</t>
  </si>
  <si>
    <t>6-11 November</t>
  </si>
  <si>
    <t>Manchester Grand Hyatt,  San Deigo, CA USA</t>
  </si>
  <si>
    <t>Estrel Hotel and Convention Center, Berlin, Germany</t>
  </si>
  <si>
    <t>9-14 July</t>
  </si>
  <si>
    <t xml:space="preserve">802.11 Mid-Week Plenary and </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</si>
  <si>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</si>
  <si>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</si>
  <si>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</si>
  <si>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</si>
  <si>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</si>
  <si>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</si>
  <si>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</si>
  <si>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</si>
  <si>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</si>
  <si>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</si>
  <si>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</si>
  <si>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</si>
  <si>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</si>
  <si>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</si>
  <si>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</si>
  <si>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</si>
  <si>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</si>
  <si>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</si>
  <si>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</si>
  <si>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</si>
  <si>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</si>
  <si>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10-15 September</t>
  </si>
  <si>
    <t>Daejeon Convention Center, Daejeon Korea (TBC),</t>
  </si>
  <si>
    <t>+1.408.799.2738</t>
  </si>
  <si>
    <t>24-29 July</t>
  </si>
  <si>
    <t>15-20 January</t>
  </si>
  <si>
    <t>Hyatt Regency Atlanta, Atlanta, GA, USA,</t>
  </si>
  <si>
    <t>12-17 March</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</si>
  <si>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</si>
  <si>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</si>
  <si>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</si>
  <si>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</si>
  <si>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</si>
  <si>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</si>
  <si>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</si>
  <si>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General items of interest</t>
  </si>
  <si>
    <t xml:space="preserve">802.11 Opening Plenary and </t>
  </si>
  <si>
    <t>802.15 Opening Plenary</t>
  </si>
  <si>
    <t>18 not meeting</t>
  </si>
  <si>
    <t xml:space="preserve">  </t>
  </si>
  <si>
    <t>802.18 not meeting</t>
  </si>
  <si>
    <t>Hyatt Regency Vancouver, BC, Canada</t>
  </si>
  <si>
    <t>05-10 November</t>
  </si>
  <si>
    <t>Caribe Royale Orlando, FL, USA</t>
  </si>
  <si>
    <t>Sands Venetian Hotel, Macau, PRC</t>
  </si>
  <si>
    <t>11-16 September</t>
  </si>
  <si>
    <t>Marriott Warsaw, Warsaw, Poland</t>
  </si>
  <si>
    <t>14-19 January</t>
  </si>
  <si>
    <t>Hotel Irvine, Irvine, CA, USA</t>
  </si>
  <si>
    <t>13-18 May</t>
  </si>
  <si>
    <t>Approve or modify/approve  802.18 RR TAG graphic and agenda</t>
  </si>
  <si>
    <t>(ad-hoc as needed)</t>
  </si>
  <si>
    <t xml:space="preserve">Reviews of PARs submitted at this Plenary -  http://www.ieee802.org/PARs.shtml </t>
  </si>
  <si>
    <t>14 - 17 March, 2016</t>
  </si>
  <si>
    <t>Plenary</t>
  </si>
  <si>
    <t>note: items will be assigned times to be discussed during the week, during agenda check monday PM1.</t>
  </si>
  <si>
    <t>18-16/0011r00 Liaison statement Characteristics of terrestrial IMT systems for frequency sharing/interference analysis in the frequency range between 24.25 GHz and 86 GHz</t>
  </si>
  <si>
    <t xml:space="preserve">18-16/0012r00 Liaison statement ITU-R M.2012 Detailed specifications of the terrestrial radio interfaces of International Mobile Telecommunications-Advanced (IMT-Advanced) </t>
  </si>
  <si>
    <t xml:space="preserve">   How do we improve our interactions with ITU-R?</t>
  </si>
  <si>
    <t xml:space="preserve">   We cannot do this alone; we must find common ground to work with others</t>
  </si>
  <si>
    <t xml:space="preserve">   We need a simple, clear and concise message  </t>
  </si>
  <si>
    <t>All</t>
  </si>
  <si>
    <t>Kennedy</t>
  </si>
  <si>
    <t>Lynch/Notor</t>
  </si>
  <si>
    <r>
      <t xml:space="preserve">   How do we improve our interactions with Regulators?</t>
    </r>
    <r>
      <rPr>
        <b/>
        <sz val="8"/>
        <rFont val="Times New Roman"/>
        <family val="1"/>
      </rPr>
      <t xml:space="preserve"> (FCC, CITEL, CEPT, APT, ATU, ASMG, RCC)</t>
    </r>
  </si>
  <si>
    <t>18-16/0008r00 draft-liaison-statement-to-itu-r-wp1a_SM.2352-0.docx - review and approve Thursday</t>
  </si>
  <si>
    <t>R3</t>
  </si>
  <si>
    <t xml:space="preserve">18-15/0072r08   Response to FCC 15-138  results </t>
  </si>
  <si>
    <t>Every 2 year elections, Chair and Vice-Chair.</t>
  </si>
  <si>
    <t>General inputs and status from the 802.11/15 Reg. SC and other groups</t>
  </si>
  <si>
    <t>Gowans</t>
  </si>
  <si>
    <t>Presentation from Ofcom on 5G and  WRC-19 agenda items - for Thursday</t>
  </si>
  <si>
    <t>11-16/0241r01  From 802.11/15 SC this week:  start Tuesday, finish Thursday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</si>
</sst>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0"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sz val="9"/>
      <color rgb="FF1F497D"/>
      <name val="Consolas"/>
      <family val="3"/>
    </font>
    <font>
      <b/>
      <sz val="8"/>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
      <left/>
      <right style="thick">
        <color rgb="FFFF0000"/>
      </right>
      <top style="medium">
        <color indexed="64"/>
      </top>
      <bottom/>
      <diagonal/>
    </border>
    <border>
      <left/>
      <right style="thick">
        <color rgb="FFFF0000"/>
      </right>
      <top/>
      <bottom style="medium">
        <color indexed="64"/>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1">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8"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5" xfId="0" applyFont="1" applyFill="1" applyBorder="1" applyAlignment="1">
      <alignment horizontal="center"/>
    </xf>
    <xf numFmtId="0" fontId="34" fillId="28" borderId="47" xfId="0" applyFont="1" applyFill="1" applyBorder="1" applyAlignment="1">
      <alignment horizontal="center"/>
    </xf>
    <xf numFmtId="0" fontId="34" fillId="28" borderId="46"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0" fontId="34" fillId="28" borderId="49" xfId="0" applyFont="1" applyFill="1" applyBorder="1" applyAlignment="1">
      <alignment horizontal="center"/>
    </xf>
    <xf numFmtId="0" fontId="34" fillId="28" borderId="50" xfId="0" applyFont="1" applyFill="1" applyBorder="1" applyAlignment="1">
      <alignment horizontal="center"/>
    </xf>
    <xf numFmtId="0" fontId="34" fillId="28" borderId="30" xfId="0" applyFont="1" applyFill="1" applyBorder="1" applyAlignment="1">
      <alignment horizontal="center"/>
    </xf>
    <xf numFmtId="0" fontId="34" fillId="28" borderId="5" xfId="0" applyFont="1" applyFill="1" applyBorder="1" applyAlignment="1">
      <alignment horizontal="center"/>
    </xf>
    <xf numFmtId="0" fontId="34" fillId="28" borderId="34" xfId="0" applyFont="1" applyFill="1" applyBorder="1" applyAlignment="1">
      <alignment horizontal="center"/>
    </xf>
    <xf numFmtId="0" fontId="29" fillId="14" borderId="0" xfId="0" applyFont="1" applyFill="1" applyAlignment="1">
      <alignment vertical="center"/>
    </xf>
    <xf numFmtId="0" fontId="29" fillId="14" borderId="0" xfId="0" applyFont="1" applyFill="1" applyAlignment="1">
      <alignment horizontal="right" vertical="center"/>
    </xf>
    <xf numFmtId="0" fontId="68" fillId="0" borderId="0" xfId="0" applyFont="1" applyAlignment="1">
      <alignment vertical="center"/>
    </xf>
    <xf numFmtId="49" fontId="21" fillId="15" borderId="0" xfId="6" applyNumberFormat="1" applyFont="1" applyFill="1" applyBorder="1" applyAlignment="1" applyProtection="1">
      <alignment horizontal="right" vertical="center" wrapText="1"/>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3" fillId="22" borderId="1"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C3" sqref="C3"/>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137</v>
      </c>
      <c r="C2" s="221"/>
      <c r="D2" s="221"/>
      <c r="E2" s="221"/>
      <c r="F2" s="221"/>
      <c r="G2" s="225" t="s">
        <v>0</v>
      </c>
      <c r="I2" s="221"/>
      <c r="J2" s="221"/>
      <c r="K2" s="221"/>
      <c r="L2" s="221"/>
      <c r="M2" s="224" t="str">
        <f>B2</f>
        <v>Interim</v>
      </c>
      <c r="N2" s="223"/>
    </row>
    <row r="3" spans="1:14" ht="46.15" x14ac:dyDescent="0.8">
      <c r="A3" s="221"/>
      <c r="B3" s="226" t="s">
        <v>187</v>
      </c>
      <c r="C3" s="221"/>
      <c r="D3" s="221"/>
      <c r="E3" s="221"/>
      <c r="F3" s="221"/>
      <c r="G3" s="227"/>
      <c r="H3" s="221"/>
      <c r="I3" s="221"/>
      <c r="J3" s="221"/>
      <c r="K3" s="221"/>
      <c r="L3" s="221"/>
      <c r="M3" s="226" t="str">
        <f>B3</f>
        <v>R3</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174</v>
      </c>
      <c r="H5" s="230"/>
      <c r="I5" s="230"/>
      <c r="J5" s="230"/>
      <c r="K5" s="230"/>
      <c r="L5" s="230"/>
      <c r="M5" s="230"/>
      <c r="N5" s="232"/>
    </row>
    <row r="6" spans="1:14" s="233" customFormat="1" ht="25.15" x14ac:dyDescent="0.45">
      <c r="A6" s="230"/>
      <c r="B6" s="230"/>
      <c r="C6" s="230"/>
      <c r="D6" s="230"/>
      <c r="E6" s="230"/>
      <c r="F6" s="230"/>
      <c r="G6" s="231" t="s">
        <v>175</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165</v>
      </c>
      <c r="H8" s="230"/>
      <c r="I8" s="230"/>
      <c r="J8" s="230"/>
      <c r="K8" s="230" t="s">
        <v>160</v>
      </c>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topLeftCell="A4" zoomScaleNormal="100" workbookViewId="0">
      <selection activeCell="B18" sqref="B18"/>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76</v>
      </c>
      <c r="C4" s="249" t="s">
        <v>8</v>
      </c>
      <c r="D4" s="250" t="s">
        <v>16</v>
      </c>
      <c r="E4" s="251" t="s">
        <v>21</v>
      </c>
    </row>
    <row r="5" spans="2:5" ht="20.25" x14ac:dyDescent="0.3">
      <c r="B5" s="252"/>
      <c r="C5" s="253"/>
      <c r="D5" s="252" t="s">
        <v>17</v>
      </c>
      <c r="E5" s="252"/>
    </row>
    <row r="6" spans="2:5" ht="20.25" x14ac:dyDescent="0.3">
      <c r="B6" s="252"/>
      <c r="C6" s="253" t="s">
        <v>77</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122</v>
      </c>
      <c r="C10" s="249" t="s">
        <v>123</v>
      </c>
      <c r="D10" s="257" t="s">
        <v>144</v>
      </c>
      <c r="E10" s="258" t="s">
        <v>131</v>
      </c>
    </row>
    <row r="11" spans="2:5" ht="20.25" x14ac:dyDescent="0.3">
      <c r="B11" s="259"/>
      <c r="C11" s="253"/>
      <c r="D11" s="257" t="s">
        <v>132</v>
      </c>
      <c r="E11" s="259"/>
    </row>
    <row r="12" spans="2:5" ht="20.25" x14ac:dyDescent="0.3">
      <c r="B12" s="259"/>
      <c r="C12" s="253" t="s">
        <v>124</v>
      </c>
      <c r="D12" s="257"/>
      <c r="E12" s="259"/>
    </row>
    <row r="13" spans="2:5" ht="20.25" x14ac:dyDescent="0.3">
      <c r="B13" s="259"/>
      <c r="C13" s="253" t="s">
        <v>125</v>
      </c>
      <c r="D13" s="259"/>
      <c r="E13" s="259"/>
    </row>
    <row r="14" spans="2:5" ht="20.25" x14ac:dyDescent="0.3">
      <c r="B14" s="259"/>
      <c r="C14" s="253" t="s">
        <v>126</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85" zoomScaleNormal="85"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152</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70" zoomScaleNormal="70" workbookViewId="0"/>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30" t="s">
        <v>37</v>
      </c>
    </row>
    <row r="4" spans="2:2" x14ac:dyDescent="0.2">
      <c r="B4" s="331"/>
    </row>
    <row r="5" spans="2:2" x14ac:dyDescent="0.2">
      <c r="B5" s="331"/>
    </row>
    <row r="6" spans="2:2" x14ac:dyDescent="0.2">
      <c r="B6" s="331"/>
    </row>
    <row r="7" spans="2:2" x14ac:dyDescent="0.2">
      <c r="B7" s="331"/>
    </row>
    <row r="8" spans="2:2" x14ac:dyDescent="0.2">
      <c r="B8" s="332"/>
    </row>
    <row r="9" spans="2:2" x14ac:dyDescent="0.2">
      <c r="B9" s="215" t="s">
        <v>138</v>
      </c>
    </row>
    <row r="10" spans="2:2" x14ac:dyDescent="0.2">
      <c r="B10" s="216" t="s">
        <v>139</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85" zoomScaleNormal="85" workbookViewId="0"/>
  </sheetViews>
  <sheetFormatPr defaultColWidth="9.140625" defaultRowHeight="18.75" x14ac:dyDescent="0.3"/>
  <cols>
    <col min="1" max="16384" width="9.140625" style="229"/>
  </cols>
  <sheetData>
    <row r="2" spans="2:13" x14ac:dyDescent="0.3">
      <c r="B2" s="333" t="s">
        <v>88</v>
      </c>
      <c r="C2" s="334"/>
      <c r="D2" s="334"/>
      <c r="E2" s="334"/>
      <c r="F2" s="334"/>
      <c r="G2" s="334"/>
      <c r="H2" s="334"/>
      <c r="I2" s="334"/>
      <c r="J2" s="334"/>
      <c r="K2" s="334"/>
      <c r="L2" s="334"/>
      <c r="M2" s="334"/>
    </row>
    <row r="4" spans="2:13" x14ac:dyDescent="0.3">
      <c r="B4" s="262" t="s">
        <v>50</v>
      </c>
    </row>
    <row r="5" spans="2:13" x14ac:dyDescent="0.3">
      <c r="B5" s="262" t="s">
        <v>52</v>
      </c>
    </row>
    <row r="6" spans="2:13" x14ac:dyDescent="0.3">
      <c r="B6" s="263"/>
      <c r="C6" s="264" t="s">
        <v>140</v>
      </c>
    </row>
    <row r="7" spans="2:13" x14ac:dyDescent="0.3">
      <c r="C7" s="265" t="s">
        <v>151</v>
      </c>
    </row>
    <row r="9" spans="2:13" x14ac:dyDescent="0.3">
      <c r="B9" s="266" t="s">
        <v>89</v>
      </c>
    </row>
    <row r="10" spans="2:13" x14ac:dyDescent="0.3">
      <c r="B10" s="264" t="s">
        <v>153</v>
      </c>
    </row>
    <row r="12" spans="2:13" x14ac:dyDescent="0.3">
      <c r="B12" s="266" t="s">
        <v>86</v>
      </c>
    </row>
    <row r="13" spans="2:13" x14ac:dyDescent="0.3">
      <c r="B13" s="264" t="s">
        <v>154</v>
      </c>
    </row>
    <row r="15" spans="2:13" x14ac:dyDescent="0.3">
      <c r="B15" s="266" t="s">
        <v>121</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18"/>
  <sheetViews>
    <sheetView topLeftCell="C1" zoomScale="130" zoomScaleNormal="130" workbookViewId="0">
      <selection activeCell="D8" sqref="D8"/>
    </sheetView>
  </sheetViews>
  <sheetFormatPr defaultColWidth="9.140625" defaultRowHeight="15.75" x14ac:dyDescent="0.25"/>
  <cols>
    <col min="1" max="1" width="2.140625" style="219" customWidth="1"/>
    <col min="2" max="2" width="19.7109375" style="219" customWidth="1"/>
    <col min="3" max="8" width="20.7109375" style="219" customWidth="1"/>
    <col min="9" max="16384" width="9.140625" style="219"/>
  </cols>
  <sheetData>
    <row r="2" spans="2:8" ht="14.25" customHeight="1" x14ac:dyDescent="0.25">
      <c r="B2" s="275" t="s">
        <v>29</v>
      </c>
      <c r="C2" s="326"/>
      <c r="D2" s="326"/>
      <c r="E2" s="276"/>
      <c r="F2" s="276"/>
    </row>
    <row r="3" spans="2:8" ht="14.25" customHeight="1" x14ac:dyDescent="0.25">
      <c r="B3" s="277"/>
      <c r="C3" s="327"/>
      <c r="D3" s="327"/>
      <c r="E3" s="278"/>
      <c r="F3" s="276"/>
    </row>
    <row r="4" spans="2:8" ht="16.5" thickBot="1" x14ac:dyDescent="0.3">
      <c r="B4" s="279"/>
      <c r="C4" s="276"/>
      <c r="D4" s="276"/>
      <c r="E4" s="276"/>
      <c r="F4" s="276"/>
    </row>
    <row r="5" spans="2:8" ht="24" customHeight="1" x14ac:dyDescent="0.25">
      <c r="B5" s="267" t="s">
        <v>30</v>
      </c>
      <c r="C5" s="268">
        <v>2016</v>
      </c>
      <c r="D5" s="268">
        <v>2016</v>
      </c>
      <c r="E5" s="268">
        <v>2016</v>
      </c>
      <c r="F5" s="268">
        <v>2016</v>
      </c>
      <c r="G5" s="268">
        <v>2016</v>
      </c>
      <c r="H5" s="268">
        <v>2016</v>
      </c>
    </row>
    <row r="6" spans="2:8" ht="24" customHeight="1" x14ac:dyDescent="0.25">
      <c r="B6" s="269" t="s">
        <v>31</v>
      </c>
      <c r="C6" s="270" t="s">
        <v>137</v>
      </c>
      <c r="D6" s="270" t="s">
        <v>32</v>
      </c>
      <c r="E6" s="270" t="s">
        <v>137</v>
      </c>
      <c r="F6" s="270" t="s">
        <v>32</v>
      </c>
      <c r="G6" s="270" t="s">
        <v>137</v>
      </c>
      <c r="H6" s="270" t="s">
        <v>32</v>
      </c>
    </row>
    <row r="7" spans="2:8" ht="24" customHeight="1" x14ac:dyDescent="0.25">
      <c r="B7" s="271" t="s">
        <v>33</v>
      </c>
      <c r="C7" s="272" t="s">
        <v>113</v>
      </c>
      <c r="D7" s="272" t="s">
        <v>115</v>
      </c>
      <c r="E7" s="272" t="s">
        <v>141</v>
      </c>
      <c r="F7" s="272" t="s">
        <v>145</v>
      </c>
      <c r="G7" s="272" t="s">
        <v>166</v>
      </c>
      <c r="H7" s="272" t="s">
        <v>116</v>
      </c>
    </row>
    <row r="8" spans="2:8" ht="50.25" customHeight="1" thickBot="1" x14ac:dyDescent="0.3">
      <c r="B8" s="273" t="s">
        <v>34</v>
      </c>
      <c r="C8" s="274" t="s">
        <v>114</v>
      </c>
      <c r="D8" s="274" t="s">
        <v>165</v>
      </c>
      <c r="E8" s="274" t="s">
        <v>36</v>
      </c>
      <c r="F8" s="274" t="s">
        <v>117</v>
      </c>
      <c r="G8" s="274" t="s">
        <v>167</v>
      </c>
      <c r="H8" s="274" t="s">
        <v>35</v>
      </c>
    </row>
    <row r="9" spans="2:8" ht="16.5" thickBot="1" x14ac:dyDescent="0.3"/>
    <row r="10" spans="2:8" ht="24" customHeight="1" x14ac:dyDescent="0.25">
      <c r="B10" s="267" t="s">
        <v>30</v>
      </c>
      <c r="C10" s="268">
        <v>2017</v>
      </c>
      <c r="D10" s="268">
        <v>2017</v>
      </c>
      <c r="E10" s="268">
        <v>2017</v>
      </c>
      <c r="F10" s="268">
        <v>2017</v>
      </c>
      <c r="G10" s="268">
        <v>2017</v>
      </c>
      <c r="H10" s="268">
        <v>2017</v>
      </c>
    </row>
    <row r="11" spans="2:8" ht="24" customHeight="1" x14ac:dyDescent="0.25">
      <c r="B11" s="269" t="s">
        <v>31</v>
      </c>
      <c r="C11" s="270" t="s">
        <v>137</v>
      </c>
      <c r="D11" s="270" t="s">
        <v>32</v>
      </c>
      <c r="E11" s="270" t="s">
        <v>137</v>
      </c>
      <c r="F11" s="270" t="s">
        <v>32</v>
      </c>
      <c r="G11" s="270" t="s">
        <v>137</v>
      </c>
      <c r="H11" s="270" t="s">
        <v>32</v>
      </c>
    </row>
    <row r="12" spans="2:8" ht="24" customHeight="1" x14ac:dyDescent="0.25">
      <c r="B12" s="271" t="s">
        <v>33</v>
      </c>
      <c r="C12" s="272" t="s">
        <v>146</v>
      </c>
      <c r="D12" s="272" t="s">
        <v>148</v>
      </c>
      <c r="E12" s="272" t="s">
        <v>170</v>
      </c>
      <c r="F12" s="272" t="s">
        <v>119</v>
      </c>
      <c r="G12" s="272" t="s">
        <v>142</v>
      </c>
      <c r="H12" s="272" t="s">
        <v>163</v>
      </c>
    </row>
    <row r="13" spans="2:8" ht="50.25" customHeight="1" thickBot="1" x14ac:dyDescent="0.3">
      <c r="B13" s="273" t="s">
        <v>34</v>
      </c>
      <c r="C13" s="274" t="s">
        <v>147</v>
      </c>
      <c r="D13" s="274" t="s">
        <v>162</v>
      </c>
      <c r="E13" s="274" t="s">
        <v>143</v>
      </c>
      <c r="F13" s="274" t="s">
        <v>118</v>
      </c>
      <c r="G13" s="274" t="s">
        <v>36</v>
      </c>
      <c r="H13" s="274" t="s">
        <v>164</v>
      </c>
    </row>
    <row r="14" spans="2:8" ht="16.5" thickBot="1" x14ac:dyDescent="0.3"/>
    <row r="15" spans="2:8" x14ac:dyDescent="0.25">
      <c r="B15" s="267" t="s">
        <v>30</v>
      </c>
      <c r="C15" s="268">
        <v>2018</v>
      </c>
    </row>
    <row r="16" spans="2:8" x14ac:dyDescent="0.25">
      <c r="B16" s="269" t="s">
        <v>31</v>
      </c>
      <c r="C16" s="270" t="s">
        <v>137</v>
      </c>
    </row>
    <row r="17" spans="2:3" x14ac:dyDescent="0.25">
      <c r="B17" s="271" t="s">
        <v>33</v>
      </c>
      <c r="C17" s="272" t="s">
        <v>168</v>
      </c>
    </row>
    <row r="18" spans="2:3" ht="32.25" thickBot="1" x14ac:dyDescent="0.3">
      <c r="B18" s="273" t="s">
        <v>34</v>
      </c>
      <c r="C18" s="274" t="s">
        <v>169</v>
      </c>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8"/>
  <sheetViews>
    <sheetView showGridLines="0" topLeftCell="D4" zoomScale="85" zoomScaleNormal="85" workbookViewId="0">
      <selection activeCell="F22" sqref="F22"/>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38</v>
      </c>
      <c r="F2" s="6"/>
      <c r="G2" s="6"/>
      <c r="H2" s="8"/>
    </row>
    <row r="3" spans="2:8" ht="33" x14ac:dyDescent="0.45">
      <c r="B3" s="9" t="str">
        <f>'802.18 Cover'!G6</f>
        <v>Plenary</v>
      </c>
      <c r="C3" s="10"/>
      <c r="D3" s="10"/>
      <c r="E3" s="11" t="str">
        <f>'802.18 Cover'!G8</f>
        <v>Sands Venetian Hotel, Macau, PRC</v>
      </c>
      <c r="F3" s="10"/>
      <c r="G3" s="10"/>
      <c r="H3" s="12"/>
    </row>
    <row r="4" spans="2:8" ht="26.25" x14ac:dyDescent="0.35">
      <c r="B4" s="13" t="str">
        <f>'802.18 Cover'!B3</f>
        <v>R3</v>
      </c>
      <c r="C4" s="10"/>
      <c r="D4" s="10"/>
      <c r="E4" s="14" t="str">
        <f>'802.18 Cover'!G5</f>
        <v>14 - 17 March, 2016</v>
      </c>
      <c r="F4" s="10"/>
      <c r="G4" s="10"/>
      <c r="H4" s="12"/>
    </row>
    <row r="5" spans="2:8" ht="16.5" thickBot="1" x14ac:dyDescent="0.3">
      <c r="B5" s="15"/>
      <c r="C5" s="280" t="s">
        <v>39</v>
      </c>
      <c r="D5" s="281"/>
      <c r="E5" s="281"/>
      <c r="F5" s="281"/>
      <c r="G5" s="281"/>
      <c r="H5" s="282"/>
    </row>
    <row r="6" spans="2:8" ht="16.5" thickBot="1" x14ac:dyDescent="0.3">
      <c r="B6" s="15"/>
      <c r="C6" s="283">
        <v>42442</v>
      </c>
      <c r="D6" s="284">
        <f>C6+1</f>
        <v>42443</v>
      </c>
      <c r="E6" s="284">
        <f>D6+1</f>
        <v>42444</v>
      </c>
      <c r="F6" s="284">
        <f>E6+1</f>
        <v>42445</v>
      </c>
      <c r="G6" s="284">
        <f>F6+1</f>
        <v>42446</v>
      </c>
      <c r="H6" s="284">
        <f>G6+1</f>
        <v>42447</v>
      </c>
    </row>
    <row r="7" spans="2:8" ht="15.75" x14ac:dyDescent="0.25">
      <c r="B7" s="16">
        <v>0.29166666666666669</v>
      </c>
      <c r="C7" s="285"/>
      <c r="D7" s="286"/>
      <c r="E7" s="286"/>
      <c r="F7" s="286"/>
      <c r="G7" s="286"/>
      <c r="H7" s="287"/>
    </row>
    <row r="8" spans="2:8" ht="16.5" thickBot="1" x14ac:dyDescent="0.3">
      <c r="B8" s="17"/>
      <c r="C8" s="288"/>
      <c r="D8" s="289"/>
      <c r="E8" s="289"/>
      <c r="F8" s="289"/>
      <c r="G8" s="289"/>
      <c r="H8" s="290"/>
    </row>
    <row r="9" spans="2:8" ht="15.75" x14ac:dyDescent="0.25">
      <c r="B9" s="16">
        <v>0.33333333333333337</v>
      </c>
      <c r="C9" s="288"/>
      <c r="D9" s="323"/>
      <c r="E9" s="291"/>
      <c r="F9" s="291"/>
      <c r="G9" s="299"/>
      <c r="H9" s="293"/>
    </row>
    <row r="10" spans="2:8" ht="15.75" x14ac:dyDescent="0.25">
      <c r="B10" s="16"/>
      <c r="C10" s="288"/>
      <c r="D10" s="324"/>
      <c r="E10" s="294"/>
      <c r="F10" s="294"/>
      <c r="G10" s="292"/>
      <c r="H10" s="293"/>
    </row>
    <row r="11" spans="2:8" ht="15.75" x14ac:dyDescent="0.25">
      <c r="B11" s="16">
        <v>0.35416666666666669</v>
      </c>
      <c r="C11" s="288"/>
      <c r="D11" s="324" t="s">
        <v>159</v>
      </c>
      <c r="E11" s="294" t="s">
        <v>161</v>
      </c>
      <c r="F11" s="294">
        <v>802.18</v>
      </c>
      <c r="G11" s="299" t="s">
        <v>41</v>
      </c>
      <c r="H11" s="294" t="s">
        <v>149</v>
      </c>
    </row>
    <row r="12" spans="2:8" ht="15.75" x14ac:dyDescent="0.25">
      <c r="B12" s="17"/>
      <c r="C12" s="288"/>
      <c r="D12" s="324"/>
      <c r="E12" s="294"/>
      <c r="F12" s="294" t="s">
        <v>172</v>
      </c>
      <c r="G12" s="299"/>
      <c r="H12" s="293"/>
    </row>
    <row r="13" spans="2:8" ht="15.75" x14ac:dyDescent="0.25">
      <c r="B13" s="16">
        <v>0.37500000000000006</v>
      </c>
      <c r="C13" s="295"/>
      <c r="D13" s="324"/>
      <c r="E13" s="294"/>
      <c r="F13" s="294"/>
      <c r="G13" s="299"/>
      <c r="H13" s="293"/>
    </row>
    <row r="14" spans="2:8" ht="15.75" x14ac:dyDescent="0.25">
      <c r="B14" s="16"/>
      <c r="C14" s="288"/>
      <c r="D14" s="324"/>
      <c r="E14" s="294"/>
      <c r="F14" s="294"/>
      <c r="G14" s="299"/>
      <c r="H14" s="293"/>
    </row>
    <row r="15" spans="2:8" ht="15.75" x14ac:dyDescent="0.25">
      <c r="B15" s="16">
        <v>0.39583333333333331</v>
      </c>
      <c r="C15" s="288"/>
      <c r="D15" s="324"/>
      <c r="E15" s="294"/>
      <c r="F15" s="294"/>
      <c r="G15" s="299"/>
      <c r="H15" s="293"/>
    </row>
    <row r="16" spans="2:8" ht="16.5" thickBot="1" x14ac:dyDescent="0.3">
      <c r="B16" s="17"/>
      <c r="C16" s="288"/>
      <c r="D16" s="325"/>
      <c r="E16" s="296"/>
      <c r="F16" s="296"/>
      <c r="G16" s="322"/>
      <c r="H16" s="293"/>
    </row>
    <row r="17" spans="2:8" ht="15.75" x14ac:dyDescent="0.25">
      <c r="B17" s="16">
        <v>0.41666666666666674</v>
      </c>
      <c r="C17" s="295"/>
      <c r="D17" s="298"/>
      <c r="E17" s="298"/>
      <c r="F17" s="298"/>
      <c r="G17" s="299"/>
      <c r="H17" s="293"/>
    </row>
    <row r="18" spans="2:8" ht="16.5" thickBot="1" x14ac:dyDescent="0.3">
      <c r="B18" s="16"/>
      <c r="C18" s="288"/>
      <c r="D18" s="298"/>
      <c r="E18" s="298"/>
      <c r="F18" s="298"/>
      <c r="G18" s="299"/>
      <c r="H18" s="293"/>
    </row>
    <row r="19" spans="2:8" ht="15.75" x14ac:dyDescent="0.25">
      <c r="B19" s="16">
        <v>0.4375</v>
      </c>
      <c r="C19" s="288"/>
      <c r="D19" s="291" t="s">
        <v>157</v>
      </c>
      <c r="E19" s="291"/>
      <c r="F19" s="291" t="s">
        <v>120</v>
      </c>
      <c r="G19" s="300" t="s">
        <v>41</v>
      </c>
      <c r="H19" s="293"/>
    </row>
    <row r="20" spans="2:8" ht="15.75" x14ac:dyDescent="0.25">
      <c r="B20" s="17"/>
      <c r="C20" s="288"/>
      <c r="D20" s="294" t="s">
        <v>158</v>
      </c>
      <c r="E20" s="294"/>
      <c r="F20" s="294" t="s">
        <v>99</v>
      </c>
      <c r="G20" s="292"/>
      <c r="H20" s="293"/>
    </row>
    <row r="21" spans="2:8" ht="15.75" x14ac:dyDescent="0.25">
      <c r="B21" s="16">
        <v>0.45833333333333343</v>
      </c>
      <c r="C21" s="295"/>
      <c r="D21" s="294"/>
      <c r="E21" s="294"/>
      <c r="F21" s="294"/>
      <c r="G21" s="292"/>
      <c r="H21" s="293"/>
    </row>
    <row r="22" spans="2:8" ht="15.75" x14ac:dyDescent="0.25">
      <c r="B22" s="16"/>
      <c r="C22" s="288"/>
      <c r="D22" s="294"/>
      <c r="E22" s="294" t="s">
        <v>42</v>
      </c>
      <c r="F22" s="294" t="s">
        <v>161</v>
      </c>
      <c r="G22" s="292"/>
      <c r="H22" s="293"/>
    </row>
    <row r="23" spans="2:8" ht="15.75" x14ac:dyDescent="0.25">
      <c r="B23" s="16">
        <v>0.47916666666666669</v>
      </c>
      <c r="C23" s="288"/>
      <c r="D23" s="294"/>
      <c r="E23" s="294"/>
      <c r="F23" s="294"/>
      <c r="G23" s="292"/>
      <c r="H23" s="293"/>
    </row>
    <row r="24" spans="2:8" ht="15.75" x14ac:dyDescent="0.25">
      <c r="B24" s="17"/>
      <c r="C24" s="288"/>
      <c r="D24" s="294"/>
      <c r="E24" s="294"/>
      <c r="F24" s="294"/>
      <c r="G24" s="292"/>
      <c r="H24" s="293"/>
    </row>
    <row r="25" spans="2:8" ht="15.75" x14ac:dyDescent="0.25">
      <c r="B25" s="16">
        <v>0.50000000000000011</v>
      </c>
      <c r="C25" s="295"/>
      <c r="D25" s="294"/>
      <c r="E25" s="294"/>
      <c r="F25" s="294"/>
      <c r="G25" s="292"/>
      <c r="H25" s="293"/>
    </row>
    <row r="26" spans="2:8" ht="16.5" thickBot="1" x14ac:dyDescent="0.3">
      <c r="B26" s="16"/>
      <c r="C26" s="288"/>
      <c r="D26" s="296"/>
      <c r="E26" s="296"/>
      <c r="F26" s="296"/>
      <c r="G26" s="297"/>
      <c r="H26" s="293"/>
    </row>
    <row r="27" spans="2:8" ht="15.75" x14ac:dyDescent="0.25">
      <c r="B27" s="16">
        <v>0.52083333333333337</v>
      </c>
      <c r="C27" s="288"/>
      <c r="D27" s="301"/>
      <c r="E27" s="301"/>
      <c r="F27" s="301"/>
      <c r="G27" s="302"/>
      <c r="H27" s="293"/>
    </row>
    <row r="28" spans="2:8" ht="15.75" x14ac:dyDescent="0.25">
      <c r="B28" s="17"/>
      <c r="C28" s="288"/>
      <c r="D28" s="301" t="s">
        <v>40</v>
      </c>
      <c r="E28" s="301" t="s">
        <v>40</v>
      </c>
      <c r="F28" s="301" t="s">
        <v>40</v>
      </c>
      <c r="G28" s="302" t="s">
        <v>40</v>
      </c>
      <c r="H28" s="293"/>
    </row>
    <row r="29" spans="2:8" ht="15.75" x14ac:dyDescent="0.25">
      <c r="B29" s="16">
        <v>0.54166666666666674</v>
      </c>
      <c r="C29" s="295"/>
      <c r="D29" s="301"/>
      <c r="E29" s="301"/>
      <c r="F29" s="301"/>
      <c r="G29" s="302"/>
      <c r="H29" s="293"/>
    </row>
    <row r="30" spans="2:8" ht="16.5" thickBot="1" x14ac:dyDescent="0.3">
      <c r="B30" s="16"/>
      <c r="C30" s="288"/>
      <c r="D30" s="301"/>
      <c r="E30" s="301"/>
      <c r="F30" s="301"/>
      <c r="G30" s="303"/>
      <c r="H30" s="293"/>
    </row>
    <row r="31" spans="2:8" ht="16.5" thickTop="1" x14ac:dyDescent="0.25">
      <c r="B31" s="16">
        <v>0.5625</v>
      </c>
      <c r="C31" s="304"/>
      <c r="D31" s="291"/>
      <c r="E31" s="291"/>
      <c r="F31" s="321"/>
      <c r="G31" s="298"/>
      <c r="H31" s="293"/>
    </row>
    <row r="32" spans="2:8" ht="16.5" thickBot="1" x14ac:dyDescent="0.3">
      <c r="B32" s="17"/>
      <c r="C32" s="304"/>
      <c r="D32" s="294"/>
      <c r="E32" s="294"/>
      <c r="F32" s="299"/>
      <c r="G32" s="298"/>
      <c r="H32" s="293"/>
    </row>
    <row r="33" spans="2:8" ht="15.75" x14ac:dyDescent="0.25">
      <c r="B33" s="16">
        <v>0.58333333333333337</v>
      </c>
      <c r="C33" s="307"/>
      <c r="D33" s="291" t="s">
        <v>102</v>
      </c>
      <c r="E33" s="294" t="s">
        <v>161</v>
      </c>
      <c r="F33" s="292" t="s">
        <v>161</v>
      </c>
      <c r="G33" s="298"/>
      <c r="H33" s="293"/>
    </row>
    <row r="34" spans="2:8" ht="15.75" x14ac:dyDescent="0.25">
      <c r="B34" s="16"/>
      <c r="C34" s="304"/>
      <c r="D34" s="294"/>
      <c r="E34" s="294" t="s">
        <v>172</v>
      </c>
      <c r="F34" s="292" t="s">
        <v>172</v>
      </c>
      <c r="G34" s="298"/>
      <c r="H34" s="293"/>
    </row>
    <row r="35" spans="2:8" ht="15.75" x14ac:dyDescent="0.25">
      <c r="B35" s="16">
        <v>0.60416666666666663</v>
      </c>
      <c r="C35" s="304"/>
      <c r="D35" s="294"/>
      <c r="E35" s="294"/>
      <c r="F35" s="292"/>
      <c r="G35" s="298"/>
      <c r="H35" s="293"/>
    </row>
    <row r="36" spans="2:8" ht="15.75" x14ac:dyDescent="0.25">
      <c r="B36" s="17"/>
      <c r="C36" s="304"/>
      <c r="D36" s="294"/>
      <c r="E36" s="294"/>
      <c r="F36" s="299"/>
      <c r="G36" s="298"/>
      <c r="H36" s="293"/>
    </row>
    <row r="37" spans="2:8" ht="15.75" x14ac:dyDescent="0.25">
      <c r="B37" s="16">
        <v>0.625</v>
      </c>
      <c r="C37" s="307"/>
      <c r="D37" s="294"/>
      <c r="E37" s="294"/>
      <c r="F37" s="299"/>
      <c r="G37" s="298"/>
      <c r="H37" s="293"/>
    </row>
    <row r="38" spans="2:8" ht="16.5" thickBot="1" x14ac:dyDescent="0.3">
      <c r="B38" s="16"/>
      <c r="C38" s="304"/>
      <c r="D38" s="296"/>
      <c r="E38" s="296"/>
      <c r="F38" s="322"/>
      <c r="G38" s="298"/>
      <c r="H38" s="293"/>
    </row>
    <row r="39" spans="2:8" ht="15.75" x14ac:dyDescent="0.25">
      <c r="B39" s="16">
        <v>0.64583333333333337</v>
      </c>
      <c r="C39" s="304"/>
      <c r="D39" s="308"/>
      <c r="E39" s="298"/>
      <c r="F39" s="299"/>
      <c r="G39" s="298"/>
      <c r="H39" s="293"/>
    </row>
    <row r="40" spans="2:8" ht="16.5" thickBot="1" x14ac:dyDescent="0.3">
      <c r="B40" s="17"/>
      <c r="C40" s="304"/>
      <c r="D40" s="308"/>
      <c r="E40" s="298"/>
      <c r="F40" s="299"/>
      <c r="G40" s="298"/>
      <c r="H40" s="293"/>
    </row>
    <row r="41" spans="2:8" ht="15.75" x14ac:dyDescent="0.25">
      <c r="B41" s="16">
        <v>0.66666666666666663</v>
      </c>
      <c r="C41" s="309"/>
      <c r="D41" s="305"/>
      <c r="E41" s="291"/>
      <c r="F41" s="300"/>
      <c r="G41" s="298"/>
      <c r="H41" s="293"/>
    </row>
    <row r="42" spans="2:8" ht="15.75" x14ac:dyDescent="0.25">
      <c r="B42" s="16"/>
      <c r="C42" s="310"/>
      <c r="D42" s="306"/>
      <c r="E42" s="294"/>
      <c r="F42" s="292"/>
      <c r="G42" s="298"/>
      <c r="H42" s="293"/>
    </row>
    <row r="43" spans="2:8" ht="15.75" x14ac:dyDescent="0.25">
      <c r="B43" s="16">
        <v>0.6875</v>
      </c>
      <c r="C43" s="310"/>
      <c r="D43" s="294" t="s">
        <v>161</v>
      </c>
      <c r="E43" s="294" t="s">
        <v>161</v>
      </c>
      <c r="F43" s="292" t="s">
        <v>161</v>
      </c>
      <c r="G43" s="298"/>
      <c r="H43" s="293"/>
    </row>
    <row r="44" spans="2:8" ht="15.75" x14ac:dyDescent="0.25">
      <c r="B44" s="17"/>
      <c r="C44" s="310" t="s">
        <v>43</v>
      </c>
      <c r="D44" s="306"/>
      <c r="E44" s="294" t="s">
        <v>172</v>
      </c>
      <c r="F44" s="292" t="s">
        <v>172</v>
      </c>
      <c r="G44" s="298"/>
      <c r="H44" s="293"/>
    </row>
    <row r="45" spans="2:8" ht="15.75" x14ac:dyDescent="0.25">
      <c r="B45" s="16">
        <v>0.70833333333333326</v>
      </c>
      <c r="C45" s="309"/>
      <c r="D45" s="306"/>
      <c r="E45" s="294"/>
      <c r="F45" s="292"/>
      <c r="G45" s="298"/>
      <c r="H45" s="293"/>
    </row>
    <row r="46" spans="2:8" ht="15.75" x14ac:dyDescent="0.25">
      <c r="B46" s="16"/>
      <c r="C46" s="310"/>
      <c r="D46" s="306"/>
      <c r="E46" s="294"/>
      <c r="F46" s="292"/>
      <c r="G46" s="298"/>
      <c r="H46" s="293"/>
    </row>
    <row r="47" spans="2:8" ht="15.75" x14ac:dyDescent="0.25">
      <c r="B47" s="16">
        <v>0.72916666666666663</v>
      </c>
      <c r="C47" s="304"/>
      <c r="D47" s="306"/>
      <c r="E47" s="294"/>
      <c r="F47" s="292"/>
      <c r="G47" s="298"/>
      <c r="H47" s="293"/>
    </row>
    <row r="48" spans="2:8" ht="16.5" thickBot="1" x14ac:dyDescent="0.3">
      <c r="B48" s="16"/>
      <c r="C48" s="311"/>
      <c r="D48" s="312"/>
      <c r="E48" s="313"/>
      <c r="F48" s="314"/>
      <c r="G48" s="298"/>
      <c r="H48" s="293"/>
    </row>
    <row r="49" spans="2:8" ht="15.75" x14ac:dyDescent="0.25">
      <c r="B49" s="24"/>
      <c r="C49" s="315"/>
      <c r="D49" s="316"/>
      <c r="E49" s="316"/>
      <c r="F49" s="316"/>
      <c r="G49" s="315"/>
      <c r="H49" s="317"/>
    </row>
    <row r="50" spans="2:8" ht="15.75" x14ac:dyDescent="0.25">
      <c r="B50" s="25"/>
      <c r="C50" s="316"/>
      <c r="D50" s="316"/>
      <c r="E50" s="316"/>
      <c r="F50" s="316"/>
      <c r="G50" s="316" t="s">
        <v>150</v>
      </c>
      <c r="H50" s="318"/>
    </row>
    <row r="51" spans="2:8" ht="16.5" thickBot="1" x14ac:dyDescent="0.3">
      <c r="B51" s="26"/>
      <c r="C51" s="319"/>
      <c r="D51" s="319"/>
      <c r="E51" s="319"/>
      <c r="F51" s="319"/>
      <c r="G51" s="319"/>
      <c r="H51" s="320"/>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row r="58" spans="2:8" x14ac:dyDescent="0.2">
      <c r="D58" s="328"/>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8"/>
  <sheetViews>
    <sheetView showGridLines="0" tabSelected="1" topLeftCell="B43" zoomScaleNormal="100" workbookViewId="0">
      <selection activeCell="E54" sqref="E54"/>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41" t="s">
        <v>58</v>
      </c>
      <c r="C2" s="342"/>
      <c r="D2" s="342"/>
      <c r="E2" s="342"/>
      <c r="F2" s="342"/>
      <c r="G2" s="342"/>
      <c r="H2" s="342"/>
      <c r="I2" s="343"/>
    </row>
    <row r="3" spans="1:9" ht="20.25" x14ac:dyDescent="0.25">
      <c r="A3" s="33"/>
      <c r="B3" s="344" t="str">
        <f>'802.18 Cover'!B2</f>
        <v>Interim</v>
      </c>
      <c r="C3" s="345"/>
      <c r="D3" s="346" t="s">
        <v>0</v>
      </c>
      <c r="E3" s="347"/>
      <c r="F3" s="347"/>
      <c r="G3" s="347"/>
      <c r="H3" s="347"/>
      <c r="I3" s="348"/>
    </row>
    <row r="4" spans="1:9" ht="15.75" x14ac:dyDescent="0.25">
      <c r="A4" s="33"/>
      <c r="B4" s="349" t="str">
        <f>'802.18 Cover'!B3</f>
        <v>R3</v>
      </c>
      <c r="C4" s="350"/>
      <c r="D4" s="353" t="str">
        <f>'802.18 Cover'!G8</f>
        <v>Sands Venetian Hotel, Macau, PRC</v>
      </c>
      <c r="E4" s="354"/>
      <c r="F4" s="354"/>
      <c r="G4" s="354"/>
      <c r="H4" s="354"/>
      <c r="I4" s="355"/>
    </row>
    <row r="5" spans="1:9" ht="15.75" x14ac:dyDescent="0.25">
      <c r="A5" s="33"/>
      <c r="B5" s="351"/>
      <c r="C5" s="352"/>
      <c r="D5" s="356" t="str">
        <f>'802.18 Cover'!G5</f>
        <v>14 - 17 March, 2016</v>
      </c>
      <c r="E5" s="357"/>
      <c r="F5" s="357"/>
      <c r="G5" s="357"/>
      <c r="H5" s="357"/>
      <c r="I5" s="358"/>
    </row>
    <row r="6" spans="1:9" ht="15.75" x14ac:dyDescent="0.25">
      <c r="A6" s="33"/>
      <c r="B6" s="34"/>
      <c r="C6" s="35"/>
      <c r="D6" s="36"/>
      <c r="E6" s="36"/>
      <c r="F6" s="36"/>
      <c r="G6" s="36"/>
      <c r="H6" s="37"/>
      <c r="I6" s="38"/>
    </row>
    <row r="7" spans="1:9" ht="15.75" x14ac:dyDescent="0.25">
      <c r="A7" s="4"/>
      <c r="B7" s="335" t="s">
        <v>75</v>
      </c>
      <c r="C7" s="336"/>
      <c r="D7" s="336"/>
      <c r="E7" s="336"/>
      <c r="F7" s="336"/>
      <c r="G7" s="336"/>
      <c r="H7" s="336"/>
      <c r="I7" s="337"/>
    </row>
    <row r="8" spans="1:9" ht="18.75" x14ac:dyDescent="0.25">
      <c r="A8" s="39"/>
      <c r="B8" s="338"/>
      <c r="C8" s="339"/>
      <c r="D8" s="339"/>
      <c r="E8" s="339"/>
      <c r="F8" s="339"/>
      <c r="G8" s="339"/>
      <c r="H8" s="339"/>
      <c r="I8" s="340"/>
    </row>
    <row r="9" spans="1:9" ht="15.75" x14ac:dyDescent="0.25">
      <c r="A9" s="40"/>
      <c r="B9" s="362" t="s">
        <v>1</v>
      </c>
      <c r="C9" s="363"/>
      <c r="D9" s="363"/>
      <c r="E9" s="363"/>
      <c r="F9" s="363"/>
      <c r="G9" s="363"/>
      <c r="H9" s="363"/>
      <c r="I9" s="364"/>
    </row>
    <row r="10" spans="1:9" ht="15.75" x14ac:dyDescent="0.25">
      <c r="A10" s="41"/>
      <c r="B10" s="42"/>
      <c r="C10" s="43"/>
      <c r="D10" s="44"/>
      <c r="E10" s="44"/>
      <c r="F10" s="44"/>
      <c r="G10" s="44"/>
      <c r="H10" s="45"/>
      <c r="I10" s="46"/>
    </row>
    <row r="11" spans="1:9" x14ac:dyDescent="0.25">
      <c r="A11" s="47"/>
      <c r="B11" s="365" t="s">
        <v>127</v>
      </c>
      <c r="C11" s="366"/>
      <c r="D11" s="366"/>
      <c r="E11" s="366"/>
      <c r="F11" s="366"/>
      <c r="G11" s="366"/>
      <c r="H11" s="366"/>
      <c r="I11" s="367"/>
    </row>
    <row r="12" spans="1:9" x14ac:dyDescent="0.25">
      <c r="A12" s="33"/>
      <c r="B12" s="368"/>
      <c r="C12" s="366"/>
      <c r="D12" s="366"/>
      <c r="E12" s="369"/>
      <c r="F12" s="369"/>
      <c r="G12" s="369"/>
      <c r="H12" s="369"/>
      <c r="I12" s="370"/>
    </row>
    <row r="13" spans="1:9" ht="18.75" x14ac:dyDescent="0.25">
      <c r="A13" s="32"/>
      <c r="B13" s="48"/>
      <c r="C13" s="49"/>
      <c r="D13" s="49"/>
      <c r="E13" s="50">
        <f>'802.18 RR TAG Graphic'!D6</f>
        <v>42443</v>
      </c>
      <c r="F13" s="51"/>
      <c r="G13" s="51"/>
      <c r="H13" s="52"/>
      <c r="I13" s="53"/>
    </row>
    <row r="14" spans="1:9" s="148" customFormat="1" ht="15.75" x14ac:dyDescent="0.25">
      <c r="A14" s="146"/>
      <c r="B14" s="147"/>
      <c r="C14" s="56"/>
      <c r="D14" s="57"/>
      <c r="E14" s="57"/>
      <c r="F14" s="57"/>
      <c r="G14" s="57"/>
      <c r="H14" s="344" t="s">
        <v>44</v>
      </c>
      <c r="I14" s="345"/>
    </row>
    <row r="15" spans="1:9" s="148" customFormat="1" ht="15.75" x14ac:dyDescent="0.25">
      <c r="A15" s="58"/>
      <c r="B15" s="59"/>
      <c r="C15" s="149">
        <v>1</v>
      </c>
      <c r="D15" s="150"/>
      <c r="E15" s="151" t="s">
        <v>45</v>
      </c>
      <c r="F15" s="152"/>
      <c r="G15" s="152"/>
      <c r="H15" s="153" t="s">
        <v>78</v>
      </c>
      <c r="I15" s="61">
        <v>0.4375</v>
      </c>
    </row>
    <row r="16" spans="1:9" s="148" customFormat="1" ht="15.75" x14ac:dyDescent="0.25">
      <c r="A16" s="58"/>
      <c r="B16" s="59"/>
      <c r="C16" s="154">
        <v>1.1000000000000001</v>
      </c>
      <c r="D16" s="150"/>
      <c r="E16" s="155" t="s">
        <v>130</v>
      </c>
      <c r="F16" s="156"/>
      <c r="G16" s="156"/>
      <c r="H16" s="157"/>
      <c r="I16" s="61">
        <f>I15+TIME(0,H16,0)</f>
        <v>0.4375</v>
      </c>
    </row>
    <row r="17" spans="1:9" s="148" customFormat="1" ht="15.75" x14ac:dyDescent="0.25">
      <c r="A17" s="58"/>
      <c r="B17" s="59"/>
      <c r="C17" s="154" t="s">
        <v>80</v>
      </c>
      <c r="D17" s="150" t="s">
        <v>49</v>
      </c>
      <c r="E17" s="158" t="s">
        <v>105</v>
      </c>
      <c r="F17" s="159" t="s">
        <v>51</v>
      </c>
      <c r="G17" s="159" t="s">
        <v>47</v>
      </c>
      <c r="H17" s="160">
        <v>1</v>
      </c>
      <c r="I17" s="61">
        <f>I16+TIME(0,H17,0)</f>
        <v>0.43819444444444444</v>
      </c>
    </row>
    <row r="18" spans="1:9" s="148" customFormat="1" ht="15.75" x14ac:dyDescent="0.25">
      <c r="A18" s="58"/>
      <c r="B18" s="59"/>
      <c r="C18" s="154" t="s">
        <v>81</v>
      </c>
      <c r="D18" s="150" t="s">
        <v>49</v>
      </c>
      <c r="E18" s="158" t="s">
        <v>106</v>
      </c>
      <c r="F18" s="159" t="s">
        <v>51</v>
      </c>
      <c r="G18" s="159" t="s">
        <v>47</v>
      </c>
      <c r="H18" s="160">
        <v>1</v>
      </c>
      <c r="I18" s="61">
        <f t="shared" ref="I18:I72" si="0">I17+TIME(0,H18,0)</f>
        <v>0.43888888888888888</v>
      </c>
    </row>
    <row r="19" spans="1:9" s="148" customFormat="1" ht="15.75" x14ac:dyDescent="0.25">
      <c r="A19" s="58"/>
      <c r="B19" s="59"/>
      <c r="C19" s="154" t="s">
        <v>90</v>
      </c>
      <c r="D19" s="161"/>
      <c r="E19" s="162" t="s">
        <v>133</v>
      </c>
      <c r="F19" s="159"/>
      <c r="G19" s="159"/>
      <c r="H19" s="160"/>
      <c r="I19" s="61">
        <f t="shared" si="0"/>
        <v>0.43888888888888888</v>
      </c>
    </row>
    <row r="20" spans="1:9" s="148" customFormat="1" ht="15.75" x14ac:dyDescent="0.25">
      <c r="A20" s="146"/>
      <c r="B20" s="147"/>
      <c r="C20" s="56" t="s">
        <v>82</v>
      </c>
      <c r="D20" s="161" t="s">
        <v>49</v>
      </c>
      <c r="E20" s="144" t="s">
        <v>107</v>
      </c>
      <c r="F20" s="159" t="s">
        <v>51</v>
      </c>
      <c r="G20" s="159" t="s">
        <v>47</v>
      </c>
      <c r="H20" s="160">
        <v>1</v>
      </c>
      <c r="I20" s="61">
        <f t="shared" si="0"/>
        <v>0.43958333333333333</v>
      </c>
    </row>
    <row r="21" spans="1:9" s="148" customFormat="1" ht="15.75" x14ac:dyDescent="0.25">
      <c r="A21" s="146"/>
      <c r="B21" s="147"/>
      <c r="C21" s="56" t="s">
        <v>83</v>
      </c>
      <c r="D21" s="161" t="s">
        <v>49</v>
      </c>
      <c r="E21" s="144" t="s">
        <v>108</v>
      </c>
      <c r="F21" s="159" t="s">
        <v>51</v>
      </c>
      <c r="G21" s="159" t="s">
        <v>47</v>
      </c>
      <c r="H21" s="160">
        <v>1</v>
      </c>
      <c r="I21" s="61">
        <f t="shared" si="0"/>
        <v>0.44027777777777777</v>
      </c>
    </row>
    <row r="22" spans="1:9" s="148" customFormat="1" ht="15.75" x14ac:dyDescent="0.25">
      <c r="A22" s="146"/>
      <c r="B22" s="147"/>
      <c r="C22" s="56" t="s">
        <v>91</v>
      </c>
      <c r="D22" s="161"/>
      <c r="E22" s="163" t="s">
        <v>134</v>
      </c>
      <c r="F22" s="159"/>
      <c r="G22" s="159"/>
      <c r="H22" s="160"/>
      <c r="I22" s="61">
        <f t="shared" si="0"/>
        <v>0.44027777777777777</v>
      </c>
    </row>
    <row r="23" spans="1:9" s="148" customFormat="1" ht="15.75" x14ac:dyDescent="0.25">
      <c r="A23" s="146"/>
      <c r="B23" s="147"/>
      <c r="C23" s="56" t="s">
        <v>84</v>
      </c>
      <c r="D23" s="161" t="s">
        <v>49</v>
      </c>
      <c r="E23" s="158" t="s">
        <v>85</v>
      </c>
      <c r="F23" s="159" t="s">
        <v>51</v>
      </c>
      <c r="G23" s="159" t="s">
        <v>47</v>
      </c>
      <c r="H23" s="160">
        <v>1</v>
      </c>
      <c r="I23" s="61">
        <f t="shared" si="0"/>
        <v>0.44097222222222221</v>
      </c>
    </row>
    <row r="24" spans="1:9" s="148" customFormat="1" ht="15.75" x14ac:dyDescent="0.25">
      <c r="A24" s="146"/>
      <c r="B24" s="147"/>
      <c r="C24" s="56" t="s">
        <v>92</v>
      </c>
      <c r="D24" s="161"/>
      <c r="E24" s="162" t="s">
        <v>135</v>
      </c>
      <c r="F24" s="159"/>
      <c r="G24" s="159"/>
      <c r="H24" s="160"/>
      <c r="I24" s="61">
        <f t="shared" si="0"/>
        <v>0.44097222222222221</v>
      </c>
    </row>
    <row r="25" spans="1:9" s="148" customFormat="1" ht="15.75" x14ac:dyDescent="0.25">
      <c r="A25" s="146"/>
      <c r="B25" s="147"/>
      <c r="C25" s="56" t="s">
        <v>93</v>
      </c>
      <c r="D25" s="161" t="s">
        <v>49</v>
      </c>
      <c r="E25" s="158" t="s">
        <v>87</v>
      </c>
      <c r="F25" s="159" t="s">
        <v>51</v>
      </c>
      <c r="G25" s="159" t="s">
        <v>47</v>
      </c>
      <c r="H25" s="160">
        <v>1</v>
      </c>
      <c r="I25" s="61">
        <f t="shared" si="0"/>
        <v>0.44166666666666665</v>
      </c>
    </row>
    <row r="26" spans="1:9" s="148" customFormat="1" ht="15.75" x14ac:dyDescent="0.25">
      <c r="A26" s="146"/>
      <c r="B26" s="147"/>
      <c r="C26" s="56" t="s">
        <v>94</v>
      </c>
      <c r="D26" s="161"/>
      <c r="E26" s="162" t="s">
        <v>136</v>
      </c>
      <c r="F26" s="159"/>
      <c r="G26" s="159"/>
      <c r="H26" s="160"/>
      <c r="I26" s="61">
        <f t="shared" si="0"/>
        <v>0.44166666666666665</v>
      </c>
    </row>
    <row r="27" spans="1:9" s="148" customFormat="1" ht="15.75" x14ac:dyDescent="0.25">
      <c r="A27" s="146"/>
      <c r="B27" s="147"/>
      <c r="C27" s="56" t="s">
        <v>95</v>
      </c>
      <c r="D27" s="161" t="s">
        <v>49</v>
      </c>
      <c r="E27" s="144" t="s">
        <v>109</v>
      </c>
      <c r="F27" s="159" t="s">
        <v>51</v>
      </c>
      <c r="G27" s="159" t="s">
        <v>47</v>
      </c>
      <c r="H27" s="160">
        <v>1</v>
      </c>
      <c r="I27" s="61">
        <f t="shared" si="0"/>
        <v>0.44236111111111109</v>
      </c>
    </row>
    <row r="28" spans="1:9" s="148" customFormat="1" ht="15.75" x14ac:dyDescent="0.25">
      <c r="A28" s="146"/>
      <c r="B28" s="147"/>
      <c r="C28" s="56" t="s">
        <v>96</v>
      </c>
      <c r="D28" s="161" t="s">
        <v>49</v>
      </c>
      <c r="E28" s="144" t="s">
        <v>110</v>
      </c>
      <c r="F28" s="159" t="s">
        <v>51</v>
      </c>
      <c r="G28" s="159" t="s">
        <v>47</v>
      </c>
      <c r="H28" s="160">
        <v>1</v>
      </c>
      <c r="I28" s="61">
        <f t="shared" si="0"/>
        <v>0.44305555555555554</v>
      </c>
    </row>
    <row r="29" spans="1:9" s="148" customFormat="1" ht="15.75" x14ac:dyDescent="0.25">
      <c r="A29" s="146"/>
      <c r="B29" s="147"/>
      <c r="C29" s="56"/>
      <c r="D29" s="161"/>
      <c r="E29" s="159"/>
      <c r="F29" s="159"/>
      <c r="G29" s="159"/>
      <c r="H29" s="160"/>
      <c r="I29" s="61">
        <f t="shared" si="0"/>
        <v>0.44305555555555554</v>
      </c>
    </row>
    <row r="30" spans="1:9" s="148" customFormat="1" ht="15.75" x14ac:dyDescent="0.25">
      <c r="A30" s="146"/>
      <c r="B30" s="147"/>
      <c r="C30" s="154">
        <v>2</v>
      </c>
      <c r="D30" s="150"/>
      <c r="E30" s="155" t="s">
        <v>79</v>
      </c>
      <c r="F30" s="159"/>
      <c r="G30" s="159"/>
      <c r="H30" s="164"/>
      <c r="I30" s="61">
        <f t="shared" si="0"/>
        <v>0.44305555555555554</v>
      </c>
    </row>
    <row r="31" spans="1:9" s="148" customFormat="1" ht="15.75" x14ac:dyDescent="0.25">
      <c r="A31" s="146"/>
      <c r="B31" s="147"/>
      <c r="C31" s="56">
        <v>2.1</v>
      </c>
      <c r="D31" s="161" t="s">
        <v>46</v>
      </c>
      <c r="E31" s="144" t="s">
        <v>171</v>
      </c>
      <c r="F31" s="159" t="s">
        <v>51</v>
      </c>
      <c r="G31" s="159" t="s">
        <v>47</v>
      </c>
      <c r="H31" s="164">
        <v>12</v>
      </c>
      <c r="I31" s="61">
        <f t="shared" si="0"/>
        <v>0.4513888888888889</v>
      </c>
    </row>
    <row r="32" spans="1:9" s="148" customFormat="1" ht="15.75" x14ac:dyDescent="0.25">
      <c r="A32" s="58"/>
      <c r="B32" s="59"/>
      <c r="C32" s="154"/>
      <c r="D32" s="150"/>
      <c r="E32" s="159"/>
      <c r="F32" s="156"/>
      <c r="G32" s="156"/>
      <c r="H32" s="164"/>
      <c r="I32" s="61">
        <f t="shared" si="0"/>
        <v>0.4513888888888889</v>
      </c>
    </row>
    <row r="33" spans="1:9" s="148" customFormat="1" ht="15.75" x14ac:dyDescent="0.25">
      <c r="A33" s="165"/>
      <c r="B33" s="166"/>
      <c r="C33" s="149">
        <v>3</v>
      </c>
      <c r="D33" s="167"/>
      <c r="E33" s="168" t="s">
        <v>53</v>
      </c>
      <c r="F33" s="168"/>
      <c r="G33" s="168"/>
      <c r="H33" s="169"/>
      <c r="I33" s="61">
        <f t="shared" si="0"/>
        <v>0.4513888888888889</v>
      </c>
    </row>
    <row r="34" spans="1:9" s="148" customFormat="1" ht="15.75" x14ac:dyDescent="0.25">
      <c r="A34" s="165"/>
      <c r="B34" s="166"/>
      <c r="C34" s="149">
        <v>3.1</v>
      </c>
      <c r="D34" s="167" t="s">
        <v>46</v>
      </c>
      <c r="E34" s="144" t="s">
        <v>128</v>
      </c>
      <c r="F34" s="159" t="s">
        <v>54</v>
      </c>
      <c r="G34" s="170" t="s">
        <v>47</v>
      </c>
      <c r="H34" s="169">
        <v>5</v>
      </c>
      <c r="I34" s="61">
        <f t="shared" si="0"/>
        <v>0.4548611111111111</v>
      </c>
    </row>
    <row r="35" spans="1:9" s="148" customFormat="1" ht="15.75" x14ac:dyDescent="0.25">
      <c r="A35" s="165"/>
      <c r="B35" s="166"/>
      <c r="C35" s="149">
        <v>3.2</v>
      </c>
      <c r="D35" s="167"/>
      <c r="E35" s="144"/>
      <c r="F35" s="159" t="s">
        <v>54</v>
      </c>
      <c r="G35" s="170" t="s">
        <v>47</v>
      </c>
      <c r="H35" s="169">
        <v>5</v>
      </c>
      <c r="I35" s="61">
        <f t="shared" si="0"/>
        <v>0.45833333333333331</v>
      </c>
    </row>
    <row r="36" spans="1:9" s="148" customFormat="1" ht="15.75" x14ac:dyDescent="0.25">
      <c r="A36" s="171"/>
      <c r="B36" s="172"/>
      <c r="C36" s="154"/>
      <c r="D36" s="173"/>
      <c r="E36" s="174"/>
      <c r="F36" s="175"/>
      <c r="G36" s="176"/>
      <c r="H36" s="160"/>
      <c r="I36" s="61">
        <f>I34+TIME(0,H36,0)</f>
        <v>0.4548611111111111</v>
      </c>
    </row>
    <row r="37" spans="1:9" s="148" customFormat="1" ht="15.75" x14ac:dyDescent="0.25">
      <c r="A37" s="146"/>
      <c r="B37" s="147"/>
      <c r="C37" s="177">
        <v>4</v>
      </c>
      <c r="D37" s="156"/>
      <c r="E37" s="178" t="s">
        <v>56</v>
      </c>
      <c r="F37" s="168"/>
      <c r="G37" s="168"/>
      <c r="H37" s="164"/>
      <c r="I37" s="61">
        <f t="shared" si="0"/>
        <v>0.4548611111111111</v>
      </c>
    </row>
    <row r="38" spans="1:9" s="148" customFormat="1" ht="15.75" x14ac:dyDescent="0.25">
      <c r="A38" s="146"/>
      <c r="B38" s="147"/>
      <c r="C38" s="179">
        <v>4.0999999999999996</v>
      </c>
      <c r="D38" s="150" t="s">
        <v>49</v>
      </c>
      <c r="E38" s="144"/>
      <c r="F38" s="156" t="s">
        <v>51</v>
      </c>
      <c r="G38" s="156" t="s">
        <v>47</v>
      </c>
      <c r="H38" s="164">
        <v>5</v>
      </c>
      <c r="I38" s="61">
        <f t="shared" si="0"/>
        <v>0.45833333333333331</v>
      </c>
    </row>
    <row r="39" spans="1:9" s="148" customFormat="1" ht="15.75" x14ac:dyDescent="0.25">
      <c r="A39" s="146"/>
      <c r="B39" s="147"/>
      <c r="C39" s="179" t="s">
        <v>65</v>
      </c>
      <c r="D39" s="150"/>
      <c r="E39" s="329"/>
      <c r="F39" s="156" t="s">
        <v>51</v>
      </c>
      <c r="G39" s="156"/>
      <c r="H39" s="164"/>
      <c r="I39" s="61">
        <f t="shared" si="0"/>
        <v>0.45833333333333331</v>
      </c>
    </row>
    <row r="40" spans="1:9" s="148" customFormat="1" ht="15.75" x14ac:dyDescent="0.25">
      <c r="A40" s="180"/>
      <c r="B40" s="181"/>
      <c r="C40" s="182"/>
      <c r="D40" s="183"/>
      <c r="E40" s="145"/>
      <c r="F40" s="184"/>
      <c r="G40" s="183"/>
      <c r="H40" s="185"/>
      <c r="I40" s="61">
        <f t="shared" si="0"/>
        <v>0.45833333333333331</v>
      </c>
    </row>
    <row r="41" spans="1:9" s="148" customFormat="1" ht="15.75" x14ac:dyDescent="0.25">
      <c r="A41" s="186"/>
      <c r="B41" s="187" t="s">
        <v>58</v>
      </c>
      <c r="C41" s="154">
        <v>5</v>
      </c>
      <c r="D41" s="156"/>
      <c r="E41" s="141" t="s">
        <v>59</v>
      </c>
      <c r="F41" s="141"/>
      <c r="G41" s="188"/>
      <c r="H41" s="189"/>
      <c r="I41" s="61">
        <f t="shared" si="0"/>
        <v>0.45833333333333331</v>
      </c>
    </row>
    <row r="42" spans="1:9" s="148" customFormat="1" ht="31.5" x14ac:dyDescent="0.25">
      <c r="A42" s="186"/>
      <c r="B42" s="190"/>
      <c r="C42" s="154">
        <f>C41+0.1</f>
        <v>5.0999999999999996</v>
      </c>
      <c r="D42" s="149" t="s">
        <v>60</v>
      </c>
      <c r="E42" s="142" t="s">
        <v>176</v>
      </c>
      <c r="F42" s="191" t="s">
        <v>54</v>
      </c>
      <c r="G42" s="149" t="s">
        <v>47</v>
      </c>
      <c r="H42" s="189">
        <v>0</v>
      </c>
      <c r="I42" s="61">
        <f t="shared" si="0"/>
        <v>0.45833333333333331</v>
      </c>
    </row>
    <row r="43" spans="1:9" s="148" customFormat="1" ht="15.75" x14ac:dyDescent="0.25">
      <c r="A43" s="186"/>
      <c r="B43" s="190"/>
      <c r="C43" s="154"/>
      <c r="D43" s="149"/>
      <c r="E43" s="142"/>
      <c r="F43" s="192"/>
      <c r="G43" s="149"/>
      <c r="H43" s="189"/>
      <c r="I43" s="61">
        <f t="shared" si="0"/>
        <v>0.45833333333333331</v>
      </c>
    </row>
    <row r="44" spans="1:9" s="148" customFormat="1" ht="15.75" x14ac:dyDescent="0.25">
      <c r="A44" s="186"/>
      <c r="B44" s="190"/>
      <c r="C44" s="154">
        <f>C42+0.1</f>
        <v>5.1999999999999993</v>
      </c>
      <c r="D44" s="149" t="s">
        <v>60</v>
      </c>
      <c r="E44" s="142" t="s">
        <v>173</v>
      </c>
      <c r="F44" s="192" t="s">
        <v>54</v>
      </c>
      <c r="G44" s="149" t="s">
        <v>47</v>
      </c>
      <c r="H44" s="189">
        <v>20</v>
      </c>
      <c r="I44" s="61">
        <f t="shared" si="0"/>
        <v>0.47222222222222221</v>
      </c>
    </row>
    <row r="45" spans="1:9" s="148" customFormat="1" ht="15.75" x14ac:dyDescent="0.25">
      <c r="A45" s="186"/>
      <c r="B45" s="190"/>
      <c r="C45" s="154"/>
      <c r="D45" s="149"/>
      <c r="E45" s="142"/>
      <c r="F45" s="192"/>
      <c r="G45" s="149"/>
      <c r="H45" s="189"/>
      <c r="I45" s="61">
        <f t="shared" si="0"/>
        <v>0.47222222222222221</v>
      </c>
    </row>
    <row r="46" spans="1:9" s="148" customFormat="1" ht="15.75" x14ac:dyDescent="0.25">
      <c r="A46" s="186"/>
      <c r="B46" s="190"/>
      <c r="C46" s="154">
        <f>C44+0.1</f>
        <v>5.2999999999999989</v>
      </c>
      <c r="D46" s="149" t="s">
        <v>60</v>
      </c>
      <c r="E46" s="142" t="s">
        <v>189</v>
      </c>
      <c r="F46" s="192" t="s">
        <v>54</v>
      </c>
      <c r="G46" s="149" t="s">
        <v>47</v>
      </c>
      <c r="H46" s="189">
        <v>10</v>
      </c>
      <c r="I46" s="61">
        <f t="shared" si="0"/>
        <v>0.47916666666666663</v>
      </c>
    </row>
    <row r="47" spans="1:9" s="148" customFormat="1" ht="15.75" x14ac:dyDescent="0.25">
      <c r="A47" s="186"/>
      <c r="B47" s="190"/>
      <c r="C47" s="154"/>
      <c r="D47" s="149"/>
      <c r="E47"/>
      <c r="F47" s="192"/>
      <c r="G47" s="149"/>
      <c r="H47" s="189"/>
      <c r="I47" s="61">
        <f t="shared" si="0"/>
        <v>0.47916666666666663</v>
      </c>
    </row>
    <row r="48" spans="1:9" s="148" customFormat="1" ht="31.5" x14ac:dyDescent="0.25">
      <c r="A48" s="186"/>
      <c r="B48" s="190"/>
      <c r="C48" s="154">
        <f>C46+0.1</f>
        <v>5.3999999999999986</v>
      </c>
      <c r="D48" s="149" t="s">
        <v>60</v>
      </c>
      <c r="E48" s="143" t="s">
        <v>177</v>
      </c>
      <c r="F48" s="192" t="s">
        <v>54</v>
      </c>
      <c r="G48" s="149" t="s">
        <v>47</v>
      </c>
      <c r="H48" s="189">
        <v>10</v>
      </c>
      <c r="I48" s="61">
        <f t="shared" si="0"/>
        <v>0.48611111111111105</v>
      </c>
    </row>
    <row r="49" spans="1:9" s="148" customFormat="1" ht="15.75" x14ac:dyDescent="0.25">
      <c r="A49" s="186"/>
      <c r="B49" s="190"/>
      <c r="C49" s="154"/>
      <c r="D49" s="149"/>
      <c r="E49" s="142"/>
      <c r="F49" s="192"/>
      <c r="G49" s="149"/>
      <c r="H49" s="189"/>
      <c r="I49" s="61">
        <f t="shared" si="0"/>
        <v>0.48611111111111105</v>
      </c>
    </row>
    <row r="50" spans="1:9" s="148" customFormat="1" ht="31.5" x14ac:dyDescent="0.25">
      <c r="A50" s="186"/>
      <c r="B50" s="190"/>
      <c r="C50" s="154">
        <f>C48+0.1</f>
        <v>5.4999999999999982</v>
      </c>
      <c r="D50" s="193" t="s">
        <v>60</v>
      </c>
      <c r="E50" s="143" t="s">
        <v>178</v>
      </c>
      <c r="F50" s="192" t="s">
        <v>54</v>
      </c>
      <c r="G50" s="149" t="s">
        <v>47</v>
      </c>
      <c r="H50" s="189">
        <v>10</v>
      </c>
      <c r="I50" s="61">
        <f t="shared" si="0"/>
        <v>0.49305555555555547</v>
      </c>
    </row>
    <row r="51" spans="1:9" s="148" customFormat="1" ht="15.75" x14ac:dyDescent="0.25">
      <c r="A51" s="186"/>
      <c r="B51" s="190"/>
      <c r="C51" s="194"/>
      <c r="D51" s="193"/>
      <c r="E51" s="142"/>
      <c r="F51" s="192"/>
      <c r="G51" s="149"/>
      <c r="H51" s="189"/>
      <c r="I51" s="61">
        <f t="shared" si="0"/>
        <v>0.49305555555555547</v>
      </c>
    </row>
    <row r="52" spans="1:9" s="148" customFormat="1" ht="15.75" x14ac:dyDescent="0.25">
      <c r="A52" s="186"/>
      <c r="B52" s="190"/>
      <c r="C52" s="154">
        <f>C50+0.1</f>
        <v>5.5999999999999979</v>
      </c>
      <c r="D52" s="193" t="s">
        <v>60</v>
      </c>
      <c r="E52" s="142" t="s">
        <v>188</v>
      </c>
      <c r="F52" s="192" t="s">
        <v>54</v>
      </c>
      <c r="G52" s="149" t="s">
        <v>182</v>
      </c>
      <c r="H52" s="189">
        <v>5</v>
      </c>
      <c r="I52" s="61">
        <f t="shared" si="0"/>
        <v>0.49652777777777768</v>
      </c>
    </row>
    <row r="53" spans="1:9" s="148" customFormat="1" ht="15.75" x14ac:dyDescent="0.25">
      <c r="A53" s="186"/>
      <c r="B53" s="190"/>
      <c r="C53" s="195"/>
      <c r="D53" s="193"/>
      <c r="E53" s="142"/>
      <c r="F53" s="192"/>
      <c r="G53" s="149"/>
      <c r="H53" s="189"/>
      <c r="I53" s="61">
        <f t="shared" si="0"/>
        <v>0.49652777777777768</v>
      </c>
    </row>
    <row r="54" spans="1:9" s="148" customFormat="1" ht="15.75" x14ac:dyDescent="0.25">
      <c r="A54" s="186"/>
      <c r="B54" s="190"/>
      <c r="C54" s="195"/>
      <c r="D54" s="193"/>
      <c r="E54" s="142" t="s">
        <v>193</v>
      </c>
      <c r="F54" s="192"/>
      <c r="G54" s="149"/>
      <c r="H54" s="189"/>
      <c r="I54" s="61">
        <f t="shared" si="0"/>
        <v>0.49652777777777768</v>
      </c>
    </row>
    <row r="55" spans="1:9" s="148" customFormat="1" ht="15.75" x14ac:dyDescent="0.25">
      <c r="A55" s="186"/>
      <c r="B55" s="190"/>
      <c r="C55" s="195"/>
      <c r="D55" s="193"/>
      <c r="E55" s="142"/>
      <c r="F55" s="192"/>
      <c r="G55" s="149"/>
      <c r="H55" s="189"/>
      <c r="I55" s="61">
        <f t="shared" si="0"/>
        <v>0.49652777777777768</v>
      </c>
    </row>
    <row r="56" spans="1:9" s="148" customFormat="1" ht="15.75" x14ac:dyDescent="0.25">
      <c r="A56" s="196"/>
      <c r="B56" s="197"/>
      <c r="C56" s="154">
        <v>5.7</v>
      </c>
      <c r="D56" s="149" t="s">
        <v>60</v>
      </c>
      <c r="E56" s="142" t="s">
        <v>185</v>
      </c>
      <c r="F56" s="192" t="s">
        <v>54</v>
      </c>
      <c r="G56" s="149" t="s">
        <v>183</v>
      </c>
      <c r="H56" s="189">
        <v>20</v>
      </c>
      <c r="I56" s="61">
        <f t="shared" si="0"/>
        <v>0.51041666666666652</v>
      </c>
    </row>
    <row r="57" spans="1:9" s="148" customFormat="1" ht="15.75" x14ac:dyDescent="0.25">
      <c r="A57" s="196"/>
      <c r="B57" s="197"/>
      <c r="C57" s="195"/>
      <c r="D57" s="149"/>
      <c r="E57" s="142"/>
      <c r="F57" s="192"/>
      <c r="G57" s="149"/>
      <c r="H57" s="189"/>
      <c r="I57" s="61">
        <f t="shared" si="0"/>
        <v>0.51041666666666652</v>
      </c>
    </row>
    <row r="58" spans="1:9" s="148" customFormat="1" ht="15.75" x14ac:dyDescent="0.25">
      <c r="A58" s="196"/>
      <c r="B58" s="197"/>
      <c r="C58" s="154">
        <v>5.8</v>
      </c>
      <c r="D58" s="149" t="s">
        <v>60</v>
      </c>
      <c r="E58" s="142" t="s">
        <v>179</v>
      </c>
      <c r="F58" s="192" t="s">
        <v>54</v>
      </c>
      <c r="G58" s="149" t="s">
        <v>183</v>
      </c>
      <c r="H58" s="189">
        <v>10</v>
      </c>
      <c r="I58" s="61">
        <f t="shared" si="0"/>
        <v>0.51736111111111094</v>
      </c>
    </row>
    <row r="59" spans="1:9" s="148" customFormat="1" ht="15.75" x14ac:dyDescent="0.25">
      <c r="A59" s="196"/>
      <c r="B59" s="197"/>
      <c r="C59" s="195"/>
      <c r="D59" s="149"/>
      <c r="E59" s="142"/>
      <c r="F59" s="192"/>
      <c r="G59" s="149"/>
      <c r="H59" s="189"/>
      <c r="I59" s="61">
        <f t="shared" si="0"/>
        <v>0.51736111111111094</v>
      </c>
    </row>
    <row r="60" spans="1:9" s="148" customFormat="1" ht="15.75" x14ac:dyDescent="0.25">
      <c r="A60" s="196"/>
      <c r="B60" s="197"/>
      <c r="C60" s="154">
        <v>5.9</v>
      </c>
      <c r="D60" s="193" t="s">
        <v>60</v>
      </c>
      <c r="E60" s="142" t="s">
        <v>180</v>
      </c>
      <c r="F60" s="192"/>
      <c r="G60" s="149" t="s">
        <v>183</v>
      </c>
      <c r="H60" s="189">
        <v>10</v>
      </c>
      <c r="I60" s="61">
        <f t="shared" si="0"/>
        <v>0.52430555555555536</v>
      </c>
    </row>
    <row r="61" spans="1:9" s="148" customFormat="1" ht="15.75" x14ac:dyDescent="0.25">
      <c r="A61" s="196"/>
      <c r="B61" s="197"/>
      <c r="C61" s="195"/>
      <c r="D61" s="193"/>
      <c r="E61" s="142"/>
      <c r="F61" s="192"/>
      <c r="G61" s="149"/>
      <c r="H61" s="189"/>
      <c r="I61" s="61">
        <f t="shared" si="0"/>
        <v>0.52430555555555536</v>
      </c>
    </row>
    <row r="62" spans="1:9" s="148" customFormat="1" ht="15.75" x14ac:dyDescent="0.25">
      <c r="A62" s="196"/>
      <c r="B62" s="197"/>
      <c r="C62" s="195">
        <v>5.0999999999999996</v>
      </c>
      <c r="D62" s="193" t="s">
        <v>60</v>
      </c>
      <c r="E62" s="142" t="s">
        <v>181</v>
      </c>
      <c r="F62" s="192" t="s">
        <v>54</v>
      </c>
      <c r="G62" s="149" t="s">
        <v>183</v>
      </c>
      <c r="H62" s="189">
        <v>10</v>
      </c>
      <c r="I62" s="61">
        <f t="shared" si="0"/>
        <v>0.53124999999999978</v>
      </c>
    </row>
    <row r="63" spans="1:9" s="148" customFormat="1" ht="15.75" x14ac:dyDescent="0.25">
      <c r="A63" s="196"/>
      <c r="B63" s="197"/>
      <c r="C63" s="195"/>
      <c r="D63" s="149"/>
      <c r="E63" s="142"/>
      <c r="F63" s="192"/>
      <c r="G63" s="149"/>
      <c r="H63" s="189"/>
      <c r="I63" s="61">
        <f t="shared" si="0"/>
        <v>0.53124999999999978</v>
      </c>
    </row>
    <row r="64" spans="1:9" s="148" customFormat="1" ht="15.75" x14ac:dyDescent="0.25">
      <c r="A64" s="196"/>
      <c r="B64" s="197"/>
      <c r="C64" s="195">
        <v>5.1100000000000003</v>
      </c>
      <c r="D64" s="193" t="s">
        <v>60</v>
      </c>
      <c r="E64" s="142" t="s">
        <v>190</v>
      </c>
      <c r="F64" s="192" t="s">
        <v>54</v>
      </c>
      <c r="G64" s="149" t="s">
        <v>182</v>
      </c>
      <c r="H64" s="189">
        <v>5</v>
      </c>
      <c r="I64" s="61">
        <f t="shared" si="0"/>
        <v>0.53472222222222199</v>
      </c>
    </row>
    <row r="65" spans="1:9" s="148" customFormat="1" ht="15.75" x14ac:dyDescent="0.25">
      <c r="A65" s="196"/>
      <c r="B65" s="197"/>
      <c r="C65" s="195"/>
      <c r="D65" s="149"/>
      <c r="E65" s="142"/>
      <c r="F65" s="192"/>
      <c r="G65" s="149"/>
      <c r="H65" s="189"/>
      <c r="I65" s="61">
        <f t="shared" si="0"/>
        <v>0.53472222222222199</v>
      </c>
    </row>
    <row r="66" spans="1:9" s="148" customFormat="1" ht="15.75" x14ac:dyDescent="0.25">
      <c r="A66" s="196"/>
      <c r="B66" s="197"/>
      <c r="C66" s="195">
        <v>5.12</v>
      </c>
      <c r="D66" s="193" t="s">
        <v>60</v>
      </c>
      <c r="E66" s="142" t="s">
        <v>192</v>
      </c>
      <c r="F66" s="192"/>
      <c r="G66" s="149" t="s">
        <v>191</v>
      </c>
      <c r="H66" s="189"/>
      <c r="I66" s="61">
        <f t="shared" si="0"/>
        <v>0.53472222222222199</v>
      </c>
    </row>
    <row r="67" spans="1:9" s="148" customFormat="1" ht="33.75" customHeight="1" x14ac:dyDescent="0.25">
      <c r="A67" s="196"/>
      <c r="B67" s="197"/>
      <c r="C67" s="154">
        <v>5.13</v>
      </c>
      <c r="D67" s="149" t="s">
        <v>60</v>
      </c>
      <c r="E67" s="142" t="s">
        <v>186</v>
      </c>
      <c r="F67" s="192" t="s">
        <v>54</v>
      </c>
      <c r="G67" s="149" t="s">
        <v>184</v>
      </c>
      <c r="H67" s="189">
        <v>30</v>
      </c>
      <c r="I67" s="61">
        <f t="shared" si="0"/>
        <v>0.55555555555555536</v>
      </c>
    </row>
    <row r="68" spans="1:9" s="148" customFormat="1" ht="15.75" x14ac:dyDescent="0.25">
      <c r="A68" s="196"/>
      <c r="B68" s="197"/>
      <c r="C68" s="195"/>
      <c r="D68" s="149"/>
      <c r="E68" s="142"/>
      <c r="F68" s="192"/>
      <c r="G68" s="149"/>
      <c r="H68" s="189"/>
      <c r="I68" s="61">
        <f t="shared" si="0"/>
        <v>0.55555555555555536</v>
      </c>
    </row>
    <row r="69" spans="1:9" s="148" customFormat="1" ht="15.75" x14ac:dyDescent="0.25">
      <c r="A69" s="196"/>
      <c r="B69" s="197"/>
      <c r="C69" s="154">
        <v>5.14</v>
      </c>
      <c r="D69" s="149" t="s">
        <v>60</v>
      </c>
      <c r="E69" s="142" t="s">
        <v>156</v>
      </c>
      <c r="F69" s="192" t="s">
        <v>54</v>
      </c>
      <c r="G69" s="149" t="s">
        <v>182</v>
      </c>
      <c r="H69" s="189">
        <v>10</v>
      </c>
      <c r="I69" s="61">
        <f t="shared" si="0"/>
        <v>0.56249999999999978</v>
      </c>
    </row>
    <row r="70" spans="1:9" s="148" customFormat="1" ht="15.75" x14ac:dyDescent="0.25">
      <c r="A70" s="196"/>
      <c r="B70" s="197"/>
      <c r="C70" s="195"/>
      <c r="D70" s="149"/>
      <c r="E70" s="143"/>
      <c r="F70" s="192"/>
      <c r="G70" s="149"/>
      <c r="H70" s="198"/>
      <c r="I70" s="61">
        <f t="shared" si="0"/>
        <v>0.56249999999999978</v>
      </c>
    </row>
    <row r="71" spans="1:9" s="148" customFormat="1" ht="15.75" x14ac:dyDescent="0.25">
      <c r="A71" s="196"/>
      <c r="B71" s="197"/>
      <c r="C71" s="195"/>
      <c r="D71" s="149"/>
      <c r="E71" s="199"/>
      <c r="F71" s="192"/>
      <c r="G71" s="192"/>
      <c r="H71" s="198"/>
      <c r="I71" s="61">
        <f t="shared" si="0"/>
        <v>0.56249999999999978</v>
      </c>
    </row>
    <row r="72" spans="1:9" s="148" customFormat="1" ht="15.75" x14ac:dyDescent="0.25">
      <c r="A72" s="196"/>
      <c r="B72" s="197"/>
      <c r="C72" s="200">
        <v>6</v>
      </c>
      <c r="D72" s="149" t="s">
        <v>60</v>
      </c>
      <c r="E72" s="199" t="s">
        <v>111</v>
      </c>
      <c r="F72" s="192" t="s">
        <v>54</v>
      </c>
      <c r="G72" s="192"/>
      <c r="H72" s="198"/>
      <c r="I72" s="61">
        <f t="shared" si="0"/>
        <v>0.56249999999999978</v>
      </c>
    </row>
    <row r="73" spans="1:9" s="148" customFormat="1" ht="15.75" x14ac:dyDescent="0.25">
      <c r="A73" s="201"/>
      <c r="B73" s="202"/>
      <c r="C73" s="203">
        <v>7</v>
      </c>
      <c r="D73" s="159" t="s">
        <v>49</v>
      </c>
      <c r="E73" s="204" t="s">
        <v>103</v>
      </c>
      <c r="F73" s="205"/>
      <c r="G73" s="205"/>
      <c r="H73" s="206"/>
      <c r="I73" s="86" t="s">
        <v>155</v>
      </c>
    </row>
    <row r="74" spans="1:9" s="148" customFormat="1" ht="15.75" x14ac:dyDescent="0.25">
      <c r="A74" s="201"/>
      <c r="B74" s="202"/>
      <c r="C74" s="203">
        <v>7.1</v>
      </c>
      <c r="D74" s="159" t="s">
        <v>49</v>
      </c>
      <c r="E74" s="204" t="s">
        <v>97</v>
      </c>
      <c r="F74" s="205"/>
      <c r="G74" s="205"/>
      <c r="H74" s="206"/>
      <c r="I74" s="87" t="s">
        <v>98</v>
      </c>
    </row>
    <row r="75" spans="1:9" s="148" customFormat="1" ht="15.75" x14ac:dyDescent="0.25">
      <c r="A75" s="201"/>
      <c r="B75" s="202"/>
      <c r="C75" s="203">
        <v>8</v>
      </c>
      <c r="D75" s="207" t="s">
        <v>49</v>
      </c>
      <c r="E75" s="204" t="s">
        <v>104</v>
      </c>
      <c r="F75" s="208"/>
      <c r="G75" s="208"/>
      <c r="H75" s="209"/>
      <c r="I75" s="87" t="s">
        <v>61</v>
      </c>
    </row>
    <row r="76" spans="1:9" s="148" customFormat="1" ht="15.75" x14ac:dyDescent="0.25">
      <c r="A76" s="196"/>
      <c r="B76" s="210"/>
      <c r="C76" s="154"/>
      <c r="D76" s="173"/>
      <c r="E76" s="199"/>
      <c r="F76" s="192"/>
      <c r="G76" s="192"/>
      <c r="H76" s="211"/>
      <c r="I76" s="97"/>
    </row>
    <row r="77" spans="1:9" s="148" customFormat="1" ht="15.75" x14ac:dyDescent="0.25">
      <c r="A77" s="212"/>
      <c r="B77" s="210"/>
      <c r="C77" s="154"/>
      <c r="D77" s="154"/>
      <c r="E77" s="154"/>
      <c r="F77" s="154"/>
      <c r="G77" s="154"/>
      <c r="H77" s="213"/>
      <c r="I77" s="97"/>
    </row>
    <row r="78" spans="1:9" s="148" customFormat="1" ht="15.75" x14ac:dyDescent="0.25">
      <c r="A78" s="201"/>
      <c r="B78" s="202"/>
      <c r="C78" s="179"/>
      <c r="D78" s="159"/>
      <c r="E78" s="179"/>
      <c r="F78" s="179"/>
      <c r="G78" s="179"/>
      <c r="H78" s="214"/>
      <c r="I78" s="97"/>
    </row>
    <row r="79" spans="1:9" s="148" customFormat="1" ht="15.75" x14ac:dyDescent="0.25">
      <c r="A79" s="201"/>
      <c r="B79" s="371" t="s">
        <v>58</v>
      </c>
      <c r="C79" s="372"/>
      <c r="D79" s="372"/>
      <c r="E79" s="372"/>
      <c r="F79" s="372"/>
      <c r="G79" s="372"/>
      <c r="H79" s="372"/>
      <c r="I79" s="373"/>
    </row>
    <row r="80" spans="1:9" ht="20.25" x14ac:dyDescent="0.25">
      <c r="A80" s="33"/>
      <c r="B80" s="374" t="str">
        <f>'802.18 Cover'!B2</f>
        <v>Interim</v>
      </c>
      <c r="C80" s="374"/>
      <c r="D80" s="347" t="str">
        <f>D3</f>
        <v>IEEE 802.18 RR TAG</v>
      </c>
      <c r="E80" s="347"/>
      <c r="F80" s="347"/>
      <c r="G80" s="347"/>
      <c r="H80" s="347"/>
      <c r="I80" s="348"/>
    </row>
    <row r="81" spans="1:9" ht="15.75" x14ac:dyDescent="0.25">
      <c r="A81" s="33"/>
      <c r="B81" s="375" t="str">
        <f>'802.18 Cover'!B3</f>
        <v>R3</v>
      </c>
      <c r="C81" s="375"/>
      <c r="D81" s="354" t="str">
        <f>'802.18 Cover'!G8</f>
        <v>Sands Venetian Hotel, Macau, PRC</v>
      </c>
      <c r="E81" s="354"/>
      <c r="F81" s="354"/>
      <c r="G81" s="354"/>
      <c r="H81" s="354"/>
      <c r="I81" s="355"/>
    </row>
    <row r="82" spans="1:9" ht="15.75" x14ac:dyDescent="0.25">
      <c r="A82" s="33"/>
      <c r="B82" s="375"/>
      <c r="C82" s="375"/>
      <c r="D82" s="354" t="str">
        <f>'802.18 Cover'!G5</f>
        <v>14 - 17 March, 2016</v>
      </c>
      <c r="E82" s="354"/>
      <c r="F82" s="354"/>
      <c r="G82" s="354"/>
      <c r="H82" s="354"/>
      <c r="I82" s="355"/>
    </row>
    <row r="83" spans="1:9" x14ac:dyDescent="0.25">
      <c r="A83" s="33"/>
      <c r="B83" s="34"/>
      <c r="C83" s="35"/>
      <c r="D83" s="88"/>
      <c r="E83" s="88"/>
      <c r="F83" s="88"/>
      <c r="G83" s="88"/>
      <c r="H83" s="89"/>
      <c r="I83" s="90"/>
    </row>
    <row r="84" spans="1:9" x14ac:dyDescent="0.25">
      <c r="A84" s="47"/>
      <c r="B84" s="376" t="s">
        <v>129</v>
      </c>
      <c r="C84" s="377"/>
      <c r="D84" s="377"/>
      <c r="E84" s="377"/>
      <c r="F84" s="377"/>
      <c r="G84" s="377"/>
      <c r="H84" s="377"/>
      <c r="I84" s="378"/>
    </row>
    <row r="85" spans="1:9" x14ac:dyDescent="0.25">
      <c r="A85" s="33"/>
      <c r="B85" s="368"/>
      <c r="C85" s="366"/>
      <c r="D85" s="366"/>
      <c r="E85" s="366"/>
      <c r="F85" s="366"/>
      <c r="G85" s="366"/>
      <c r="H85" s="366"/>
      <c r="I85" s="367"/>
    </row>
    <row r="86" spans="1:9" ht="18.75" x14ac:dyDescent="0.25">
      <c r="A86" s="32"/>
      <c r="B86" s="91"/>
      <c r="C86" s="51"/>
      <c r="D86" s="51"/>
      <c r="E86" s="50">
        <f>'802.18 RR TAG Graphic'!G6</f>
        <v>42446</v>
      </c>
      <c r="F86" s="51"/>
      <c r="G86" s="51"/>
      <c r="H86" s="52"/>
      <c r="I86" s="92"/>
    </row>
    <row r="87" spans="1:9" ht="15.75" x14ac:dyDescent="0.25">
      <c r="A87" s="54"/>
      <c r="B87" s="55"/>
      <c r="C87" s="56"/>
      <c r="D87" s="57"/>
      <c r="E87" s="57"/>
      <c r="F87" s="57"/>
      <c r="G87" s="57"/>
      <c r="H87" s="379" t="s">
        <v>44</v>
      </c>
      <c r="I87" s="380"/>
    </row>
    <row r="88" spans="1:9" ht="15.75" x14ac:dyDescent="0.25">
      <c r="A88" s="93"/>
      <c r="B88" s="94"/>
      <c r="C88" s="62">
        <v>1</v>
      </c>
      <c r="D88" s="95"/>
      <c r="E88" s="63" t="s">
        <v>45</v>
      </c>
      <c r="F88" s="63"/>
      <c r="G88" s="63"/>
      <c r="H88" s="96"/>
      <c r="I88" s="97">
        <v>0.35416666666666669</v>
      </c>
    </row>
    <row r="89" spans="1:9" ht="15.75" x14ac:dyDescent="0.25">
      <c r="A89" s="93"/>
      <c r="B89" s="59"/>
      <c r="C89" s="68">
        <v>1.1000000000000001</v>
      </c>
      <c r="D89" s="98" t="s">
        <v>46</v>
      </c>
      <c r="E89" s="66" t="s">
        <v>112</v>
      </c>
      <c r="F89" s="64"/>
      <c r="G89" s="67" t="s">
        <v>47</v>
      </c>
      <c r="H89" s="70">
        <v>4</v>
      </c>
      <c r="I89" s="65">
        <f t="shared" ref="I89:I124" si="1">I88+TIME(0,H89,0)</f>
        <v>0.35694444444444445</v>
      </c>
    </row>
    <row r="90" spans="1:9" ht="15.75" x14ac:dyDescent="0.25">
      <c r="A90" s="93"/>
      <c r="B90" s="59"/>
      <c r="C90" s="80"/>
      <c r="D90" s="99"/>
      <c r="E90" s="75"/>
      <c r="F90" s="64"/>
      <c r="G90" s="67"/>
      <c r="H90" s="70"/>
      <c r="I90" s="65">
        <f t="shared" si="1"/>
        <v>0.35694444444444445</v>
      </c>
    </row>
    <row r="91" spans="1:9" ht="15.75" x14ac:dyDescent="0.25">
      <c r="A91" s="93"/>
      <c r="B91" s="94"/>
      <c r="C91" s="62"/>
      <c r="D91" s="95"/>
      <c r="E91" s="75"/>
      <c r="F91" s="64"/>
      <c r="G91" s="64"/>
      <c r="H91" s="96"/>
      <c r="I91" s="65">
        <f t="shared" si="1"/>
        <v>0.35694444444444445</v>
      </c>
    </row>
    <row r="92" spans="1:9" ht="15.75" x14ac:dyDescent="0.25">
      <c r="A92" s="93"/>
      <c r="B92" s="94"/>
      <c r="C92" s="62">
        <v>2</v>
      </c>
      <c r="D92" s="95"/>
      <c r="E92" s="63" t="s">
        <v>48</v>
      </c>
      <c r="F92" s="63"/>
      <c r="G92" s="63"/>
      <c r="H92" s="100"/>
      <c r="I92" s="65">
        <f t="shared" si="1"/>
        <v>0.35694444444444445</v>
      </c>
    </row>
    <row r="93" spans="1:9" ht="15.75" x14ac:dyDescent="0.25">
      <c r="A93" s="93"/>
      <c r="B93" s="94"/>
      <c r="C93" s="62"/>
      <c r="D93" s="95"/>
      <c r="E93" s="64"/>
      <c r="F93" s="64"/>
      <c r="G93" s="64"/>
      <c r="H93" s="96"/>
      <c r="I93" s="65">
        <f t="shared" si="1"/>
        <v>0.35694444444444445</v>
      </c>
    </row>
    <row r="94" spans="1:9" ht="15.75" x14ac:dyDescent="0.25">
      <c r="A94" s="93"/>
      <c r="B94" s="94"/>
      <c r="C94" s="62"/>
      <c r="D94" s="64"/>
      <c r="E94" s="101" t="s">
        <v>62</v>
      </c>
      <c r="F94" s="80" t="s">
        <v>54</v>
      </c>
      <c r="G94" s="64" t="s">
        <v>47</v>
      </c>
      <c r="H94" s="96">
        <v>0</v>
      </c>
      <c r="I94" s="65">
        <f t="shared" si="1"/>
        <v>0.35694444444444445</v>
      </c>
    </row>
    <row r="95" spans="1:9" ht="15.75" x14ac:dyDescent="0.25">
      <c r="A95" s="93"/>
      <c r="B95" s="94"/>
      <c r="C95" s="62"/>
      <c r="D95" s="64"/>
      <c r="E95" s="64"/>
      <c r="F95" s="64"/>
      <c r="G95" s="64"/>
      <c r="H95" s="96"/>
      <c r="I95" s="65">
        <f t="shared" si="1"/>
        <v>0.35694444444444445</v>
      </c>
    </row>
    <row r="96" spans="1:9" x14ac:dyDescent="0.25">
      <c r="A96" s="32"/>
      <c r="B96" s="85"/>
      <c r="C96" s="76">
        <v>3</v>
      </c>
      <c r="D96" s="74"/>
      <c r="E96" s="71" t="s">
        <v>63</v>
      </c>
      <c r="F96" s="71"/>
      <c r="G96" s="71"/>
      <c r="H96" s="72"/>
      <c r="I96" s="65">
        <f t="shared" si="1"/>
        <v>0.35694444444444445</v>
      </c>
    </row>
    <row r="97" spans="1:9" x14ac:dyDescent="0.25">
      <c r="A97" s="81"/>
      <c r="B97" s="82"/>
      <c r="C97" s="102"/>
      <c r="D97" s="74"/>
      <c r="E97" s="103"/>
      <c r="F97" s="80"/>
      <c r="G97" s="80"/>
      <c r="H97" s="83"/>
      <c r="I97" s="65">
        <f t="shared" si="1"/>
        <v>0.35694444444444445</v>
      </c>
    </row>
    <row r="98" spans="1:9" x14ac:dyDescent="0.25">
      <c r="A98" s="81"/>
      <c r="B98" s="82"/>
      <c r="C98" s="102">
        <v>4</v>
      </c>
      <c r="D98" s="74"/>
      <c r="E98" s="104" t="s">
        <v>64</v>
      </c>
      <c r="F98" s="80"/>
      <c r="G98" s="80"/>
      <c r="H98" s="83"/>
      <c r="I98" s="65">
        <f t="shared" si="1"/>
        <v>0.35694444444444445</v>
      </c>
    </row>
    <row r="99" spans="1:9" ht="15.75" x14ac:dyDescent="0.25">
      <c r="A99" s="93"/>
      <c r="B99" s="94"/>
      <c r="C99" s="62">
        <v>4.0999999999999996</v>
      </c>
      <c r="D99" s="74" t="s">
        <v>66</v>
      </c>
      <c r="E99" s="69"/>
      <c r="F99" s="80" t="s">
        <v>54</v>
      </c>
      <c r="G99" s="64" t="s">
        <v>47</v>
      </c>
      <c r="H99" s="96">
        <v>0</v>
      </c>
      <c r="I99" s="65">
        <f t="shared" si="1"/>
        <v>0.35694444444444445</v>
      </c>
    </row>
    <row r="100" spans="1:9" x14ac:dyDescent="0.25">
      <c r="A100" s="81"/>
      <c r="B100" s="105"/>
      <c r="C100" s="102">
        <v>4.2</v>
      </c>
      <c r="D100" s="74" t="s">
        <v>66</v>
      </c>
      <c r="E100" s="69"/>
      <c r="F100" s="80" t="s">
        <v>54</v>
      </c>
      <c r="G100" s="64"/>
      <c r="H100" s="106"/>
      <c r="I100" s="65">
        <f t="shared" si="1"/>
        <v>0.35694444444444445</v>
      </c>
    </row>
    <row r="101" spans="1:9" x14ac:dyDescent="0.25">
      <c r="A101" s="81"/>
      <c r="B101" s="105"/>
      <c r="C101" s="102">
        <v>4.3</v>
      </c>
      <c r="D101" s="74" t="s">
        <v>66</v>
      </c>
      <c r="E101" s="69"/>
      <c r="F101" s="80" t="s">
        <v>54</v>
      </c>
      <c r="G101" s="64"/>
      <c r="H101" s="106"/>
      <c r="I101" s="65">
        <f t="shared" si="1"/>
        <v>0.35694444444444445</v>
      </c>
    </row>
    <row r="102" spans="1:9" x14ac:dyDescent="0.25">
      <c r="A102" s="81"/>
      <c r="B102" s="105"/>
      <c r="C102" s="102">
        <v>4.4000000000000004</v>
      </c>
      <c r="D102" s="74" t="s">
        <v>66</v>
      </c>
      <c r="E102" s="69"/>
      <c r="F102" s="80" t="s">
        <v>54</v>
      </c>
      <c r="G102" s="74"/>
      <c r="H102" s="106"/>
      <c r="I102" s="65">
        <f t="shared" si="1"/>
        <v>0.35694444444444445</v>
      </c>
    </row>
    <row r="103" spans="1:9" x14ac:dyDescent="0.25">
      <c r="A103" s="81"/>
      <c r="B103" s="105"/>
      <c r="C103" s="102">
        <v>4.5</v>
      </c>
      <c r="D103" s="74" t="s">
        <v>66</v>
      </c>
      <c r="E103" s="69"/>
      <c r="F103" s="80" t="s">
        <v>54</v>
      </c>
      <c r="G103" s="74"/>
      <c r="H103" s="106"/>
      <c r="I103" s="65">
        <f t="shared" si="1"/>
        <v>0.35694444444444445</v>
      </c>
    </row>
    <row r="104" spans="1:9" x14ac:dyDescent="0.25">
      <c r="A104" s="81"/>
      <c r="B104" s="105"/>
      <c r="C104" s="102">
        <v>4.5999999999999996</v>
      </c>
      <c r="D104" s="74"/>
      <c r="E104" s="107"/>
      <c r="F104" s="80"/>
      <c r="G104" s="74"/>
      <c r="H104" s="106"/>
      <c r="I104" s="65">
        <f t="shared" si="1"/>
        <v>0.35694444444444445</v>
      </c>
    </row>
    <row r="105" spans="1:9" x14ac:dyDescent="0.25">
      <c r="A105" s="81"/>
      <c r="B105" s="105"/>
      <c r="C105" s="102"/>
      <c r="D105" s="74"/>
      <c r="E105" s="107"/>
      <c r="F105" s="80"/>
      <c r="G105" s="74"/>
      <c r="H105" s="106"/>
      <c r="I105" s="65">
        <f t="shared" si="1"/>
        <v>0.35694444444444445</v>
      </c>
    </row>
    <row r="106" spans="1:9" x14ac:dyDescent="0.25">
      <c r="A106" s="32"/>
      <c r="B106" s="85"/>
      <c r="C106" s="77"/>
      <c r="D106" s="67"/>
      <c r="E106" s="98"/>
      <c r="F106" s="67"/>
      <c r="G106" s="73"/>
      <c r="H106" s="72"/>
      <c r="I106" s="65">
        <f t="shared" si="1"/>
        <v>0.35694444444444445</v>
      </c>
    </row>
    <row r="107" spans="1:9" ht="15.75" x14ac:dyDescent="0.25">
      <c r="A107" s="58"/>
      <c r="B107" s="59"/>
      <c r="C107" s="62">
        <v>5</v>
      </c>
      <c r="D107" s="64"/>
      <c r="E107" s="108" t="s">
        <v>67</v>
      </c>
      <c r="F107" s="67"/>
      <c r="G107" s="73"/>
      <c r="H107" s="70"/>
      <c r="I107" s="65">
        <f t="shared" si="1"/>
        <v>0.35694444444444445</v>
      </c>
    </row>
    <row r="108" spans="1:9" ht="15.75" x14ac:dyDescent="0.25">
      <c r="A108" s="58"/>
      <c r="B108" s="59"/>
      <c r="C108" s="62">
        <v>5.0999999999999996</v>
      </c>
      <c r="D108" s="74" t="s">
        <v>57</v>
      </c>
      <c r="E108" s="69" t="s">
        <v>68</v>
      </c>
      <c r="F108" s="80" t="s">
        <v>54</v>
      </c>
      <c r="G108" s="74" t="s">
        <v>47</v>
      </c>
      <c r="H108" s="106"/>
      <c r="I108" s="65">
        <f t="shared" si="1"/>
        <v>0.35694444444444445</v>
      </c>
    </row>
    <row r="109" spans="1:9" ht="15.75" x14ac:dyDescent="0.25">
      <c r="A109" s="58"/>
      <c r="B109" s="59"/>
      <c r="C109" s="62">
        <v>5.2</v>
      </c>
      <c r="D109" s="74" t="s">
        <v>57</v>
      </c>
      <c r="E109" s="69"/>
      <c r="F109" s="80" t="s">
        <v>54</v>
      </c>
      <c r="G109" s="74"/>
      <c r="H109" s="106"/>
      <c r="I109" s="65">
        <f t="shared" si="1"/>
        <v>0.35694444444444445</v>
      </c>
    </row>
    <row r="110" spans="1:9" ht="15.75" x14ac:dyDescent="0.25">
      <c r="A110" s="58"/>
      <c r="B110" s="59"/>
      <c r="C110" s="62">
        <v>5.3</v>
      </c>
      <c r="D110" s="74" t="s">
        <v>57</v>
      </c>
      <c r="E110" s="69"/>
      <c r="F110" s="80"/>
      <c r="G110" s="74"/>
      <c r="H110" s="106"/>
      <c r="I110" s="65">
        <f t="shared" si="1"/>
        <v>0.35694444444444445</v>
      </c>
    </row>
    <row r="111" spans="1:9" ht="15.75" x14ac:dyDescent="0.25">
      <c r="A111" s="58"/>
      <c r="B111" s="59"/>
      <c r="C111" s="62"/>
      <c r="D111" s="60"/>
      <c r="E111" s="84"/>
      <c r="F111" s="80"/>
      <c r="G111" s="74"/>
      <c r="H111" s="106"/>
      <c r="I111" s="65">
        <f t="shared" si="1"/>
        <v>0.35694444444444445</v>
      </c>
    </row>
    <row r="112" spans="1:9" ht="15.75" x14ac:dyDescent="0.25">
      <c r="A112" s="58"/>
      <c r="B112" s="59"/>
      <c r="C112" s="62"/>
      <c r="D112" s="64"/>
      <c r="E112" s="60"/>
      <c r="F112" s="64"/>
      <c r="G112" s="64"/>
      <c r="H112" s="70"/>
      <c r="I112" s="65">
        <f t="shared" si="1"/>
        <v>0.35694444444444445</v>
      </c>
    </row>
    <row r="113" spans="1:9" ht="15.75" x14ac:dyDescent="0.25">
      <c r="A113" s="58"/>
      <c r="B113" s="59"/>
      <c r="C113" s="102">
        <v>6</v>
      </c>
      <c r="D113" s="64"/>
      <c r="E113" s="109" t="s">
        <v>69</v>
      </c>
      <c r="F113" s="64"/>
      <c r="G113" s="60"/>
      <c r="H113" s="79"/>
      <c r="I113" s="65">
        <f t="shared" si="1"/>
        <v>0.35694444444444445</v>
      </c>
    </row>
    <row r="114" spans="1:9" ht="15.75" x14ac:dyDescent="0.25">
      <c r="A114" s="58"/>
      <c r="B114" s="59"/>
      <c r="C114" s="102">
        <v>6.1</v>
      </c>
      <c r="D114" s="74" t="s">
        <v>57</v>
      </c>
      <c r="E114" s="69" t="s">
        <v>100</v>
      </c>
      <c r="F114" s="80" t="s">
        <v>54</v>
      </c>
      <c r="G114" s="74" t="s">
        <v>55</v>
      </c>
      <c r="H114" s="106">
        <v>10</v>
      </c>
      <c r="I114" s="65">
        <f t="shared" si="1"/>
        <v>0.36388888888888887</v>
      </c>
    </row>
    <row r="115" spans="1:9" ht="15.75" x14ac:dyDescent="0.25">
      <c r="A115" s="58"/>
      <c r="B115" s="59"/>
      <c r="C115" s="102">
        <v>6.3</v>
      </c>
      <c r="D115" s="74" t="s">
        <v>57</v>
      </c>
      <c r="E115" s="58"/>
      <c r="F115" s="80"/>
      <c r="G115" s="74"/>
      <c r="H115" s="106"/>
      <c r="I115" s="65">
        <f t="shared" si="1"/>
        <v>0.36388888888888887</v>
      </c>
    </row>
    <row r="116" spans="1:9" x14ac:dyDescent="0.25">
      <c r="A116" s="78"/>
      <c r="B116" s="105"/>
      <c r="C116" s="102"/>
      <c r="D116" s="110"/>
      <c r="E116" s="107"/>
      <c r="F116" s="80"/>
      <c r="G116" s="110"/>
      <c r="H116" s="79"/>
      <c r="I116" s="65">
        <f t="shared" si="1"/>
        <v>0.36388888888888887</v>
      </c>
    </row>
    <row r="117" spans="1:9" ht="15.75" x14ac:dyDescent="0.25">
      <c r="A117" s="58"/>
      <c r="B117" s="59"/>
      <c r="C117" s="102">
        <v>7</v>
      </c>
      <c r="D117" s="64"/>
      <c r="E117" s="63" t="s">
        <v>70</v>
      </c>
      <c r="F117" s="67"/>
      <c r="G117" s="110"/>
      <c r="H117" s="111"/>
      <c r="I117" s="65">
        <f t="shared" si="1"/>
        <v>0.36388888888888887</v>
      </c>
    </row>
    <row r="118" spans="1:9" ht="15.75" x14ac:dyDescent="0.25">
      <c r="A118" s="58"/>
      <c r="B118" s="59"/>
      <c r="C118" s="102"/>
      <c r="D118" s="64"/>
      <c r="E118" s="112"/>
      <c r="F118" s="112"/>
      <c r="G118" s="113"/>
      <c r="H118" s="70"/>
      <c r="I118" s="65">
        <f t="shared" si="1"/>
        <v>0.36388888888888887</v>
      </c>
    </row>
    <row r="119" spans="1:9" ht="15.75" x14ac:dyDescent="0.25">
      <c r="A119" s="58"/>
      <c r="B119" s="59"/>
      <c r="C119" s="102">
        <v>7.1</v>
      </c>
      <c r="D119" s="64" t="s">
        <v>57</v>
      </c>
      <c r="E119" s="69" t="s">
        <v>101</v>
      </c>
      <c r="F119" s="80" t="s">
        <v>54</v>
      </c>
      <c r="G119" s="74" t="s">
        <v>55</v>
      </c>
      <c r="H119" s="70">
        <v>10</v>
      </c>
      <c r="I119" s="65">
        <f t="shared" si="1"/>
        <v>0.37083333333333329</v>
      </c>
    </row>
    <row r="120" spans="1:9" ht="15.75" x14ac:dyDescent="0.25">
      <c r="A120" s="58"/>
      <c r="B120" s="59"/>
      <c r="C120" s="102"/>
      <c r="D120" s="64"/>
      <c r="E120" s="84"/>
      <c r="F120" s="64"/>
      <c r="G120" s="60"/>
      <c r="H120" s="70"/>
      <c r="I120" s="65">
        <f t="shared" si="1"/>
        <v>0.37083333333333329</v>
      </c>
    </row>
    <row r="121" spans="1:9" ht="15.75" x14ac:dyDescent="0.25">
      <c r="A121" s="58"/>
      <c r="B121" s="59"/>
      <c r="C121" s="62">
        <v>8</v>
      </c>
      <c r="D121" s="60" t="s">
        <v>49</v>
      </c>
      <c r="E121" s="63" t="s">
        <v>71</v>
      </c>
      <c r="F121" s="80" t="s">
        <v>54</v>
      </c>
      <c r="G121" s="114" t="s">
        <v>47</v>
      </c>
      <c r="H121" s="70">
        <v>5</v>
      </c>
      <c r="I121" s="65">
        <f t="shared" si="1"/>
        <v>0.3743055555555555</v>
      </c>
    </row>
    <row r="122" spans="1:9" ht="15.75" x14ac:dyDescent="0.25">
      <c r="A122" s="58"/>
      <c r="B122" s="59"/>
      <c r="C122" s="62"/>
      <c r="D122" s="60"/>
      <c r="E122" s="115"/>
      <c r="F122" s="64"/>
      <c r="G122" s="64"/>
      <c r="H122" s="70"/>
      <c r="I122" s="65">
        <f t="shared" si="1"/>
        <v>0.3743055555555555</v>
      </c>
    </row>
    <row r="123" spans="1:9" ht="15.75" x14ac:dyDescent="0.25">
      <c r="A123" s="58"/>
      <c r="B123" s="59"/>
      <c r="C123" s="62">
        <v>9</v>
      </c>
      <c r="D123" s="64" t="s">
        <v>46</v>
      </c>
      <c r="E123" s="63" t="s">
        <v>72</v>
      </c>
      <c r="F123" s="80" t="s">
        <v>54</v>
      </c>
      <c r="G123" s="114" t="s">
        <v>47</v>
      </c>
      <c r="H123" s="70">
        <v>1</v>
      </c>
      <c r="I123" s="65">
        <f t="shared" si="1"/>
        <v>0.37499999999999994</v>
      </c>
    </row>
    <row r="124" spans="1:9" ht="15.75" x14ac:dyDescent="0.25">
      <c r="A124" s="116"/>
      <c r="B124" s="117"/>
      <c r="C124" s="118"/>
      <c r="D124" s="112"/>
      <c r="E124" s="112"/>
      <c r="F124" s="112"/>
      <c r="G124" s="112"/>
      <c r="H124" s="119"/>
      <c r="I124" s="65">
        <f t="shared" si="1"/>
        <v>0.37499999999999994</v>
      </c>
    </row>
    <row r="125" spans="1:9" ht="15.75" x14ac:dyDescent="0.25">
      <c r="A125" s="120"/>
      <c r="B125" s="121"/>
      <c r="C125" s="122"/>
      <c r="D125" s="123"/>
      <c r="E125" s="124"/>
      <c r="F125" s="123"/>
      <c r="G125" s="125">
        <v>0.52083333333333337</v>
      </c>
      <c r="H125" s="126" t="s">
        <v>73</v>
      </c>
      <c r="I125" s="127"/>
    </row>
    <row r="126" spans="1:9" ht="15.75" x14ac:dyDescent="0.25">
      <c r="A126" s="128"/>
      <c r="B126" s="129"/>
      <c r="C126" s="130"/>
      <c r="D126" s="130"/>
      <c r="E126" s="130"/>
      <c r="F126" s="130"/>
      <c r="G126" s="130"/>
      <c r="H126" s="131"/>
      <c r="I126" s="132"/>
    </row>
    <row r="127" spans="1:9" ht="15.75" x14ac:dyDescent="0.25">
      <c r="A127" s="128"/>
      <c r="B127" s="359" t="s">
        <v>74</v>
      </c>
      <c r="C127" s="360"/>
      <c r="D127" s="360"/>
      <c r="E127" s="360"/>
      <c r="F127" s="360"/>
      <c r="G127" s="360"/>
      <c r="H127" s="360"/>
      <c r="I127" s="361"/>
    </row>
    <row r="128" spans="1:9" ht="15.75" x14ac:dyDescent="0.25">
      <c r="A128" s="128"/>
      <c r="B128" s="133"/>
      <c r="C128" s="134"/>
      <c r="D128" s="135"/>
      <c r="E128" s="136"/>
      <c r="F128" s="135"/>
      <c r="G128" s="136"/>
      <c r="H128" s="137"/>
      <c r="I128" s="138"/>
    </row>
  </sheetData>
  <mergeCells count="19">
    <mergeCell ref="B127:I127"/>
    <mergeCell ref="B9:I9"/>
    <mergeCell ref="B11:I12"/>
    <mergeCell ref="H14:I14"/>
    <mergeCell ref="B79:I79"/>
    <mergeCell ref="B80:C80"/>
    <mergeCell ref="D80:I80"/>
    <mergeCell ref="B81:C82"/>
    <mergeCell ref="D81:I81"/>
    <mergeCell ref="D82:I82"/>
    <mergeCell ref="B84:I85"/>
    <mergeCell ref="H87:I87"/>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18-16-0009r00</dc:title>
  <dc:subject>agenda_14-17March16_RR-TAG_Sands Venetian Hotel, Macau, PRC</dc:subject>
  <dc:creator/>
  <cp:lastModifiedBy/>
  <dcterms:created xsi:type="dcterms:W3CDTF">2006-09-16T00:00:00Z</dcterms:created>
  <dcterms:modified xsi:type="dcterms:W3CDTF">2016-03-15T05:46:59Z</dcterms:modified>
</cp:coreProperties>
</file>