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250" windowHeight="5940" firstSheet="3" activeTab="7"/>
  </bookViews>
  <sheets>
    <sheet name="802.18 Cover" sheetId="1" r:id="rId1"/>
    <sheet name="TAG Officers" sheetId="2" r:id="rId2"/>
    <sheet name="Courtesy Notice" sheetId="3" r:id="rId3"/>
    <sheet name="Anti-Trust" sheetId="4" r:id="rId4"/>
    <sheet name="Other-Notices" sheetId="8" r:id="rId5"/>
    <sheet name="TAG Session Info" sheetId="5" r:id="rId6"/>
    <sheet name="802.18 RR TAG Graphic" sheetId="6" r:id="rId7"/>
    <sheet name="802.18 TAG Agendas" sheetId="7" r:id="rId8"/>
  </sheets>
  <definedNames>
    <definedName name="OLE_LINK83" localSheetId="7">'802.18 TAG Agendas'!#REF!</definedName>
  </definedNames>
  <calcPr calcId="152511"/>
</workbook>
</file>

<file path=xl/calcChain.xml><?xml version="1.0" encoding="utf-8"?>
<calcChain xmlns="http://schemas.openxmlformats.org/spreadsheetml/2006/main">
  <c r="I35" i="7" l="1"/>
  <c r="M2" i="1" l="1"/>
  <c r="I82" i="7" l="1"/>
  <c r="I83" i="7" s="1"/>
  <c r="I84" i="7" s="1"/>
  <c r="I85" i="7" s="1"/>
  <c r="I86" i="7" s="1"/>
  <c r="I87" i="7" s="1"/>
  <c r="I88" i="7" s="1"/>
  <c r="I89" i="7" s="1"/>
  <c r="I90" i="7" s="1"/>
  <c r="I91" i="7" s="1"/>
  <c r="I92" i="7" s="1"/>
  <c r="I93" i="7" s="1"/>
  <c r="I94" i="7" s="1"/>
  <c r="I95" i="7" s="1"/>
  <c r="I96" i="7" s="1"/>
  <c r="I97" i="7" s="1"/>
  <c r="I98" i="7" s="1"/>
  <c r="I99" i="7" s="1"/>
  <c r="I100" i="7" s="1"/>
  <c r="I101" i="7" s="1"/>
  <c r="I16" i="7"/>
  <c r="I17" i="7" s="1"/>
  <c r="I18" i="7" s="1"/>
  <c r="I19" i="7" s="1"/>
  <c r="I20" i="7" s="1"/>
  <c r="I21" i="7" s="1"/>
  <c r="I22" i="7" s="1"/>
  <c r="I23" i="7" s="1"/>
  <c r="I24" i="7" s="1"/>
  <c r="I25" i="7" s="1"/>
  <c r="I26" i="7" s="1"/>
  <c r="I27" i="7" s="1"/>
  <c r="I28" i="7" s="1"/>
  <c r="I29" i="7" s="1"/>
  <c r="I30" i="7" s="1"/>
  <c r="I31" i="7" s="1"/>
  <c r="I32" i="7" s="1"/>
  <c r="I33" i="7" s="1"/>
  <c r="I34" i="7" s="1"/>
  <c r="I36" i="7" s="1"/>
  <c r="I37" i="7" s="1"/>
  <c r="I38" i="7" s="1"/>
  <c r="I39" i="7" s="1"/>
  <c r="I40" i="7" s="1"/>
  <c r="I41" i="7" s="1"/>
  <c r="I42" i="7" s="1"/>
  <c r="I43" i="7" s="1"/>
  <c r="I44" i="7" s="1"/>
  <c r="I45" i="7" s="1"/>
  <c r="I46" i="7" s="1"/>
  <c r="I47" i="7" s="1"/>
  <c r="I48" i="7" s="1"/>
  <c r="I49" i="7" s="1"/>
  <c r="I50" i="7" s="1"/>
  <c r="I51" i="7" s="1"/>
  <c r="I52" i="7" s="1"/>
  <c r="I53" i="7" s="1"/>
  <c r="I54" i="7" l="1"/>
  <c r="I102" i="7"/>
  <c r="I103" i="7" s="1"/>
  <c r="I104" i="7" s="1"/>
  <c r="I105" i="7" s="1"/>
  <c r="I106" i="7" s="1"/>
  <c r="I107" i="7" s="1"/>
  <c r="I108" i="7" s="1"/>
  <c r="I109" i="7" s="1"/>
  <c r="I110" i="7" s="1"/>
  <c r="I111" i="7" s="1"/>
  <c r="I112" i="7" s="1"/>
  <c r="I113" i="7" s="1"/>
  <c r="I114" i="7" s="1"/>
  <c r="I115" i="7" s="1"/>
  <c r="I116" i="7" s="1"/>
  <c r="I117" i="7" s="1"/>
  <c r="D75" i="7"/>
  <c r="D74" i="7"/>
  <c r="B73" i="7"/>
  <c r="B74" i="7"/>
  <c r="D5" i="7"/>
  <c r="D4" i="7"/>
  <c r="B3" i="7"/>
  <c r="B4" i="7"/>
  <c r="I55" i="7" l="1"/>
  <c r="I56" i="7" s="1"/>
  <c r="I57" i="7" s="1"/>
  <c r="I58" i="7" s="1"/>
  <c r="I59" i="7" s="1"/>
  <c r="I60" i="7" s="1"/>
  <c r="I61" i="7" s="1"/>
  <c r="I62" i="7" s="1"/>
  <c r="I63" i="7" s="1"/>
  <c r="I64" i="7" s="1"/>
  <c r="I65" i="7" s="1"/>
  <c r="D73" i="7"/>
  <c r="C42" i="7"/>
  <c r="C44" i="7" s="1"/>
  <c r="C46" i="7" s="1"/>
  <c r="C48" i="7" s="1"/>
  <c r="C50" i="7" s="1"/>
  <c r="C52" i="7" s="1"/>
  <c r="B4" i="6"/>
  <c r="D6" i="6"/>
  <c r="B3" i="6"/>
  <c r="E4" i="6"/>
  <c r="E3" i="6"/>
  <c r="E6" i="6" l="1"/>
  <c r="F6" i="6" s="1"/>
  <c r="G6" i="6" s="1"/>
  <c r="E13" i="7"/>
  <c r="M3" i="1"/>
  <c r="H6" i="6" l="1"/>
  <c r="E79" i="7"/>
</calcChain>
</file>

<file path=xl/sharedStrings.xml><?xml version="1.0" encoding="utf-8"?>
<sst xmlns="http://schemas.openxmlformats.org/spreadsheetml/2006/main" count="318" uniqueCount="183">
  <si>
    <t>IEEE 802.18 RR TAG</t>
  </si>
  <si>
    <t>Michael Lynch, Chair</t>
  </si>
  <si>
    <t xml:space="preserve">http://www.ieee802.org/18 </t>
  </si>
  <si>
    <t>IEEE 802.18 WORKING GROUP OFFICERS</t>
  </si>
  <si>
    <t>Name</t>
  </si>
  <si>
    <t>Position</t>
  </si>
  <si>
    <t>Work Phone</t>
  </si>
  <si>
    <t>eMail</t>
  </si>
  <si>
    <t>IEEE 802.18 Chair</t>
  </si>
  <si>
    <t>108 Brentwood Court</t>
  </si>
  <si>
    <t>Allen, Tx 75013, USA</t>
  </si>
  <si>
    <t>IEEE 802.18 Secretary</t>
  </si>
  <si>
    <t xml:space="preserve">Itron, Inc. </t>
  </si>
  <si>
    <t>2111 N. Molter Road</t>
  </si>
  <si>
    <t>Liberty Lake, WA 99019, USA</t>
  </si>
  <si>
    <t>Jay Holcomb</t>
  </si>
  <si>
    <t>+1.972.814.4901</t>
  </si>
  <si>
    <t>mike.lynchieee (Skype)</t>
  </si>
  <si>
    <t>+1.509.891.3281</t>
  </si>
  <si>
    <t>jay.holcomb12 (Skype)</t>
  </si>
  <si>
    <t>jay.holcomb@itron.com</t>
  </si>
  <si>
    <t xml:space="preserve">MJLynch@mjlallc.com </t>
  </si>
  <si>
    <t>when in the meeting rooms……", remember to MUTE your PC also please!</t>
  </si>
  <si>
    <t>"Our thanks to all those people who now use Headsets !"</t>
  </si>
  <si>
    <t>Use of audio and/or video recording of any 802.18 meetiungs is specifically prohibited by the 802.18</t>
  </si>
  <si>
    <t xml:space="preserve">RR TAG Policies and Procedures.  Still photography is only permitted by a public request and </t>
  </si>
  <si>
    <t xml:space="preserve">permission of the meeting membership via the TAG Chair, and is not for commercial purposes. </t>
  </si>
  <si>
    <t>As a Courtesy to Others …</t>
  </si>
  <si>
    <t>ANTI-TRUST STATEMENT</t>
  </si>
  <si>
    <t>FUTURE SESSION VENUES FOR THE RR-TAG</t>
  </si>
  <si>
    <t>TAG SESSION Yr</t>
    <phoneticPr fontId="0" type="noConversion"/>
  </si>
  <si>
    <t>SESSION TYPE</t>
  </si>
  <si>
    <t>PLENARY</t>
  </si>
  <si>
    <t>SESSION DATE</t>
  </si>
  <si>
    <t>LOCATION</t>
  </si>
  <si>
    <t>Grand Hyatt San Antonio, San Antonio, TX, USA</t>
  </si>
  <si>
    <t>Hilton Waikoloa Village, HI, USA</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</si>
  <si>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18"/>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18"/>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</si>
  <si>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802.18 RR TAG</t>
  </si>
  <si>
    <t>The graphic below describes the session of the IEEE 802.18 RR TAG</t>
  </si>
  <si>
    <t>Lunch Break</t>
  </si>
  <si>
    <t>802.18 Closing Plenary</t>
  </si>
  <si>
    <t>802.18 Opening Plenary</t>
  </si>
  <si>
    <t>Wireless Leadership Meeting</t>
  </si>
  <si>
    <t>Guidance Timing</t>
  </si>
  <si>
    <t>MEETING CALLED TO ORDER</t>
  </si>
  <si>
    <t>MI</t>
  </si>
  <si>
    <t>Lynch</t>
  </si>
  <si>
    <t>ANNOUNCEMENTS</t>
  </si>
  <si>
    <t>II</t>
  </si>
  <si>
    <t>IEEE-SA PATENT POLICY AND INAPPROPRIATE TOPICS FOR DISCUSSION</t>
  </si>
  <si>
    <t xml:space="preserve"> -</t>
  </si>
  <si>
    <t>IEEE-SA LETTERS OF ASSURANCE (LOA)</t>
  </si>
  <si>
    <t>MATTERS FROM PREVIOUS MEETING(S)</t>
  </si>
  <si>
    <t>-</t>
  </si>
  <si>
    <t>Lynch/All</t>
  </si>
  <si>
    <t>OLD BUSINESS</t>
  </si>
  <si>
    <t>DT/MI</t>
  </si>
  <si>
    <t xml:space="preserve"> </t>
  </si>
  <si>
    <t>NEW BUSINESS - Review  items and assign timeslots for discussion.</t>
    <phoneticPr fontId="0" type="noConversion"/>
  </si>
  <si>
    <t>DT</t>
  </si>
  <si>
    <t>Tuesday AM1</t>
  </si>
  <si>
    <t>TBD</t>
  </si>
  <si>
    <t>REVIEW OBJECTIVES, ACTIVITIES, &amp; PLANS GOING FORWARD FROM THIS SESSION</t>
  </si>
  <si>
    <t>Documents for Approval</t>
  </si>
  <si>
    <t>4.1.1</t>
  </si>
  <si>
    <t>DT/ME</t>
  </si>
  <si>
    <t>NEW BUSINESS</t>
  </si>
  <si>
    <t>Teleconference Meeting Schedule</t>
  </si>
  <si>
    <t>TAG MOTIONS:</t>
  </si>
  <si>
    <t>ANY OTHER BUSINESS</t>
  </si>
  <si>
    <t>NEXT SESSION</t>
  </si>
  <si>
    <t>ADJOURN THIS SESSION</t>
  </si>
  <si>
    <t>HARD STOP</t>
  </si>
  <si>
    <t>ME - Motion, External        MI - Motion, Internal         DT - Discussion Topic         II - Information Item</t>
  </si>
  <si>
    <t>802.18 RR TAG OBJECTIVES FOR THIS SESSION</t>
  </si>
  <si>
    <t>Michael Lynch</t>
  </si>
  <si>
    <t>MJ Lynch &amp; Associates</t>
  </si>
  <si>
    <t>Duration</t>
  </si>
  <si>
    <t>AGENDA</t>
  </si>
  <si>
    <t>1.1.1</t>
  </si>
  <si>
    <t>1.1.2</t>
  </si>
  <si>
    <t>1.1.3</t>
  </si>
  <si>
    <t>1.1.4</t>
  </si>
  <si>
    <t>1.1.5</t>
  </si>
  <si>
    <t xml:space="preserve">   Affiliation FAQ</t>
  </si>
  <si>
    <t>Ethics</t>
  </si>
  <si>
    <t xml:space="preserve">    Ethics</t>
  </si>
  <si>
    <t>Other  Required Notices</t>
  </si>
  <si>
    <t>Affiliation FAQ</t>
  </si>
  <si>
    <t>1.1.2.1</t>
  </si>
  <si>
    <t>1.1.4.1</t>
  </si>
  <si>
    <t>1.1.5.1</t>
  </si>
  <si>
    <t>1.1.6</t>
  </si>
  <si>
    <t>1.1.6.1</t>
  </si>
  <si>
    <t>1.1.7</t>
  </si>
  <si>
    <t>1.1.8</t>
  </si>
  <si>
    <t>PM2</t>
  </si>
  <si>
    <t>16:00 - 17:30</t>
  </si>
  <si>
    <t>802.15 Mid-Week Plenary</t>
  </si>
  <si>
    <t xml:space="preserve">none </t>
  </si>
  <si>
    <t>none</t>
  </si>
  <si>
    <t>802.11 / 15 Reg. SC</t>
  </si>
  <si>
    <t>break</t>
  </si>
  <si>
    <t>Begin general working meetings of 802.18</t>
  </si>
  <si>
    <t xml:space="preserve">   Courtesy Notice</t>
  </si>
  <si>
    <t xml:space="preserve">   Anti-Trust</t>
  </si>
  <si>
    <t>IEEE-SA Patent policy and inappropriate topics for discussion</t>
  </si>
  <si>
    <t>IEEE-SA Letters of assurance (LOA)</t>
  </si>
  <si>
    <t>TAG session information</t>
  </si>
  <si>
    <t>Attendance recording</t>
  </si>
  <si>
    <t>Any other new business/topics?</t>
  </si>
  <si>
    <t xml:space="preserve">   Courtesy notice reminder</t>
  </si>
  <si>
    <t>17-22 January</t>
  </si>
  <si>
    <t>Hyatt Regency Atlanta, GA USA</t>
  </si>
  <si>
    <t>13-18 March</t>
  </si>
  <si>
    <t>6-11 November</t>
  </si>
  <si>
    <t>Manchester Grand Hyatt,  San Deigo, CA USA</t>
  </si>
  <si>
    <t>Estrel Hotel and Convention Center, Berlin, Germany</t>
  </si>
  <si>
    <t>9-14 July</t>
  </si>
  <si>
    <t xml:space="preserve">802.11 Mid-Week Plenary and </t>
  </si>
  <si>
    <t xml:space="preserve">Other Guidelines: </t>
  </si>
  <si>
    <t>John Notor</t>
  </si>
  <si>
    <t>IEEE 802.18 Vice Chair, acting</t>
  </si>
  <si>
    <t>Notor Research</t>
  </si>
  <si>
    <t>1548 Arata Court</t>
  </si>
  <si>
    <t>San Jose, CA 95134, USA</t>
  </si>
  <si>
    <t xml:space="preserve">802.18 OPENING AGENDA               </t>
  </si>
  <si>
    <t xml:space="preserve">Review and approve the 802.18 minutes of the previous f2f meeting </t>
  </si>
  <si>
    <t xml:space="preserve">802.18 CLOSING AGENDA               </t>
  </si>
  <si>
    <t>NOTICES</t>
  </si>
  <si>
    <t>gnu@notor.com</t>
  </si>
  <si>
    <t xml:space="preserve">+1.408.457.1814 (Skype) </t>
  </si>
  <si>
    <t>802.11 / 15 Reg. SC - TBD</t>
  </si>
  <si>
    <r>
      <rPr>
        <sz val="12"/>
        <color indexed="12"/>
        <rFont val="Times New Roman"/>
        <family val="1"/>
      </rPr>
      <t xml:space="preserve">          </t>
    </r>
    <r>
      <rPr>
        <u/>
        <sz val="12"/>
        <color indexed="12"/>
        <rFont val="Times New Roman"/>
        <family val="1"/>
      </rPr>
      <t>http://standards.ieee.org/resources/antitrust-guidelines.pdf</t>
    </r>
  </si>
  <si>
    <r>
      <rPr>
        <sz val="12"/>
        <color indexed="56"/>
        <rFont val="Times New Roman"/>
        <family val="1"/>
      </rPr>
      <t xml:space="preserve">      </t>
    </r>
    <r>
      <rPr>
        <u/>
        <sz val="12"/>
        <color indexed="56"/>
        <rFont val="Times New Roman"/>
        <family val="1"/>
      </rPr>
      <t>http://standards.ieee.org/board/pat/pat-slideset.ppt</t>
    </r>
  </si>
  <si>
    <r>
      <rPr>
        <sz val="12"/>
        <color indexed="12"/>
        <rFont val="Times New Roman"/>
        <family val="1"/>
      </rPr>
      <t xml:space="preserve">         </t>
    </r>
    <r>
      <rPr>
        <u/>
        <sz val="12"/>
        <color indexed="12"/>
        <rFont val="Times New Roman"/>
        <family val="1"/>
      </rPr>
      <t>http://standards.ieee.org/faqs/affiliationFAQ.html</t>
    </r>
  </si>
  <si>
    <r>
      <rPr>
        <i/>
        <sz val="12"/>
        <color indexed="12"/>
        <rFont val="Times New Roman"/>
        <family val="1"/>
      </rPr>
      <t xml:space="preserve">          </t>
    </r>
    <r>
      <rPr>
        <u/>
        <sz val="12"/>
        <color indexed="12"/>
        <rFont val="Times New Roman"/>
        <family val="1"/>
      </rPr>
      <t>http://www.ieee.org/portal/cms_docs/about/CoE_poster.pdf</t>
    </r>
  </si>
  <si>
    <t>Interim</t>
  </si>
  <si>
    <t xml:space="preserve">http://standards.ieee.org/develop/policies/antitrust.pdf  </t>
  </si>
  <si>
    <r>
      <t>(24aug2010)</t>
    </r>
    <r>
      <rPr>
        <u/>
        <sz val="8"/>
        <color rgb="FF000000"/>
        <rFont val="Times New Roman"/>
        <family val="1"/>
      </rPr>
      <t xml:space="preserve"> (new link March 2015)</t>
    </r>
  </si>
  <si>
    <t xml:space="preserve">http://standards.ieee.org/about/sasb/patcom/materials.html      </t>
  </si>
  <si>
    <t>15-20 May</t>
  </si>
  <si>
    <t>10-15 September</t>
  </si>
  <si>
    <t>Daejeon Convention Center, Daejeon Korea (TBC),</t>
  </si>
  <si>
    <t>+1.408.799.2738</t>
  </si>
  <si>
    <t>24-29 July</t>
  </si>
  <si>
    <t>15-20 January</t>
  </si>
  <si>
    <t>Hyatt Regency Atlanta, Atlanta, GA, USA,</t>
  </si>
  <si>
    <t>12-17 March</t>
  </si>
  <si>
    <t>802.11 Closing Plenary</t>
  </si>
  <si>
    <t>802.15 Closing Plenary</t>
  </si>
  <si>
    <t xml:space="preserve">(note: updated March 2015) </t>
  </si>
  <si>
    <r>
      <rPr>
        <b/>
        <sz val="18"/>
        <color theme="1"/>
        <rFont val="Times New Roman"/>
        <family val="1"/>
      </rPr>
      <t>PLEASE</t>
    </r>
    <r>
      <rPr>
        <sz val="18"/>
        <color theme="1"/>
        <rFont val="Times New Roman"/>
        <family val="1"/>
      </rPr>
      <t xml:space="preserve"> switch your </t>
    </r>
    <r>
      <rPr>
        <b/>
        <sz val="18"/>
        <color theme="1"/>
        <rFont val="Times New Roman"/>
        <family val="1"/>
      </rPr>
      <t>Mobile Phones OFF</t>
    </r>
    <r>
      <rPr>
        <sz val="18"/>
        <color theme="1"/>
        <rFont val="Times New Roman"/>
        <family val="1"/>
      </rPr>
      <t xml:space="preserve">, or to </t>
    </r>
    <r>
      <rPr>
        <b/>
        <sz val="18"/>
        <color theme="1"/>
        <rFont val="Times New Roman"/>
        <family val="1"/>
      </rPr>
      <t>VIBRATE Alert</t>
    </r>
  </si>
  <si>
    <r>
      <rPr>
        <sz val="14"/>
        <color indexed="12"/>
        <rFont val="Times New Roman"/>
        <family val="1"/>
      </rPr>
      <t xml:space="preserve">         </t>
    </r>
    <r>
      <rPr>
        <u/>
        <sz val="14"/>
        <color indexed="12"/>
        <rFont val="Times New Roman"/>
        <family val="1"/>
      </rPr>
      <t>http://standards.ieee.org/faqs/affiliationFAQ.html</t>
    </r>
  </si>
  <si>
    <r>
      <rPr>
        <i/>
        <sz val="14"/>
        <color indexed="12"/>
        <rFont val="Times New Roman"/>
        <family val="1"/>
      </rPr>
      <t xml:space="preserve">          </t>
    </r>
    <r>
      <rPr>
        <u/>
        <sz val="14"/>
        <color indexed="12"/>
        <rFont val="Times New Roman"/>
        <family val="1"/>
      </rPr>
      <t>http://www.ieee.org/portal/cms_docs/about/CoE_poster.pdf</t>
    </r>
  </si>
  <si>
    <t>n/a</t>
  </si>
  <si>
    <t>General items of interest</t>
  </si>
  <si>
    <t xml:space="preserve">802.11 Opening Plenary and </t>
  </si>
  <si>
    <t>802.15 Opening Plenary</t>
  </si>
  <si>
    <t>18 not meeting</t>
  </si>
  <si>
    <t xml:space="preserve">  </t>
  </si>
  <si>
    <t>802.18 not meeting</t>
  </si>
  <si>
    <t>Hyatt Regency Vancouver, BC, Canada</t>
  </si>
  <si>
    <t>05-10 November</t>
  </si>
  <si>
    <t>Caribe Royale Orlando, FL, USA</t>
  </si>
  <si>
    <t>Sands Venetian Hotel, Macau, PRC</t>
  </si>
  <si>
    <t>11-16 September</t>
  </si>
  <si>
    <t>Marriott Warsaw, Warsaw, Poland</t>
  </si>
  <si>
    <t>14-19 January</t>
  </si>
  <si>
    <t>Hotel Irvine, Irvine, CA, USA</t>
  </si>
  <si>
    <t>13-18 May</t>
  </si>
  <si>
    <t>Approve or modify/approve  802.18 RR TAG graphic and agenda</t>
  </si>
  <si>
    <t>ad-hoc - overflow</t>
  </si>
  <si>
    <t>(ad-hoc as needed)</t>
  </si>
  <si>
    <t>(ad-hoc)</t>
  </si>
  <si>
    <t xml:space="preserve">Reviews of PARs submitted at this Plenary -  http://www.ieee802.org/PARs.shtml </t>
  </si>
  <si>
    <t>18-16/0008r00 draft-liaison-statement-to-itu-r-wp1a_SM.2352-0.docx</t>
  </si>
  <si>
    <t>every 2 year elections, Chair and Vice-Chair.</t>
  </si>
  <si>
    <t>R0</t>
  </si>
  <si>
    <t>14 - 17 March, 2016</t>
  </si>
  <si>
    <t>Plenary</t>
  </si>
  <si>
    <t>note: items will be assigned times to be discussed during the week, during agenda check monday PM1.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</si>
</sst>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General_)"/>
    <numFmt numFmtId="166" formatCode="mmmm\ d\,\ yyyy"/>
    <numFmt numFmtId="167" formatCode="[$-F800]dddd\,\ mmmm\ dd\,\ yyyy"/>
    <numFmt numFmtId="168" formatCode="h:mm;@"/>
    <numFmt numFmtId="169" formatCode="0.0"/>
  </numFmts>
  <fonts count="69" x14ac:knownFonts="1">
    <font>
      <sz val="11"/>
      <color theme="1"/>
      <name val="Calibri"/>
      <family val="2"/>
      <scheme val="minor"/>
    </font>
    <font>
      <sz val="10"/>
      <name val="Arial"/>
      <family val="2"/>
    </font>
    <font>
      <sz val="10"/>
      <name val="Arial"/>
      <family val="2"/>
    </font>
    <font>
      <u/>
      <sz val="10"/>
      <color indexed="12"/>
      <name val="Arial"/>
      <family val="2"/>
    </font>
    <font>
      <sz val="11"/>
      <color theme="1"/>
      <name val="Arial"/>
      <family val="2"/>
    </font>
    <font>
      <sz val="12"/>
      <color theme="1"/>
      <name val="Arial"/>
      <family val="2"/>
    </font>
    <font>
      <sz val="12"/>
      <name val="Courier"/>
      <family val="3"/>
    </font>
    <font>
      <b/>
      <sz val="36"/>
      <color indexed="9"/>
      <name val="Times New Roman"/>
      <family val="1"/>
    </font>
    <font>
      <b/>
      <sz val="18"/>
      <name val="Times New Roman"/>
      <family val="1"/>
    </font>
    <font>
      <b/>
      <sz val="18"/>
      <color indexed="10"/>
      <name val="Times New Roman"/>
      <family val="1"/>
    </font>
    <font>
      <sz val="26"/>
      <color theme="1"/>
      <name val="Arial"/>
      <family val="2"/>
    </font>
    <font>
      <b/>
      <sz val="11"/>
      <color theme="1"/>
      <name val="Arial"/>
      <family val="2"/>
    </font>
    <font>
      <b/>
      <sz val="12"/>
      <color theme="1"/>
      <name val="Arial"/>
      <family val="2"/>
    </font>
    <font>
      <b/>
      <sz val="20"/>
      <color theme="1"/>
      <name val="Arial"/>
      <family val="2"/>
    </font>
    <font>
      <b/>
      <sz val="26"/>
      <color theme="0" tint="-4.9989318521683403E-2"/>
      <name val="Arial"/>
      <family val="2"/>
    </font>
    <font>
      <sz val="20"/>
      <color theme="1"/>
      <name val="Arial"/>
      <family val="2"/>
    </font>
    <font>
      <b/>
      <sz val="12"/>
      <color indexed="9"/>
      <name val="Times New Roman"/>
      <family val="1"/>
    </font>
    <font>
      <sz val="10"/>
      <name val="Times New Roman"/>
      <family val="1"/>
    </font>
    <font>
      <b/>
      <sz val="10"/>
      <name val="Times New Roman"/>
      <family val="1"/>
    </font>
    <font>
      <sz val="11"/>
      <color theme="1"/>
      <name val="Times New Roman"/>
      <family val="1"/>
    </font>
    <font>
      <sz val="10"/>
      <color indexed="8"/>
      <name val="Times New Roman"/>
      <family val="1"/>
    </font>
    <font>
      <b/>
      <sz val="12"/>
      <color indexed="8"/>
      <name val="Times New Roman"/>
      <family val="1"/>
    </font>
    <font>
      <b/>
      <sz val="16"/>
      <color indexed="8"/>
      <name val="Times New Roman"/>
      <family val="1"/>
    </font>
    <font>
      <b/>
      <sz val="36"/>
      <color indexed="8"/>
      <name val="Times New Roman"/>
      <family val="1"/>
    </font>
    <font>
      <sz val="12"/>
      <name val="Times New Roman"/>
      <family val="1"/>
    </font>
    <font>
      <b/>
      <sz val="14"/>
      <color indexed="9"/>
      <name val="Times New Roman"/>
      <family val="1"/>
    </font>
    <font>
      <b/>
      <sz val="12"/>
      <color indexed="10"/>
      <name val="Times New Roman"/>
      <family val="1"/>
    </font>
    <font>
      <sz val="10"/>
      <color indexed="9"/>
      <name val="Times New Roman"/>
      <family val="1"/>
    </font>
    <font>
      <b/>
      <sz val="9"/>
      <color indexed="8"/>
      <name val="Times New Roman"/>
      <family val="1"/>
    </font>
    <font>
      <sz val="12"/>
      <color indexed="8"/>
      <name val="Times New Roman"/>
      <family val="1"/>
    </font>
    <font>
      <b/>
      <sz val="10"/>
      <color indexed="8"/>
      <name val="Times New Roman"/>
      <family val="1"/>
    </font>
    <font>
      <b/>
      <sz val="10"/>
      <color indexed="9"/>
      <name val="Times New Roman"/>
      <family val="1"/>
    </font>
    <font>
      <b/>
      <sz val="12"/>
      <name val="Times New Roman"/>
      <family val="1"/>
    </font>
    <font>
      <sz val="12"/>
      <color indexed="9"/>
      <name val="Times New Roman"/>
      <family val="1"/>
    </font>
    <font>
      <b/>
      <sz val="12"/>
      <color theme="1"/>
      <name val="Times New Roman"/>
      <family val="1"/>
    </font>
    <font>
      <b/>
      <sz val="12"/>
      <color indexed="12"/>
      <name val="Times New Roman"/>
      <family val="1"/>
    </font>
    <font>
      <sz val="12"/>
      <color theme="1"/>
      <name val="Times New Roman"/>
      <family val="1"/>
    </font>
    <font>
      <u/>
      <sz val="12"/>
      <color indexed="12"/>
      <name val="Times New Roman"/>
      <family val="1"/>
    </font>
    <font>
      <sz val="12"/>
      <color indexed="12"/>
      <name val="Times New Roman"/>
      <family val="1"/>
    </font>
    <font>
      <u/>
      <sz val="12"/>
      <color indexed="56"/>
      <name val="Times New Roman"/>
      <family val="1"/>
    </font>
    <font>
      <sz val="12"/>
      <color indexed="56"/>
      <name val="Times New Roman"/>
      <family val="1"/>
    </font>
    <font>
      <i/>
      <sz val="12"/>
      <color indexed="12"/>
      <name val="Times New Roman"/>
      <family val="1"/>
    </font>
    <font>
      <sz val="8"/>
      <color rgb="FF000000"/>
      <name val="Times New Roman"/>
      <family val="1"/>
    </font>
    <font>
      <u/>
      <sz val="8"/>
      <color rgb="FF000000"/>
      <name val="Times New Roman"/>
      <family val="1"/>
    </font>
    <font>
      <b/>
      <sz val="12"/>
      <color theme="0"/>
      <name val="Times New Roman"/>
      <family val="1"/>
    </font>
    <font>
      <b/>
      <sz val="20"/>
      <name val="Times New Roman"/>
      <family val="1"/>
    </font>
    <font>
      <b/>
      <sz val="36"/>
      <name val="Times New Roman"/>
      <family val="1"/>
    </font>
    <font>
      <sz val="36"/>
      <color rgb="FF00B050"/>
      <name val="Times New Roman"/>
      <family val="1"/>
    </font>
    <font>
      <u/>
      <sz val="16"/>
      <color indexed="12"/>
      <name val="Times New Roman"/>
      <family val="1"/>
    </font>
    <font>
      <sz val="14"/>
      <color theme="1"/>
      <name val="Times New Roman"/>
      <family val="1"/>
    </font>
    <font>
      <u/>
      <sz val="14"/>
      <color indexed="12"/>
      <name val="Times New Roman"/>
      <family val="1"/>
    </font>
    <font>
      <sz val="16"/>
      <color theme="1"/>
      <name val="Times New Roman"/>
      <family val="1"/>
    </font>
    <font>
      <sz val="18"/>
      <color theme="1"/>
      <name val="Times New Roman"/>
      <family val="1"/>
    </font>
    <font>
      <sz val="20"/>
      <name val="Times New Roman"/>
      <family val="1"/>
    </font>
    <font>
      <sz val="20"/>
      <color theme="1"/>
      <name val="Times New Roman"/>
      <family val="1"/>
    </font>
    <font>
      <u/>
      <sz val="20"/>
      <color indexed="12"/>
      <name val="Times New Roman"/>
      <family val="1"/>
    </font>
    <font>
      <sz val="36"/>
      <color theme="1"/>
      <name val="Times New Roman"/>
      <family val="1"/>
    </font>
    <font>
      <b/>
      <sz val="18"/>
      <color theme="1"/>
      <name val="Times New Roman"/>
      <family val="1"/>
    </font>
    <font>
      <b/>
      <sz val="18"/>
      <color rgb="FFFF0000"/>
      <name val="Times New Roman"/>
      <family val="1"/>
    </font>
    <font>
      <b/>
      <sz val="16"/>
      <color theme="0"/>
      <name val="Times New Roman"/>
      <family val="1"/>
    </font>
    <font>
      <b/>
      <sz val="14"/>
      <color indexed="8"/>
      <name val="Times New Roman"/>
      <family val="1"/>
    </font>
    <font>
      <u/>
      <sz val="14"/>
      <color indexed="56"/>
      <name val="Times New Roman"/>
      <family val="1"/>
    </font>
    <font>
      <sz val="14"/>
      <color rgb="FF000000"/>
      <name val="Times New Roman"/>
      <family val="1"/>
    </font>
    <font>
      <b/>
      <sz val="14"/>
      <name val="Times New Roman"/>
      <family val="1"/>
    </font>
    <font>
      <sz val="14"/>
      <color indexed="12"/>
      <name val="Times New Roman"/>
      <family val="1"/>
    </font>
    <font>
      <i/>
      <sz val="14"/>
      <color indexed="12"/>
      <name val="Times New Roman"/>
      <family val="1"/>
    </font>
    <font>
      <b/>
      <sz val="12"/>
      <color theme="0" tint="-4.9989318521683403E-2"/>
      <name val="Times New Roman"/>
      <family val="1"/>
    </font>
    <font>
      <sz val="12"/>
      <color theme="0"/>
      <name val="Times New Roman"/>
      <family val="1"/>
    </font>
    <font>
      <sz val="9"/>
      <color rgb="FF1F497D"/>
      <name val="Consolas"/>
      <family val="3"/>
    </font>
  </fonts>
  <fills count="30">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8" tint="-0.249977111117893"/>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indexed="21"/>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B0F0"/>
        <bgColor indexed="64"/>
      </patternFill>
    </fill>
    <fill>
      <patternFill patternType="solid">
        <fgColor indexed="22"/>
        <bgColor indexed="64"/>
      </patternFill>
    </fill>
    <fill>
      <patternFill patternType="solid">
        <fgColor indexed="1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indexed="53"/>
        <bgColor indexed="64"/>
      </patternFill>
    </fill>
    <fill>
      <patternFill patternType="solid">
        <fgColor indexed="49"/>
        <bgColor indexed="64"/>
      </patternFill>
    </fill>
    <fill>
      <patternFill patternType="solid">
        <fgColor rgb="FFFFFF99"/>
        <bgColor indexed="64"/>
      </patternFill>
    </fill>
    <fill>
      <patternFill patternType="solid">
        <fgColor theme="9" tint="0.39997558519241921"/>
        <bgColor indexed="64"/>
      </patternFill>
    </fill>
    <fill>
      <patternFill patternType="solid">
        <fgColor rgb="FFC00000"/>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thick">
        <color rgb="FFFF0000"/>
      </right>
      <top style="medium">
        <color indexed="64"/>
      </top>
      <bottom/>
      <diagonal/>
    </border>
    <border>
      <left style="medium">
        <color indexed="64"/>
      </left>
      <right style="thick">
        <color rgb="FFFF0000"/>
      </right>
      <top/>
      <bottom/>
      <diagonal/>
    </border>
    <border>
      <left style="medium">
        <color indexed="64"/>
      </left>
      <right style="thick">
        <color rgb="FFFF0000"/>
      </right>
      <top/>
      <bottom style="medium">
        <color indexed="64"/>
      </bottom>
      <diagonal/>
    </border>
    <border>
      <left style="medium">
        <color indexed="64"/>
      </left>
      <right/>
      <top style="hair">
        <color indexed="64"/>
      </top>
      <bottom/>
      <diagonal/>
    </border>
    <border>
      <left style="thick">
        <color rgb="FFFF0000"/>
      </left>
      <right style="medium">
        <color indexed="64"/>
      </right>
      <top style="medium">
        <color indexed="64"/>
      </top>
      <bottom/>
      <diagonal/>
    </border>
    <border>
      <left style="thick">
        <color rgb="FFFF0000"/>
      </left>
      <right style="medium">
        <color indexed="64"/>
      </right>
      <top/>
      <bottom/>
      <diagonal/>
    </border>
    <border>
      <left style="thick">
        <color rgb="FFFF0000"/>
      </left>
      <right style="medium">
        <color auto="1"/>
      </right>
      <top/>
      <bottom style="thick">
        <color rgb="FFFF0000"/>
      </bottom>
      <diagonal/>
    </border>
    <border>
      <left style="medium">
        <color auto="1"/>
      </left>
      <right style="thick">
        <color rgb="FFFF0000"/>
      </right>
      <top/>
      <bottom style="thick">
        <color rgb="FFFF0000"/>
      </bottom>
      <diagonal/>
    </border>
    <border>
      <left style="medium">
        <color auto="1"/>
      </left>
      <right style="medium">
        <color auto="1"/>
      </right>
      <top/>
      <bottom style="thick">
        <color rgb="FFFF0000"/>
      </bottom>
      <diagonal/>
    </border>
    <border>
      <left style="medium">
        <color auto="1"/>
      </left>
      <right style="medium">
        <color auto="1"/>
      </right>
      <top style="thin">
        <color auto="1"/>
      </top>
      <bottom style="medium">
        <color auto="1"/>
      </bottom>
      <diagonal/>
    </border>
    <border>
      <left/>
      <right style="thick">
        <color rgb="FFFF0000"/>
      </right>
      <top style="medium">
        <color indexed="64"/>
      </top>
      <bottom/>
      <diagonal/>
    </border>
    <border>
      <left/>
      <right style="thick">
        <color rgb="FFFF0000"/>
      </right>
      <top/>
      <bottom style="medium">
        <color indexed="64"/>
      </bottom>
      <diagonal/>
    </border>
  </borders>
  <cellStyleXfs count="7">
    <xf numFmtId="0" fontId="0" fillId="0" borderId="0"/>
    <xf numFmtId="0" fontId="1"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165" fontId="6" fillId="0" borderId="0"/>
    <xf numFmtId="165" fontId="6" fillId="0" borderId="0"/>
    <xf numFmtId="165" fontId="6" fillId="0" borderId="0"/>
  </cellStyleXfs>
  <cellXfs count="381">
    <xf numFmtId="0" fontId="0" fillId="0" borderId="0" xfId="0"/>
    <xf numFmtId="0" fontId="4" fillId="0" borderId="0" xfId="0" applyFont="1"/>
    <xf numFmtId="165" fontId="6" fillId="0" borderId="0" xfId="4"/>
    <xf numFmtId="165" fontId="7" fillId="10" borderId="16" xfId="4" applyFont="1" applyFill="1" applyBorder="1" applyAlignment="1">
      <alignment horizontal="center"/>
    </xf>
    <xf numFmtId="0" fontId="16" fillId="24" borderId="0" xfId="0" applyFont="1" applyFill="1" applyBorder="1" applyAlignment="1">
      <alignment vertical="center"/>
    </xf>
    <xf numFmtId="0" fontId="4" fillId="0" borderId="30" xfId="0" applyFont="1" applyBorder="1"/>
    <xf numFmtId="0" fontId="4" fillId="4" borderId="31" xfId="0" applyFont="1" applyFill="1" applyBorder="1"/>
    <xf numFmtId="0" fontId="14" fillId="4" borderId="31" xfId="0" applyFont="1" applyFill="1" applyBorder="1" applyAlignment="1">
      <alignment horizontal="center"/>
    </xf>
    <xf numFmtId="0" fontId="4" fillId="4" borderId="32" xfId="0" applyFont="1" applyFill="1" applyBorder="1"/>
    <xf numFmtId="0" fontId="11" fillId="8" borderId="5" xfId="0" applyFont="1" applyFill="1" applyBorder="1" applyAlignment="1">
      <alignment horizontal="center" vertical="center"/>
    </xf>
    <xf numFmtId="0" fontId="4" fillId="6" borderId="0" xfId="0" applyFont="1" applyFill="1" applyBorder="1"/>
    <xf numFmtId="0" fontId="10" fillId="6" borderId="0" xfId="0" applyFont="1" applyFill="1" applyBorder="1" applyAlignment="1">
      <alignment horizontal="center"/>
    </xf>
    <xf numFmtId="0" fontId="4" fillId="6" borderId="33" xfId="0" applyFont="1" applyFill="1" applyBorder="1"/>
    <xf numFmtId="0" fontId="13" fillId="7" borderId="5" xfId="0" applyFont="1" applyFill="1" applyBorder="1" applyAlignment="1">
      <alignment horizontal="center" vertical="center"/>
    </xf>
    <xf numFmtId="0" fontId="15" fillId="6" borderId="0" xfId="0" applyFont="1" applyFill="1" applyBorder="1" applyAlignment="1">
      <alignment horizontal="center"/>
    </xf>
    <xf numFmtId="0" fontId="5" fillId="18" borderId="5" xfId="0" applyFont="1" applyFill="1" applyBorder="1"/>
    <xf numFmtId="20" fontId="12" fillId="17" borderId="5" xfId="0" applyNumberFormat="1" applyFont="1" applyFill="1" applyBorder="1"/>
    <xf numFmtId="0" fontId="12" fillId="17" borderId="5" xfId="0" applyFont="1" applyFill="1" applyBorder="1"/>
    <xf numFmtId="0" fontId="4" fillId="7" borderId="5" xfId="0" applyFont="1" applyFill="1" applyBorder="1"/>
    <xf numFmtId="0" fontId="4" fillId="7" borderId="0" xfId="0" applyFont="1" applyFill="1" applyBorder="1"/>
    <xf numFmtId="0" fontId="4" fillId="7" borderId="33" xfId="0" applyFont="1" applyFill="1" applyBorder="1"/>
    <xf numFmtId="0" fontId="4" fillId="7" borderId="34" xfId="0" applyFont="1" applyFill="1" applyBorder="1"/>
    <xf numFmtId="0" fontId="4" fillId="7" borderId="35" xfId="0" applyFont="1" applyFill="1" applyBorder="1"/>
    <xf numFmtId="0" fontId="4" fillId="7" borderId="36" xfId="0" applyFont="1" applyFill="1" applyBorder="1"/>
    <xf numFmtId="20" fontId="12" fillId="17" borderId="16" xfId="0" applyNumberFormat="1" applyFont="1" applyFill="1" applyBorder="1"/>
    <xf numFmtId="20" fontId="12" fillId="17" borderId="37" xfId="0" applyNumberFormat="1" applyFont="1" applyFill="1" applyBorder="1"/>
    <xf numFmtId="20" fontId="12" fillId="17" borderId="17" xfId="0" applyNumberFormat="1" applyFont="1" applyFill="1" applyBorder="1"/>
    <xf numFmtId="165" fontId="17" fillId="0" borderId="0" xfId="5" applyFont="1" applyBorder="1" applyAlignment="1">
      <alignment horizontal="left" vertical="center"/>
    </xf>
    <xf numFmtId="0" fontId="17" fillId="0" borderId="0" xfId="5" applyNumberFormat="1" applyFont="1" applyBorder="1" applyAlignment="1">
      <alignment horizontal="left" vertical="center"/>
    </xf>
    <xf numFmtId="168" fontId="18" fillId="0" borderId="0" xfId="5" applyNumberFormat="1" applyFont="1" applyBorder="1" applyAlignment="1">
      <alignment horizontal="center" vertical="center"/>
    </xf>
    <xf numFmtId="168" fontId="17" fillId="0" borderId="0" xfId="5" applyNumberFormat="1" applyFont="1" applyBorder="1" applyAlignment="1">
      <alignment horizontal="center" vertical="center"/>
    </xf>
    <xf numFmtId="0" fontId="19" fillId="0" borderId="0" xfId="0" applyFont="1"/>
    <xf numFmtId="165" fontId="17" fillId="24" borderId="0" xfId="5" applyFont="1" applyFill="1" applyBorder="1" applyAlignment="1">
      <alignment horizontal="left" vertical="center"/>
    </xf>
    <xf numFmtId="165" fontId="17" fillId="24" borderId="21" xfId="5" applyFont="1" applyFill="1" applyBorder="1" applyAlignment="1">
      <alignment horizontal="left" vertical="center"/>
    </xf>
    <xf numFmtId="0" fontId="19" fillId="2" borderId="21" xfId="0" applyFont="1" applyFill="1" applyBorder="1" applyAlignment="1">
      <alignment vertical="center"/>
    </xf>
    <xf numFmtId="0" fontId="19" fillId="2" borderId="0" xfId="0" applyFont="1" applyFill="1" applyBorder="1" applyAlignment="1">
      <alignment vertical="center"/>
    </xf>
    <xf numFmtId="0" fontId="24" fillId="2" borderId="0" xfId="0" applyFont="1" applyFill="1" applyBorder="1" applyAlignment="1"/>
    <xf numFmtId="168" fontId="24" fillId="2" borderId="0" xfId="0" applyNumberFormat="1" applyFont="1" applyFill="1" applyBorder="1" applyAlignment="1"/>
    <xf numFmtId="168" fontId="24" fillId="2" borderId="23" xfId="0" applyNumberFormat="1" applyFont="1" applyFill="1" applyBorder="1" applyAlignment="1"/>
    <xf numFmtId="0" fontId="25" fillId="24" borderId="0" xfId="0" applyFont="1" applyFill="1" applyBorder="1" applyAlignment="1">
      <alignment horizontal="center" vertical="center"/>
    </xf>
    <xf numFmtId="0" fontId="20" fillId="24" borderId="0" xfId="0" applyFont="1" applyFill="1" applyAlignment="1">
      <alignment horizontal="center" vertical="center"/>
    </xf>
    <xf numFmtId="0" fontId="19" fillId="24" borderId="0" xfId="0" applyFont="1" applyFill="1" applyAlignment="1">
      <alignment vertical="center"/>
    </xf>
    <xf numFmtId="0" fontId="26" fillId="22" borderId="21" xfId="0" applyFont="1" applyFill="1" applyBorder="1" applyAlignment="1">
      <alignment horizontal="center" vertical="center"/>
    </xf>
    <xf numFmtId="0" fontId="26" fillId="22" borderId="0" xfId="0" applyFont="1" applyFill="1" applyBorder="1" applyAlignment="1">
      <alignment vertical="center"/>
    </xf>
    <xf numFmtId="0" fontId="18" fillId="22" borderId="0" xfId="0" applyFont="1" applyFill="1" applyBorder="1" applyAlignment="1">
      <alignment vertical="center"/>
    </xf>
    <xf numFmtId="168" fontId="18" fillId="22" borderId="0" xfId="0" applyNumberFormat="1" applyFont="1" applyFill="1" applyBorder="1" applyAlignment="1">
      <alignment vertical="center"/>
    </xf>
    <xf numFmtId="168" fontId="18" fillId="22" borderId="23" xfId="0" applyNumberFormat="1" applyFont="1" applyFill="1" applyBorder="1" applyAlignment="1">
      <alignment vertical="center"/>
    </xf>
    <xf numFmtId="165" fontId="27" fillId="24" borderId="21" xfId="5" applyFont="1" applyFill="1" applyBorder="1" applyAlignment="1">
      <alignment horizontal="left" vertical="center"/>
    </xf>
    <xf numFmtId="165" fontId="25" fillId="20" borderId="18" xfId="5" quotePrefix="1" applyFont="1" applyFill="1" applyBorder="1" applyAlignment="1">
      <alignment horizontal="center" vertical="center"/>
    </xf>
    <xf numFmtId="165" fontId="25" fillId="20" borderId="19" xfId="5" quotePrefix="1" applyFont="1" applyFill="1" applyBorder="1" applyAlignment="1">
      <alignment horizontal="center" vertical="center"/>
    </xf>
    <xf numFmtId="167" fontId="25" fillId="5" borderId="0" xfId="5" quotePrefix="1" applyNumberFormat="1" applyFont="1" applyFill="1" applyBorder="1" applyAlignment="1">
      <alignment horizontal="center" vertical="center"/>
    </xf>
    <xf numFmtId="165" fontId="25" fillId="20" borderId="0" xfId="5" quotePrefix="1" applyFont="1" applyFill="1" applyBorder="1" applyAlignment="1">
      <alignment horizontal="center" vertical="center"/>
    </xf>
    <xf numFmtId="168" fontId="25" fillId="20" borderId="0" xfId="5" quotePrefix="1" applyNumberFormat="1" applyFont="1" applyFill="1" applyBorder="1" applyAlignment="1">
      <alignment horizontal="center" vertical="center"/>
    </xf>
    <xf numFmtId="168" fontId="25" fillId="20" borderId="20" xfId="5" quotePrefix="1" applyNumberFormat="1" applyFont="1" applyFill="1" applyBorder="1" applyAlignment="1">
      <alignment horizontal="center" vertical="center"/>
    </xf>
    <xf numFmtId="165" fontId="20" fillId="24" borderId="0" xfId="5" applyFont="1" applyFill="1" applyBorder="1" applyAlignment="1">
      <alignment horizontal="left" vertical="center"/>
    </xf>
    <xf numFmtId="165" fontId="20" fillId="20" borderId="21" xfId="5" applyFont="1" applyFill="1" applyBorder="1" applyAlignment="1">
      <alignment horizontal="left" vertical="center"/>
    </xf>
    <xf numFmtId="0" fontId="21" fillId="20" borderId="0" xfId="5" applyNumberFormat="1" applyFont="1" applyFill="1" applyBorder="1" applyAlignment="1">
      <alignment horizontal="left" vertical="center"/>
    </xf>
    <xf numFmtId="165" fontId="21" fillId="20" borderId="0" xfId="5" quotePrefix="1" applyFont="1" applyFill="1" applyBorder="1" applyAlignment="1">
      <alignment horizontal="left" vertical="center"/>
    </xf>
    <xf numFmtId="165" fontId="29" fillId="24" borderId="0" xfId="6" applyFont="1" applyFill="1" applyBorder="1" applyAlignment="1">
      <alignment horizontal="left" vertical="center"/>
    </xf>
    <xf numFmtId="165" fontId="29" fillId="20" borderId="21" xfId="6" applyFont="1" applyFill="1" applyBorder="1" applyAlignment="1">
      <alignment horizontal="left" vertical="center"/>
    </xf>
    <xf numFmtId="165" fontId="30" fillId="20" borderId="0" xfId="6" applyFont="1" applyFill="1" applyBorder="1" applyAlignment="1">
      <alignment horizontal="left" vertical="center"/>
    </xf>
    <xf numFmtId="168" fontId="32" fillId="20" borderId="23" xfId="6" applyNumberFormat="1" applyFont="1" applyFill="1" applyBorder="1" applyAlignment="1" applyProtection="1">
      <alignment horizontal="center" vertical="center"/>
    </xf>
    <xf numFmtId="0" fontId="30" fillId="20" borderId="0" xfId="6" applyNumberFormat="1" applyFont="1" applyFill="1" applyBorder="1" applyAlignment="1" applyProtection="1">
      <alignment horizontal="left" vertical="center"/>
    </xf>
    <xf numFmtId="165" fontId="31" fillId="21" borderId="0" xfId="6" applyNumberFormat="1" applyFont="1" applyFill="1" applyBorder="1" applyAlignment="1" applyProtection="1">
      <alignment horizontal="left" vertical="center"/>
    </xf>
    <xf numFmtId="165" fontId="30" fillId="20" borderId="0" xfId="6" applyNumberFormat="1" applyFont="1" applyFill="1" applyBorder="1" applyAlignment="1" applyProtection="1">
      <alignment horizontal="left" vertical="center"/>
    </xf>
    <xf numFmtId="168" fontId="18" fillId="20" borderId="23" xfId="6" applyNumberFormat="1" applyFont="1" applyFill="1" applyBorder="1" applyAlignment="1" applyProtection="1">
      <alignment horizontal="center" vertical="center"/>
    </xf>
    <xf numFmtId="165" fontId="18" fillId="0" borderId="0" xfId="6" applyNumberFormat="1" applyFont="1" applyFill="1" applyBorder="1" applyAlignment="1" applyProtection="1">
      <alignment horizontal="left" vertical="center"/>
    </xf>
    <xf numFmtId="165" fontId="30" fillId="20" borderId="0" xfId="5" applyNumberFormat="1" applyFont="1" applyFill="1" applyBorder="1" applyAlignment="1" applyProtection="1">
      <alignment horizontal="left" vertical="center"/>
    </xf>
    <xf numFmtId="0" fontId="30" fillId="20" borderId="0" xfId="5" applyNumberFormat="1" applyFont="1" applyFill="1" applyBorder="1" applyAlignment="1">
      <alignment horizontal="left" vertical="center"/>
    </xf>
    <xf numFmtId="49" fontId="30" fillId="15" borderId="0" xfId="6" applyNumberFormat="1" applyFont="1" applyFill="1" applyBorder="1" applyAlignment="1" applyProtection="1">
      <alignment horizontal="left" vertical="center" wrapText="1" indent="1"/>
    </xf>
    <xf numFmtId="0" fontId="30" fillId="20" borderId="0" xfId="6" applyNumberFormat="1" applyFont="1" applyFill="1" applyBorder="1" applyAlignment="1" applyProtection="1">
      <alignment horizontal="center" vertical="center"/>
    </xf>
    <xf numFmtId="165" fontId="31" fillId="21" borderId="0" xfId="5" applyNumberFormat="1" applyFont="1" applyFill="1" applyBorder="1" applyAlignment="1" applyProtection="1">
      <alignment horizontal="left" vertical="center"/>
    </xf>
    <xf numFmtId="0" fontId="18" fillId="20" borderId="0" xfId="5" applyNumberFormat="1" applyFont="1" applyFill="1" applyBorder="1" applyAlignment="1" applyProtection="1">
      <alignment horizontal="center" vertical="center"/>
    </xf>
    <xf numFmtId="165" fontId="18" fillId="20" borderId="0" xfId="5" applyNumberFormat="1" applyFont="1" applyFill="1" applyBorder="1" applyAlignment="1" applyProtection="1">
      <alignment horizontal="left" vertical="center"/>
    </xf>
    <xf numFmtId="0" fontId="18" fillId="20" borderId="0" xfId="0" applyFont="1" applyFill="1" applyBorder="1" applyAlignment="1">
      <alignment horizontal="left" vertical="center"/>
    </xf>
    <xf numFmtId="165" fontId="30" fillId="20" borderId="0" xfId="5" applyNumberFormat="1" applyFont="1" applyFill="1" applyBorder="1" applyAlignment="1" applyProtection="1">
      <alignment horizontal="left" vertical="center" indent="1"/>
    </xf>
    <xf numFmtId="0" fontId="30" fillId="20" borderId="0" xfId="5" quotePrefix="1" applyNumberFormat="1" applyFont="1" applyFill="1" applyBorder="1" applyAlignment="1" applyProtection="1">
      <alignment horizontal="left" vertical="center"/>
    </xf>
    <xf numFmtId="0" fontId="30" fillId="20" borderId="0" xfId="5" applyNumberFormat="1" applyFont="1" applyFill="1" applyBorder="1" applyAlignment="1" applyProtection="1">
      <alignment horizontal="left" vertical="center"/>
    </xf>
    <xf numFmtId="0" fontId="20" fillId="24" borderId="0" xfId="0" applyFont="1" applyFill="1" applyBorder="1" applyAlignment="1">
      <alignment horizontal="left" vertical="center"/>
    </xf>
    <xf numFmtId="0" fontId="30" fillId="20" borderId="0" xfId="0" applyNumberFormat="1" applyFont="1" applyFill="1" applyBorder="1" applyAlignment="1" applyProtection="1">
      <alignment horizontal="center" vertical="center"/>
    </xf>
    <xf numFmtId="165" fontId="30" fillId="20" borderId="0" xfId="0" applyNumberFormat="1" applyFont="1" applyFill="1" applyBorder="1" applyAlignment="1" applyProtection="1">
      <alignment horizontal="left" vertical="center"/>
    </xf>
    <xf numFmtId="0" fontId="17" fillId="24" borderId="0" xfId="0" applyFont="1" applyFill="1" applyBorder="1" applyAlignment="1">
      <alignment horizontal="left" vertical="center"/>
    </xf>
    <xf numFmtId="0" fontId="17" fillId="20" borderId="21" xfId="0" applyFont="1" applyFill="1" applyBorder="1" applyAlignment="1">
      <alignment horizontal="left" vertical="center"/>
    </xf>
    <xf numFmtId="0" fontId="18" fillId="20" borderId="0" xfId="0" applyNumberFormat="1" applyFont="1" applyFill="1" applyBorder="1" applyAlignment="1" applyProtection="1">
      <alignment horizontal="center" vertical="center"/>
    </xf>
    <xf numFmtId="165" fontId="30" fillId="20" borderId="0" xfId="6" applyNumberFormat="1" applyFont="1" applyFill="1" applyBorder="1" applyAlignment="1" applyProtection="1">
      <alignment horizontal="left" vertical="center" wrapText="1" indent="1"/>
    </xf>
    <xf numFmtId="165" fontId="17" fillId="20" borderId="21" xfId="5" applyFont="1" applyFill="1" applyBorder="1" applyAlignment="1">
      <alignment horizontal="left" vertical="center"/>
    </xf>
    <xf numFmtId="168" fontId="26" fillId="2" borderId="20" xfId="0" applyNumberFormat="1" applyFont="1" applyFill="1" applyBorder="1" applyAlignment="1" applyProtection="1">
      <alignment horizontal="center" vertical="center"/>
    </xf>
    <xf numFmtId="168" fontId="26" fillId="2" borderId="20" xfId="0" applyNumberFormat="1" applyFont="1" applyFill="1" applyBorder="1" applyAlignment="1" applyProtection="1">
      <alignment horizontal="right" vertical="center"/>
    </xf>
    <xf numFmtId="165" fontId="20" fillId="2" borderId="0" xfId="5" applyFont="1" applyFill="1" applyBorder="1" applyAlignment="1">
      <alignment horizontal="center" vertical="center"/>
    </xf>
    <xf numFmtId="168" fontId="20" fillId="2" borderId="0" xfId="5" applyNumberFormat="1" applyFont="1" applyFill="1" applyBorder="1" applyAlignment="1">
      <alignment horizontal="center" vertical="center"/>
    </xf>
    <xf numFmtId="168" fontId="20" fillId="2" borderId="23" xfId="5" applyNumberFormat="1" applyFont="1" applyFill="1" applyBorder="1" applyAlignment="1">
      <alignment horizontal="center" vertical="center"/>
    </xf>
    <xf numFmtId="165" fontId="25" fillId="20" borderId="21" xfId="5" quotePrefix="1" applyFont="1" applyFill="1" applyBorder="1" applyAlignment="1">
      <alignment horizontal="center" vertical="center"/>
    </xf>
    <xf numFmtId="168" fontId="25" fillId="20" borderId="23" xfId="5" quotePrefix="1" applyNumberFormat="1" applyFont="1" applyFill="1" applyBorder="1" applyAlignment="1">
      <alignment horizontal="center" vertical="center"/>
    </xf>
    <xf numFmtId="165" fontId="24" fillId="24" borderId="0" xfId="6" applyFont="1" applyFill="1" applyBorder="1" applyAlignment="1">
      <alignment horizontal="left" vertical="center"/>
    </xf>
    <xf numFmtId="165" fontId="24" fillId="20" borderId="21" xfId="6" applyFont="1" applyFill="1" applyBorder="1" applyAlignment="1">
      <alignment horizontal="left" vertical="center"/>
    </xf>
    <xf numFmtId="165" fontId="20" fillId="20" borderId="0" xfId="5" applyFont="1" applyFill="1" applyBorder="1" applyAlignment="1">
      <alignment horizontal="left" vertical="center"/>
    </xf>
    <xf numFmtId="0" fontId="18" fillId="20" borderId="0" xfId="6" applyNumberFormat="1" applyFont="1" applyFill="1" applyBorder="1" applyAlignment="1" applyProtection="1">
      <alignment horizontal="center" vertical="center"/>
    </xf>
    <xf numFmtId="168" fontId="21" fillId="20" borderId="23" xfId="6" applyNumberFormat="1" applyFont="1" applyFill="1" applyBorder="1" applyAlignment="1" applyProtection="1">
      <alignment horizontal="center" vertical="center"/>
    </xf>
    <xf numFmtId="165" fontId="18" fillId="20" borderId="0" xfId="5" applyFont="1" applyFill="1" applyBorder="1" applyAlignment="1">
      <alignment horizontal="left" vertical="center"/>
    </xf>
    <xf numFmtId="165" fontId="30" fillId="20" borderId="0" xfId="0" applyNumberFormat="1" applyFont="1" applyFill="1" applyBorder="1" applyAlignment="1" applyProtection="1">
      <alignment vertical="center"/>
    </xf>
    <xf numFmtId="0" fontId="24" fillId="20" borderId="0" xfId="6" applyNumberFormat="1" applyFont="1" applyFill="1" applyBorder="1" applyAlignment="1">
      <alignment horizontal="left" vertical="center"/>
    </xf>
    <xf numFmtId="165" fontId="30" fillId="0" borderId="0" xfId="6" applyNumberFormat="1" applyFont="1" applyFill="1" applyBorder="1" applyAlignment="1" applyProtection="1">
      <alignment horizontal="left" vertical="center" wrapText="1" indent="1"/>
    </xf>
    <xf numFmtId="0" fontId="30" fillId="20" borderId="0" xfId="0" applyNumberFormat="1" applyFont="1" applyFill="1" applyBorder="1" applyAlignment="1" applyProtection="1">
      <alignment horizontal="left" vertical="center"/>
    </xf>
    <xf numFmtId="165" fontId="30" fillId="20" borderId="0" xfId="0" applyNumberFormat="1" applyFont="1" applyFill="1" applyBorder="1" applyAlignment="1" applyProtection="1">
      <alignment horizontal="left" vertical="center" indent="2"/>
    </xf>
    <xf numFmtId="165" fontId="31" fillId="21" borderId="0" xfId="0" applyNumberFormat="1" applyFont="1" applyFill="1" applyBorder="1" applyAlignment="1" applyProtection="1">
      <alignment horizontal="left" vertical="center" indent="2"/>
    </xf>
    <xf numFmtId="0" fontId="30" fillId="20" borderId="21" xfId="5" applyNumberFormat="1" applyFont="1" applyFill="1" applyBorder="1" applyAlignment="1" applyProtection="1">
      <alignment horizontal="left" vertical="center"/>
    </xf>
    <xf numFmtId="0" fontId="18" fillId="20" borderId="0" xfId="6" applyNumberFormat="1" applyFont="1" applyFill="1" applyBorder="1" applyAlignment="1">
      <alignment horizontal="center" vertical="center"/>
    </xf>
    <xf numFmtId="165" fontId="30" fillId="20" borderId="0" xfId="0" applyNumberFormat="1" applyFont="1" applyFill="1" applyBorder="1" applyAlignment="1" applyProtection="1">
      <alignment horizontal="left" vertical="center" indent="4"/>
    </xf>
    <xf numFmtId="165" fontId="31" fillId="21" borderId="0" xfId="6" applyFont="1" applyFill="1" applyBorder="1" applyAlignment="1">
      <alignment horizontal="left" vertical="center"/>
    </xf>
    <xf numFmtId="165" fontId="31" fillId="21" borderId="0" xfId="6" applyNumberFormat="1" applyFont="1" applyFill="1" applyBorder="1" applyAlignment="1" applyProtection="1">
      <alignment horizontal="left" vertical="center" indent="2"/>
    </xf>
    <xf numFmtId="0" fontId="30" fillId="20" borderId="0" xfId="0" applyFont="1" applyFill="1" applyBorder="1" applyAlignment="1">
      <alignment horizontal="left" vertical="center"/>
    </xf>
    <xf numFmtId="0" fontId="29" fillId="20" borderId="0" xfId="6" applyNumberFormat="1" applyFont="1" applyFill="1" applyBorder="1" applyAlignment="1">
      <alignment horizontal="left" vertical="center"/>
    </xf>
    <xf numFmtId="165" fontId="31" fillId="20" borderId="0" xfId="6" applyNumberFormat="1" applyFont="1" applyFill="1" applyBorder="1" applyAlignment="1" applyProtection="1">
      <alignment horizontal="left" vertical="center"/>
    </xf>
    <xf numFmtId="165" fontId="31" fillId="20" borderId="0" xfId="6" applyFont="1" applyFill="1" applyBorder="1" applyAlignment="1">
      <alignment horizontal="left" vertical="center"/>
    </xf>
    <xf numFmtId="165" fontId="18" fillId="9" borderId="0" xfId="6" applyNumberFormat="1" applyFont="1" applyFill="1" applyBorder="1" applyAlignment="1" applyProtection="1">
      <alignment horizontal="left" vertical="center"/>
    </xf>
    <xf numFmtId="165" fontId="30" fillId="20" borderId="0" xfId="6" applyNumberFormat="1" applyFont="1" applyFill="1" applyBorder="1" applyAlignment="1" applyProtection="1">
      <alignment horizontal="left" vertical="center" indent="2"/>
    </xf>
    <xf numFmtId="165" fontId="33" fillId="24" borderId="0" xfId="6" applyFont="1" applyFill="1" applyBorder="1" applyAlignment="1">
      <alignment horizontal="left" vertical="center"/>
    </xf>
    <xf numFmtId="165" fontId="33" fillId="20" borderId="21" xfId="6" applyFont="1" applyFill="1" applyBorder="1" applyAlignment="1">
      <alignment horizontal="left" vertical="center"/>
    </xf>
    <xf numFmtId="0" fontId="31" fillId="20" borderId="0" xfId="6" applyNumberFormat="1" applyFont="1" applyFill="1" applyBorder="1" applyAlignment="1" applyProtection="1">
      <alignment horizontal="left" vertical="center"/>
    </xf>
    <xf numFmtId="0" fontId="31" fillId="20" borderId="0" xfId="6" applyNumberFormat="1" applyFont="1" applyFill="1" applyBorder="1" applyAlignment="1" applyProtection="1">
      <alignment horizontal="center" vertical="center"/>
    </xf>
    <xf numFmtId="165" fontId="33" fillId="0" borderId="0" xfId="6" applyFont="1" applyFill="1" applyBorder="1" applyAlignment="1">
      <alignment horizontal="left" vertical="center"/>
    </xf>
    <xf numFmtId="165" fontId="33" fillId="25" borderId="21" xfId="6" applyFont="1" applyFill="1" applyBorder="1" applyAlignment="1">
      <alignment horizontal="left" vertical="center"/>
    </xf>
    <xf numFmtId="0" fontId="31" fillId="25" borderId="0" xfId="6" applyNumberFormat="1" applyFont="1" applyFill="1" applyBorder="1" applyAlignment="1" applyProtection="1">
      <alignment horizontal="left" vertical="center"/>
    </xf>
    <xf numFmtId="165" fontId="31" fillId="25" borderId="0" xfId="6" applyNumberFormat="1" applyFont="1" applyFill="1" applyBorder="1" applyAlignment="1" applyProtection="1">
      <alignment horizontal="left" vertical="center"/>
    </xf>
    <xf numFmtId="165" fontId="31" fillId="25" borderId="0" xfId="6" applyFont="1" applyFill="1" applyBorder="1" applyAlignment="1">
      <alignment horizontal="left" vertical="center"/>
    </xf>
    <xf numFmtId="168" fontId="16" fillId="25" borderId="0" xfId="6" applyNumberFormat="1" applyFont="1" applyFill="1" applyBorder="1" applyAlignment="1" applyProtection="1">
      <alignment horizontal="right" vertical="center"/>
    </xf>
    <xf numFmtId="168" fontId="31" fillId="25" borderId="0" xfId="6" applyNumberFormat="1" applyFont="1" applyFill="1" applyBorder="1" applyAlignment="1" applyProtection="1">
      <alignment vertical="center"/>
    </xf>
    <xf numFmtId="168" fontId="31" fillId="25" borderId="23" xfId="6" applyNumberFormat="1" applyFont="1" applyFill="1" applyBorder="1" applyAlignment="1" applyProtection="1">
      <alignment vertical="center"/>
    </xf>
    <xf numFmtId="165" fontId="24" fillId="0" borderId="0" xfId="6" applyFont="1" applyFill="1" applyBorder="1" applyAlignment="1">
      <alignment horizontal="left" vertical="center"/>
    </xf>
    <xf numFmtId="165" fontId="33" fillId="23" borderId="21" xfId="6" applyFont="1" applyFill="1" applyBorder="1" applyAlignment="1">
      <alignment horizontal="center" vertical="center"/>
    </xf>
    <xf numFmtId="165" fontId="33" fillId="23" borderId="0" xfId="6" applyFont="1" applyFill="1" applyBorder="1" applyAlignment="1">
      <alignment horizontal="center" vertical="center"/>
    </xf>
    <xf numFmtId="168" fontId="33" fillId="23" borderId="0" xfId="6" applyNumberFormat="1" applyFont="1" applyFill="1" applyBorder="1" applyAlignment="1">
      <alignment horizontal="center" vertical="center"/>
    </xf>
    <xf numFmtId="168" fontId="33" fillId="23" borderId="23" xfId="6" applyNumberFormat="1" applyFont="1" applyFill="1" applyBorder="1" applyAlignment="1">
      <alignment horizontal="center" vertical="center"/>
    </xf>
    <xf numFmtId="165" fontId="33" fillId="23" borderId="21" xfId="6" applyFont="1" applyFill="1" applyBorder="1" applyAlignment="1">
      <alignment horizontal="left" vertical="center"/>
    </xf>
    <xf numFmtId="0" fontId="31" fillId="23" borderId="0" xfId="6" applyNumberFormat="1" applyFont="1" applyFill="1" applyBorder="1" applyAlignment="1" applyProtection="1">
      <alignment horizontal="left" vertical="center"/>
    </xf>
    <xf numFmtId="165" fontId="31" fillId="23" borderId="0" xfId="6" applyNumberFormat="1" applyFont="1" applyFill="1" applyBorder="1" applyAlignment="1" applyProtection="1">
      <alignment horizontal="left" vertical="center"/>
    </xf>
    <xf numFmtId="165" fontId="31" fillId="23" borderId="0" xfId="6" applyFont="1" applyFill="1" applyBorder="1" applyAlignment="1">
      <alignment horizontal="left" vertical="center"/>
    </xf>
    <xf numFmtId="168" fontId="31" fillId="23" borderId="0" xfId="6" applyNumberFormat="1" applyFont="1" applyFill="1" applyBorder="1" applyAlignment="1" applyProtection="1">
      <alignment horizontal="center" vertical="center"/>
    </xf>
    <xf numFmtId="168" fontId="31" fillId="23" borderId="23" xfId="6" applyNumberFormat="1" applyFont="1" applyFill="1" applyBorder="1" applyAlignment="1" applyProtection="1">
      <alignment horizontal="center" vertical="center"/>
    </xf>
    <xf numFmtId="0" fontId="19" fillId="0" borderId="0" xfId="0" applyFont="1" applyAlignment="1">
      <alignment horizontal="left"/>
    </xf>
    <xf numFmtId="168" fontId="19" fillId="0" borderId="0" xfId="0" applyNumberFormat="1" applyFont="1"/>
    <xf numFmtId="165" fontId="16" fillId="21" borderId="0" xfId="0" applyNumberFormat="1" applyFont="1" applyFill="1" applyBorder="1" applyAlignment="1" applyProtection="1">
      <alignment horizontal="left" vertical="center"/>
    </xf>
    <xf numFmtId="0" fontId="32" fillId="0" borderId="0" xfId="0" applyFont="1" applyAlignment="1">
      <alignment wrapText="1"/>
    </xf>
    <xf numFmtId="0" fontId="34" fillId="0" borderId="0" xfId="0" applyFont="1" applyAlignment="1">
      <alignment wrapText="1"/>
    </xf>
    <xf numFmtId="49" fontId="21" fillId="15" borderId="0" xfId="6" applyNumberFormat="1" applyFont="1" applyFill="1" applyBorder="1" applyAlignment="1" applyProtection="1">
      <alignment horizontal="left" vertical="center" wrapText="1" indent="1"/>
    </xf>
    <xf numFmtId="165" fontId="35" fillId="20" borderId="0" xfId="5" applyFont="1" applyFill="1" applyBorder="1" applyAlignment="1">
      <alignment horizontal="left" vertical="center" indent="2"/>
    </xf>
    <xf numFmtId="165" fontId="29" fillId="24" borderId="0" xfId="5" applyFont="1" applyFill="1" applyBorder="1" applyAlignment="1">
      <alignment horizontal="left" vertical="center"/>
    </xf>
    <xf numFmtId="165" fontId="29" fillId="20" borderId="21" xfId="5" applyFont="1" applyFill="1" applyBorder="1" applyAlignment="1">
      <alignment horizontal="left" vertical="center"/>
    </xf>
    <xf numFmtId="0" fontId="36" fillId="0" borderId="0" xfId="0" applyFont="1"/>
    <xf numFmtId="0" fontId="21" fillId="20" borderId="0" xfId="6" quotePrefix="1" applyNumberFormat="1" applyFont="1" applyFill="1" applyBorder="1" applyAlignment="1" applyProtection="1">
      <alignment horizontal="left" vertical="center"/>
    </xf>
    <xf numFmtId="165" fontId="21" fillId="20" borderId="0" xfId="6" applyFont="1" applyFill="1" applyBorder="1" applyAlignment="1">
      <alignment horizontal="left" vertical="center"/>
    </xf>
    <xf numFmtId="165" fontId="16" fillId="21" borderId="19" xfId="6" applyNumberFormat="1" applyFont="1" applyFill="1" applyBorder="1" applyAlignment="1" applyProtection="1">
      <alignment horizontal="left" vertical="center" wrapText="1"/>
    </xf>
    <xf numFmtId="165" fontId="16" fillId="21" borderId="19" xfId="6" applyNumberFormat="1" applyFont="1" applyFill="1" applyBorder="1" applyAlignment="1" applyProtection="1">
      <alignment horizontal="left" vertical="center"/>
    </xf>
    <xf numFmtId="168" fontId="21" fillId="20" borderId="19" xfId="6" applyNumberFormat="1" applyFont="1" applyFill="1" applyBorder="1" applyAlignment="1" applyProtection="1">
      <alignment horizontal="center" vertical="center"/>
    </xf>
    <xf numFmtId="0" fontId="21" fillId="20" borderId="0" xfId="6" applyNumberFormat="1" applyFont="1" applyFill="1" applyBorder="1" applyAlignment="1" applyProtection="1">
      <alignment horizontal="left" vertical="center"/>
    </xf>
    <xf numFmtId="165" fontId="16" fillId="21" borderId="0" xfId="6" applyNumberFormat="1" applyFont="1" applyFill="1" applyBorder="1" applyAlignment="1" applyProtection="1">
      <alignment horizontal="left" vertical="center"/>
    </xf>
    <xf numFmtId="165" fontId="21" fillId="20" borderId="0" xfId="6" applyNumberFormat="1" applyFont="1" applyFill="1" applyBorder="1" applyAlignment="1" applyProtection="1">
      <alignment horizontal="left" vertical="center"/>
    </xf>
    <xf numFmtId="168" fontId="21" fillId="20" borderId="0" xfId="6" applyNumberFormat="1" applyFont="1" applyFill="1" applyBorder="1" applyAlignment="1" applyProtection="1">
      <alignment horizontal="center" vertical="center"/>
    </xf>
    <xf numFmtId="165" fontId="32" fillId="0" borderId="0" xfId="6" applyNumberFormat="1" applyFont="1" applyFill="1" applyBorder="1" applyAlignment="1" applyProtection="1">
      <alignment horizontal="left" vertical="center"/>
    </xf>
    <xf numFmtId="165" fontId="21" fillId="20" borderId="0" xfId="5" applyNumberFormat="1" applyFont="1" applyFill="1" applyBorder="1" applyAlignment="1" applyProtection="1">
      <alignment horizontal="left" vertical="center"/>
    </xf>
    <xf numFmtId="0" fontId="21" fillId="20" borderId="0" xfId="5" applyNumberFormat="1" applyFont="1" applyFill="1" applyBorder="1" applyAlignment="1" applyProtection="1">
      <alignment horizontal="center" vertical="center"/>
    </xf>
    <xf numFmtId="165" fontId="21" fillId="20" borderId="0" xfId="5" applyFont="1" applyFill="1" applyBorder="1" applyAlignment="1">
      <alignment horizontal="left" vertical="center"/>
    </xf>
    <xf numFmtId="0" fontId="37" fillId="0" borderId="0" xfId="3" applyFont="1" applyAlignment="1" applyProtection="1"/>
    <xf numFmtId="165" fontId="39" fillId="0" borderId="0" xfId="3" applyNumberFormat="1" applyFont="1" applyFill="1" applyBorder="1" applyAlignment="1" applyProtection="1">
      <alignment horizontal="left" vertical="center" indent="2"/>
    </xf>
    <xf numFmtId="0" fontId="21" fillId="20" borderId="0" xfId="6" applyNumberFormat="1" applyFont="1" applyFill="1" applyBorder="1" applyAlignment="1" applyProtection="1">
      <alignment horizontal="center" vertical="center"/>
    </xf>
    <xf numFmtId="165" fontId="32" fillId="24" borderId="0" xfId="5" applyFont="1" applyFill="1" applyBorder="1" applyAlignment="1">
      <alignment horizontal="left" vertical="center"/>
    </xf>
    <xf numFmtId="165" fontId="32" fillId="20" borderId="21" xfId="5" applyFont="1" applyFill="1" applyBorder="1" applyAlignment="1">
      <alignment horizontal="left" vertical="center"/>
    </xf>
    <xf numFmtId="165" fontId="32" fillId="20" borderId="0" xfId="6" applyFont="1" applyFill="1" applyBorder="1" applyAlignment="1">
      <alignment horizontal="left" vertical="center"/>
    </xf>
    <xf numFmtId="165" fontId="16" fillId="21" borderId="0" xfId="5" applyNumberFormat="1" applyFont="1" applyFill="1" applyBorder="1" applyAlignment="1" applyProtection="1">
      <alignment horizontal="left" vertical="center"/>
    </xf>
    <xf numFmtId="0" fontId="32" fillId="20" borderId="0" xfId="5" applyNumberFormat="1" applyFont="1" applyFill="1" applyBorder="1" applyAlignment="1" applyProtection="1">
      <alignment horizontal="center" vertical="center"/>
    </xf>
    <xf numFmtId="165" fontId="32" fillId="20" borderId="0" xfId="5" applyNumberFormat="1" applyFont="1" applyFill="1" applyBorder="1" applyAlignment="1" applyProtection="1">
      <alignment horizontal="left" vertical="center"/>
    </xf>
    <xf numFmtId="165" fontId="21" fillId="24" borderId="0" xfId="5" applyFont="1" applyFill="1" applyBorder="1" applyAlignment="1">
      <alignment horizontal="left" vertical="center"/>
    </xf>
    <xf numFmtId="165" fontId="21" fillId="20" borderId="21" xfId="5" applyFont="1" applyFill="1" applyBorder="1" applyAlignment="1">
      <alignment horizontal="left" vertical="center"/>
    </xf>
    <xf numFmtId="0" fontId="32" fillId="20" borderId="0" xfId="0" applyFont="1" applyFill="1" applyBorder="1" applyAlignment="1">
      <alignment horizontal="left" vertical="center"/>
    </xf>
    <xf numFmtId="165" fontId="21" fillId="20" borderId="0" xfId="5" applyNumberFormat="1" applyFont="1" applyFill="1" applyBorder="1" applyAlignment="1" applyProtection="1">
      <alignment horizontal="left" vertical="center" indent="1"/>
    </xf>
    <xf numFmtId="165" fontId="21" fillId="20" borderId="0" xfId="6" applyFont="1" applyFill="1" applyBorder="1" applyAlignment="1">
      <alignment horizontal="center" vertical="center"/>
    </xf>
    <xf numFmtId="0" fontId="21" fillId="20" borderId="0" xfId="0" applyFont="1" applyFill="1" applyBorder="1" applyAlignment="1">
      <alignment vertical="center"/>
    </xf>
    <xf numFmtId="0" fontId="21" fillId="20" borderId="0" xfId="5" quotePrefix="1" applyNumberFormat="1" applyFont="1" applyFill="1" applyBorder="1" applyAlignment="1" applyProtection="1">
      <alignment horizontal="left" vertical="center"/>
    </xf>
    <xf numFmtId="165" fontId="16" fillId="21" borderId="0" xfId="5" applyFont="1" applyFill="1" applyBorder="1" applyAlignment="1">
      <alignment horizontal="left" vertical="center"/>
    </xf>
    <xf numFmtId="0" fontId="21" fillId="20" borderId="0" xfId="5" applyNumberFormat="1" applyFont="1" applyFill="1" applyBorder="1" applyAlignment="1" applyProtection="1">
      <alignment horizontal="left" vertical="center"/>
    </xf>
    <xf numFmtId="165" fontId="38" fillId="24" borderId="0" xfId="5" applyFont="1" applyFill="1" applyBorder="1" applyAlignment="1">
      <alignment horizontal="left" vertical="center"/>
    </xf>
    <xf numFmtId="165" fontId="38" fillId="20" borderId="21" xfId="5" applyFont="1" applyFill="1" applyBorder="1" applyAlignment="1">
      <alignment horizontal="left" vertical="center"/>
    </xf>
    <xf numFmtId="0" fontId="35" fillId="20" borderId="0" xfId="5" applyNumberFormat="1" applyFont="1" applyFill="1" applyBorder="1" applyAlignment="1" applyProtection="1">
      <alignment horizontal="left" vertical="center"/>
    </xf>
    <xf numFmtId="0" fontId="35" fillId="20" borderId="0" xfId="0" applyFont="1" applyFill="1" applyBorder="1" applyAlignment="1">
      <alignment horizontal="left" vertical="center"/>
    </xf>
    <xf numFmtId="165" fontId="35" fillId="20" borderId="0" xfId="0" applyNumberFormat="1" applyFont="1" applyFill="1" applyBorder="1" applyAlignment="1" applyProtection="1">
      <alignment horizontal="left" vertical="center"/>
    </xf>
    <xf numFmtId="0" fontId="35" fillId="20" borderId="0" xfId="5" applyNumberFormat="1" applyFont="1" applyFill="1" applyBorder="1" applyAlignment="1" applyProtection="1">
      <alignment horizontal="center" vertical="center"/>
    </xf>
    <xf numFmtId="0" fontId="29" fillId="24" borderId="0" xfId="0" applyFont="1" applyFill="1" applyBorder="1" applyAlignment="1">
      <alignment horizontal="left" vertical="center"/>
    </xf>
    <xf numFmtId="0" fontId="29" fillId="20" borderId="21" xfId="0" applyFont="1" applyFill="1" applyBorder="1" applyAlignment="1">
      <alignment horizontal="left" vertical="center"/>
    </xf>
    <xf numFmtId="165" fontId="16" fillId="21" borderId="0" xfId="0" quotePrefix="1" applyNumberFormat="1" applyFont="1" applyFill="1" applyBorder="1" applyAlignment="1" applyProtection="1">
      <alignment horizontal="left" vertical="center"/>
    </xf>
    <xf numFmtId="0" fontId="21" fillId="20" borderId="0" xfId="0" applyNumberFormat="1" applyFont="1" applyFill="1" applyBorder="1" applyAlignment="1" applyProtection="1">
      <alignment horizontal="center" vertical="center"/>
    </xf>
    <xf numFmtId="0" fontId="21" fillId="20" borderId="21" xfId="0" applyFont="1" applyFill="1" applyBorder="1" applyAlignment="1">
      <alignment horizontal="left" vertical="center"/>
    </xf>
    <xf numFmtId="165" fontId="21" fillId="20" borderId="0" xfId="0" quotePrefix="1" applyNumberFormat="1" applyFont="1" applyFill="1" applyBorder="1" applyAlignment="1" applyProtection="1">
      <alignment horizontal="left" vertical="center"/>
    </xf>
    <xf numFmtId="165" fontId="21" fillId="20" borderId="0" xfId="0" applyNumberFormat="1" applyFont="1" applyFill="1" applyBorder="1" applyAlignment="1" applyProtection="1">
      <alignment horizontal="left" vertical="center"/>
    </xf>
    <xf numFmtId="0" fontId="21" fillId="9" borderId="0" xfId="6" quotePrefix="1" applyNumberFormat="1" applyFont="1" applyFill="1" applyBorder="1" applyAlignment="1" applyProtection="1">
      <alignment horizontal="left" vertical="center"/>
    </xf>
    <xf numFmtId="2" fontId="21" fillId="20" borderId="0" xfId="6" applyNumberFormat="1" applyFont="1" applyFill="1" applyBorder="1" applyAlignment="1" applyProtection="1">
      <alignment horizontal="left" vertical="center"/>
    </xf>
    <xf numFmtId="2" fontId="21" fillId="20" borderId="0" xfId="6" quotePrefix="1" applyNumberFormat="1" applyFont="1" applyFill="1" applyBorder="1" applyAlignment="1" applyProtection="1">
      <alignment horizontal="left" vertical="center"/>
    </xf>
    <xf numFmtId="0" fontId="24" fillId="24" borderId="0" xfId="0" applyFont="1" applyFill="1" applyBorder="1" applyAlignment="1">
      <alignment horizontal="left" vertical="center"/>
    </xf>
    <xf numFmtId="0" fontId="32" fillId="20" borderId="21" xfId="0" applyFont="1" applyFill="1" applyBorder="1" applyAlignment="1">
      <alignment horizontal="left" vertical="center"/>
    </xf>
    <xf numFmtId="0" fontId="32" fillId="20" borderId="0" xfId="0" applyNumberFormat="1" applyFont="1" applyFill="1" applyBorder="1" applyAlignment="1" applyProtection="1">
      <alignment horizontal="center" vertical="center"/>
    </xf>
    <xf numFmtId="165" fontId="21" fillId="20" borderId="0" xfId="6" applyNumberFormat="1" applyFont="1" applyFill="1" applyBorder="1" applyAlignment="1" applyProtection="1">
      <alignment horizontal="left" vertical="center" wrapText="1" indent="1"/>
    </xf>
    <xf numFmtId="169" fontId="21" fillId="20" borderId="0" xfId="6" quotePrefix="1" applyNumberFormat="1" applyFont="1" applyFill="1" applyBorder="1" applyAlignment="1" applyProtection="1">
      <alignment horizontal="left" vertical="center"/>
    </xf>
    <xf numFmtId="165" fontId="24" fillId="24" borderId="0" xfId="5" applyFont="1" applyFill="1" applyBorder="1" applyAlignment="1">
      <alignment horizontal="left" vertical="center"/>
    </xf>
    <xf numFmtId="165" fontId="24" fillId="20" borderId="21" xfId="5" applyFont="1" applyFill="1" applyBorder="1" applyAlignment="1">
      <alignment horizontal="left" vertical="center"/>
    </xf>
    <xf numFmtId="169" fontId="21" fillId="20" borderId="0" xfId="5" applyNumberFormat="1" applyFont="1" applyFill="1" applyBorder="1" applyAlignment="1" applyProtection="1">
      <alignment horizontal="left" vertical="center"/>
    </xf>
    <xf numFmtId="165" fontId="32" fillId="2" borderId="22" xfId="5" applyFont="1" applyFill="1" applyBorder="1" applyAlignment="1">
      <alignment horizontal="left" vertical="center"/>
    </xf>
    <xf numFmtId="165" fontId="24" fillId="2" borderId="24" xfId="5" applyFont="1" applyFill="1" applyBorder="1" applyAlignment="1">
      <alignment horizontal="left" vertical="center"/>
    </xf>
    <xf numFmtId="168" fontId="32" fillId="2" borderId="24" xfId="5" applyNumberFormat="1" applyFont="1" applyFill="1" applyBorder="1" applyAlignment="1">
      <alignment horizontal="center" vertical="center"/>
    </xf>
    <xf numFmtId="165" fontId="21" fillId="20" borderId="23" xfId="5" applyNumberFormat="1" applyFont="1" applyFill="1" applyBorder="1" applyAlignment="1" applyProtection="1">
      <alignment horizontal="left" vertical="center"/>
    </xf>
    <xf numFmtId="165" fontId="32" fillId="2" borderId="24" xfId="5" applyFont="1" applyFill="1" applyBorder="1" applyAlignment="1">
      <alignment horizontal="left" vertical="center"/>
    </xf>
    <xf numFmtId="168" fontId="32" fillId="2" borderId="24" xfId="5" applyNumberFormat="1" applyFont="1" applyFill="1" applyBorder="1" applyAlignment="1">
      <alignment horizontal="left" vertical="center"/>
    </xf>
    <xf numFmtId="0" fontId="24" fillId="20" borderId="21" xfId="0" applyFont="1" applyFill="1" applyBorder="1" applyAlignment="1">
      <alignment horizontal="left" vertical="center"/>
    </xf>
    <xf numFmtId="168" fontId="32" fillId="20" borderId="0" xfId="0" applyNumberFormat="1" applyFont="1" applyFill="1" applyBorder="1" applyAlignment="1" applyProtection="1">
      <alignment horizontal="center" vertical="center"/>
    </xf>
    <xf numFmtId="165" fontId="24" fillId="0" borderId="0" xfId="5" applyFont="1" applyBorder="1" applyAlignment="1">
      <alignment horizontal="left" vertical="center"/>
    </xf>
    <xf numFmtId="168" fontId="21" fillId="20" borderId="0" xfId="6" applyNumberFormat="1" applyFont="1" applyFill="1" applyBorder="1" applyAlignment="1" applyProtection="1">
      <alignment horizontal="left" vertical="center"/>
    </xf>
    <xf numFmtId="168" fontId="21" fillId="20" borderId="0" xfId="5" applyNumberFormat="1" applyFont="1" applyFill="1" applyBorder="1" applyAlignment="1" applyProtection="1">
      <alignment horizontal="left" vertical="center"/>
    </xf>
    <xf numFmtId="0" fontId="3" fillId="0" borderId="0" xfId="3" applyAlignment="1" applyProtection="1"/>
    <xf numFmtId="0" fontId="42" fillId="0" borderId="0" xfId="0" applyFont="1"/>
    <xf numFmtId="0" fontId="44" fillId="4" borderId="0" xfId="0" applyFont="1" applyFill="1" applyAlignment="1">
      <alignment horizontal="left"/>
    </xf>
    <xf numFmtId="0" fontId="44" fillId="4" borderId="0" xfId="0" applyFont="1" applyFill="1"/>
    <xf numFmtId="0" fontId="36" fillId="7" borderId="0" xfId="0" applyFont="1" applyFill="1"/>
    <xf numFmtId="0" fontId="36" fillId="7" borderId="0" xfId="0" applyFont="1" applyFill="1" applyAlignment="1">
      <alignment wrapText="1"/>
    </xf>
    <xf numFmtId="0" fontId="17" fillId="0" borderId="0" xfId="1" applyFont="1" applyBorder="1" applyAlignment="1"/>
    <xf numFmtId="0" fontId="17" fillId="0" borderId="0" xfId="1" applyFont="1" applyBorder="1" applyAlignment="1">
      <alignment horizontal="center"/>
    </xf>
    <xf numFmtId="0" fontId="19" fillId="0" borderId="0" xfId="0" applyFont="1" applyBorder="1" applyAlignment="1"/>
    <xf numFmtId="0" fontId="18" fillId="3" borderId="1" xfId="1" applyFont="1" applyFill="1" applyBorder="1" applyAlignment="1">
      <alignment horizontal="center" vertical="center"/>
    </xf>
    <xf numFmtId="0" fontId="45" fillId="0" borderId="0" xfId="1" applyFont="1" applyBorder="1" applyAlignment="1">
      <alignment horizontal="center"/>
    </xf>
    <xf numFmtId="0" fontId="46" fillId="2" borderId="1" xfId="1" applyFont="1" applyFill="1" applyBorder="1" applyAlignment="1">
      <alignment horizontal="center" vertical="center"/>
    </xf>
    <xf numFmtId="0" fontId="47" fillId="0" borderId="0" xfId="1" applyFont="1" applyBorder="1" applyAlignment="1">
      <alignment horizontal="center"/>
    </xf>
    <xf numFmtId="0" fontId="19" fillId="0" borderId="0" xfId="0" applyFont="1" applyAlignment="1">
      <alignment horizontal="center"/>
    </xf>
    <xf numFmtId="0" fontId="49" fillId="0" borderId="0" xfId="0" applyFont="1"/>
    <xf numFmtId="0" fontId="53" fillId="0" borderId="0" xfId="1" applyFont="1" applyBorder="1" applyAlignment="1"/>
    <xf numFmtId="0" fontId="53" fillId="0" borderId="0" xfId="1" applyFont="1" applyBorder="1" applyAlignment="1">
      <alignment horizontal="center"/>
    </xf>
    <xf numFmtId="0" fontId="54" fillId="0" borderId="0" xfId="0" applyFont="1" applyBorder="1" applyAlignment="1"/>
    <xf numFmtId="0" fontId="54" fillId="0" borderId="0" xfId="0" applyFont="1"/>
    <xf numFmtId="0" fontId="55" fillId="0" borderId="0" xfId="3" applyFont="1" applyAlignment="1" applyProtection="1">
      <alignment horizontal="center"/>
    </xf>
    <xf numFmtId="0" fontId="56" fillId="0" borderId="0" xfId="0" applyFont="1" applyAlignment="1">
      <alignment horizontal="center"/>
    </xf>
    <xf numFmtId="0" fontId="52" fillId="0" borderId="0" xfId="0" applyFont="1" applyBorder="1" applyAlignment="1">
      <alignment horizontal="center"/>
    </xf>
    <xf numFmtId="0" fontId="58" fillId="0" borderId="0" xfId="0" applyFont="1" applyBorder="1" applyAlignment="1">
      <alignment horizontal="center"/>
    </xf>
    <xf numFmtId="0" fontId="52" fillId="0" borderId="6" xfId="0" applyFont="1" applyBorder="1"/>
    <xf numFmtId="0" fontId="52" fillId="0" borderId="7" xfId="0" applyFont="1" applyBorder="1"/>
    <xf numFmtId="0" fontId="52" fillId="0" borderId="8" xfId="0" applyFont="1" applyBorder="1"/>
    <xf numFmtId="0" fontId="52" fillId="0" borderId="9" xfId="0" applyFont="1" applyBorder="1"/>
    <xf numFmtId="0" fontId="52" fillId="0" borderId="0" xfId="0" applyFont="1" applyBorder="1"/>
    <xf numFmtId="0" fontId="52" fillId="0" borderId="10" xfId="0" applyFont="1" applyBorder="1"/>
    <xf numFmtId="0" fontId="52" fillId="0" borderId="11" xfId="0" applyFont="1" applyBorder="1"/>
    <xf numFmtId="0" fontId="52" fillId="0" borderId="12" xfId="0" applyFont="1" applyBorder="1"/>
    <xf numFmtId="0" fontId="52" fillId="0" borderId="13" xfId="0" applyFont="1" applyBorder="1"/>
    <xf numFmtId="0" fontId="59" fillId="5" borderId="0" xfId="0" applyFont="1" applyFill="1"/>
    <xf numFmtId="0" fontId="51" fillId="9" borderId="2" xfId="0" applyFont="1" applyFill="1" applyBorder="1"/>
    <xf numFmtId="0" fontId="51" fillId="6" borderId="2" xfId="0" applyFont="1" applyFill="1" applyBorder="1"/>
    <xf numFmtId="0" fontId="51" fillId="9" borderId="2" xfId="0" quotePrefix="1" applyFont="1" applyFill="1" applyBorder="1"/>
    <xf numFmtId="0" fontId="48" fillId="9" borderId="2" xfId="3" applyFont="1" applyFill="1" applyBorder="1" applyAlignment="1" applyProtection="1"/>
    <xf numFmtId="0" fontId="51" fillId="9" borderId="3" xfId="0" applyFont="1" applyFill="1" applyBorder="1"/>
    <xf numFmtId="0" fontId="51" fillId="8" borderId="3" xfId="0" applyFont="1" applyFill="1" applyBorder="1"/>
    <xf numFmtId="0" fontId="51" fillId="9" borderId="4" xfId="0" applyFont="1" applyFill="1" applyBorder="1"/>
    <xf numFmtId="0" fontId="51" fillId="8" borderId="4" xfId="0" applyFont="1" applyFill="1" applyBorder="1"/>
    <xf numFmtId="0" fontId="51" fillId="0" borderId="2" xfId="0" applyFont="1" applyFill="1" applyBorder="1"/>
    <xf numFmtId="0" fontId="51" fillId="0" borderId="3" xfId="0" quotePrefix="1" applyFont="1" applyFill="1" applyBorder="1"/>
    <xf numFmtId="0" fontId="48" fillId="0" borderId="2" xfId="3" applyFont="1" applyFill="1" applyBorder="1" applyAlignment="1" applyProtection="1"/>
    <xf numFmtId="0" fontId="51" fillId="0" borderId="3" xfId="0" applyFont="1" applyFill="1" applyBorder="1"/>
    <xf numFmtId="0" fontId="51" fillId="0" borderId="4" xfId="0" applyFont="1" applyFill="1" applyBorder="1"/>
    <xf numFmtId="0" fontId="51" fillId="0" borderId="2" xfId="0" quotePrefix="1" applyFont="1" applyFill="1" applyBorder="1"/>
    <xf numFmtId="49" fontId="60" fillId="15" borderId="0" xfId="6" applyNumberFormat="1" applyFont="1" applyFill="1" applyBorder="1" applyAlignment="1" applyProtection="1">
      <alignment horizontal="left" vertical="center"/>
    </xf>
    <xf numFmtId="165" fontId="61" fillId="0" borderId="0" xfId="3" applyNumberFormat="1" applyFont="1" applyFill="1" applyBorder="1" applyAlignment="1" applyProtection="1">
      <alignment horizontal="left" vertical="center"/>
    </xf>
    <xf numFmtId="0" fontId="50" fillId="0" borderId="0" xfId="3" applyFont="1" applyAlignment="1" applyProtection="1"/>
    <xf numFmtId="0" fontId="62" fillId="0" borderId="0" xfId="0" applyFont="1" applyAlignment="1">
      <alignment horizontal="left" readingOrder="1"/>
    </xf>
    <xf numFmtId="165" fontId="63" fillId="0" borderId="0" xfId="6" applyNumberFormat="1" applyFont="1" applyFill="1" applyBorder="1" applyAlignment="1" applyProtection="1">
      <alignment horizontal="left" vertical="center"/>
    </xf>
    <xf numFmtId="0" fontId="29" fillId="11" borderId="14" xfId="0" applyFont="1" applyFill="1" applyBorder="1" applyAlignment="1">
      <alignment horizontal="center" vertical="center" wrapText="1"/>
    </xf>
    <xf numFmtId="0" fontId="29" fillId="0" borderId="14" xfId="0" applyFont="1" applyFill="1" applyBorder="1" applyAlignment="1">
      <alignment horizontal="center" vertical="center"/>
    </xf>
    <xf numFmtId="0" fontId="33" fillId="12" borderId="15" xfId="0" applyFont="1" applyFill="1" applyBorder="1" applyAlignment="1">
      <alignment horizontal="center" vertical="center" wrapText="1"/>
    </xf>
    <xf numFmtId="0" fontId="29" fillId="0" borderId="15" xfId="0" applyFont="1" applyFill="1" applyBorder="1" applyAlignment="1">
      <alignment horizontal="center" vertical="center"/>
    </xf>
    <xf numFmtId="0" fontId="33" fillId="13" borderId="15" xfId="0" applyFont="1" applyFill="1" applyBorder="1" applyAlignment="1">
      <alignment horizontal="center" vertical="center" wrapText="1"/>
    </xf>
    <xf numFmtId="166" fontId="29" fillId="0" borderId="15" xfId="0" applyNumberFormat="1" applyFont="1" applyFill="1" applyBorder="1" applyAlignment="1">
      <alignment horizontal="center" vertical="center"/>
    </xf>
    <xf numFmtId="0" fontId="29" fillId="3" borderId="15" xfId="0" applyFont="1" applyFill="1" applyBorder="1" applyAlignment="1">
      <alignment horizontal="center" vertical="center" wrapText="1"/>
    </xf>
    <xf numFmtId="166" fontId="29" fillId="0" borderId="48" xfId="0" applyNumberFormat="1" applyFont="1" applyFill="1" applyBorder="1" applyAlignment="1">
      <alignment horizontal="center" vertical="center" wrapText="1"/>
    </xf>
    <xf numFmtId="0" fontId="66" fillId="14" borderId="5" xfId="0" applyFont="1" applyFill="1" applyBorder="1" applyAlignment="1">
      <alignment horizontal="left" vertical="center" readingOrder="1"/>
    </xf>
    <xf numFmtId="0" fontId="29" fillId="7" borderId="0" xfId="0" applyFont="1" applyFill="1" applyAlignment="1">
      <alignment vertical="center"/>
    </xf>
    <xf numFmtId="0" fontId="16" fillId="14" borderId="5" xfId="0" applyFont="1" applyFill="1" applyBorder="1" applyAlignment="1">
      <alignment horizontal="left" vertical="center" readingOrder="1"/>
    </xf>
    <xf numFmtId="0" fontId="29" fillId="7" borderId="0" xfId="0" applyFont="1" applyFill="1" applyAlignment="1">
      <alignment horizontal="right" vertical="center"/>
    </xf>
    <xf numFmtId="0" fontId="29" fillId="7" borderId="0" xfId="0" applyFont="1" applyFill="1" applyAlignment="1">
      <alignment horizontal="center" vertical="center"/>
    </xf>
    <xf numFmtId="0" fontId="44" fillId="5" borderId="0" xfId="0" applyFont="1" applyFill="1" applyBorder="1"/>
    <xf numFmtId="0" fontId="67" fillId="5" borderId="0" xfId="0" applyFont="1" applyFill="1" applyBorder="1"/>
    <xf numFmtId="0" fontId="67" fillId="5" borderId="33" xfId="0" applyFont="1" applyFill="1" applyBorder="1"/>
    <xf numFmtId="167" fontId="32" fillId="28" borderId="29" xfId="0" applyNumberFormat="1" applyFont="1" applyFill="1" applyBorder="1" applyAlignment="1">
      <alignment horizontal="center" vertical="center"/>
    </xf>
    <xf numFmtId="167" fontId="34" fillId="28" borderId="29" xfId="0" applyNumberFormat="1" applyFont="1" applyFill="1" applyBorder="1" applyAlignment="1">
      <alignment horizontal="center"/>
    </xf>
    <xf numFmtId="0" fontId="36" fillId="16" borderId="16" xfId="0" applyFont="1" applyFill="1" applyBorder="1" applyAlignment="1">
      <alignment horizontal="center"/>
    </xf>
    <xf numFmtId="0" fontId="36" fillId="16" borderId="31" xfId="0" applyFont="1" applyFill="1" applyBorder="1" applyAlignment="1">
      <alignment horizontal="center"/>
    </xf>
    <xf numFmtId="0" fontId="36" fillId="16" borderId="32" xfId="0" applyFont="1" applyFill="1" applyBorder="1" applyAlignment="1">
      <alignment horizontal="center"/>
    </xf>
    <xf numFmtId="0" fontId="36" fillId="16" borderId="37" xfId="0" applyFont="1" applyFill="1" applyBorder="1" applyAlignment="1">
      <alignment horizontal="center"/>
    </xf>
    <xf numFmtId="0" fontId="36" fillId="16" borderId="35" xfId="0" applyFont="1" applyFill="1" applyBorder="1" applyAlignment="1">
      <alignment horizontal="center"/>
    </xf>
    <xf numFmtId="0" fontId="36" fillId="16" borderId="36" xfId="0" applyFont="1" applyFill="1" applyBorder="1" applyAlignment="1">
      <alignment horizontal="center"/>
    </xf>
    <xf numFmtId="0" fontId="34" fillId="28" borderId="16" xfId="0" applyFont="1" applyFill="1" applyBorder="1" applyAlignment="1">
      <alignment horizontal="center"/>
    </xf>
    <xf numFmtId="0" fontId="34" fillId="28" borderId="40" xfId="0" applyFont="1" applyFill="1" applyBorder="1" applyAlignment="1">
      <alignment horizontal="center"/>
    </xf>
    <xf numFmtId="0" fontId="36" fillId="28" borderId="33" xfId="0" applyFont="1" applyFill="1" applyBorder="1" applyAlignment="1">
      <alignment horizontal="center"/>
    </xf>
    <xf numFmtId="0" fontId="34" fillId="28" borderId="37" xfId="0" applyFont="1" applyFill="1" applyBorder="1" applyAlignment="1">
      <alignment horizontal="center"/>
    </xf>
    <xf numFmtId="0" fontId="36" fillId="16" borderId="38" xfId="0" applyFont="1" applyFill="1" applyBorder="1" applyAlignment="1">
      <alignment horizontal="center"/>
    </xf>
    <xf numFmtId="0" fontId="34" fillId="28" borderId="17" xfId="0" applyFont="1" applyFill="1" applyBorder="1" applyAlignment="1">
      <alignment horizontal="center"/>
    </xf>
    <xf numFmtId="0" fontId="34" fillId="28" borderId="41" xfId="0" applyFont="1" applyFill="1" applyBorder="1" applyAlignment="1">
      <alignment horizontal="center"/>
    </xf>
    <xf numFmtId="0" fontId="34" fillId="28" borderId="0" xfId="0" applyFont="1" applyFill="1" applyBorder="1" applyAlignment="1">
      <alignment horizontal="center"/>
    </xf>
    <xf numFmtId="0" fontId="34" fillId="28" borderId="10" xfId="0" applyFont="1" applyFill="1" applyBorder="1" applyAlignment="1">
      <alignment horizontal="center"/>
    </xf>
    <xf numFmtId="0" fontId="34" fillId="28" borderId="39" xfId="0" applyFont="1" applyFill="1" applyBorder="1" applyAlignment="1">
      <alignment horizontal="center"/>
    </xf>
    <xf numFmtId="0" fontId="36" fillId="27" borderId="0" xfId="0" applyFont="1" applyFill="1" applyBorder="1" applyAlignment="1">
      <alignment horizontal="center"/>
    </xf>
    <xf numFmtId="0" fontId="36" fillId="27" borderId="10" xfId="0" applyFont="1" applyFill="1" applyBorder="1" applyAlignment="1">
      <alignment horizontal="center"/>
    </xf>
    <xf numFmtId="0" fontId="36" fillId="27" borderId="13" xfId="0" applyFont="1" applyFill="1" applyBorder="1" applyAlignment="1">
      <alignment horizontal="center"/>
    </xf>
    <xf numFmtId="0" fontId="36" fillId="16" borderId="5" xfId="0" applyFont="1" applyFill="1" applyBorder="1" applyAlignment="1">
      <alignment horizontal="center"/>
    </xf>
    <xf numFmtId="0" fontId="34" fillId="28" borderId="43" xfId="0" applyFont="1" applyFill="1" applyBorder="1" applyAlignment="1">
      <alignment horizontal="center"/>
    </xf>
    <xf numFmtId="0" fontId="34" fillId="28" borderId="44" xfId="0" applyFont="1" applyFill="1" applyBorder="1" applyAlignment="1">
      <alignment horizontal="center"/>
    </xf>
    <xf numFmtId="0" fontId="36" fillId="16" borderId="42" xfId="0" applyFont="1" applyFill="1" applyBorder="1" applyAlignment="1">
      <alignment horizontal="center"/>
    </xf>
    <xf numFmtId="0" fontId="34" fillId="28" borderId="9" xfId="0" applyFont="1" applyFill="1" applyBorder="1" applyAlignment="1">
      <alignment horizontal="center"/>
    </xf>
    <xf numFmtId="0" fontId="36" fillId="19" borderId="42" xfId="0" applyFont="1" applyFill="1" applyBorder="1" applyAlignment="1">
      <alignment horizontal="center"/>
    </xf>
    <xf numFmtId="0" fontId="36" fillId="19" borderId="5" xfId="0" applyFont="1" applyFill="1" applyBorder="1" applyAlignment="1">
      <alignment horizontal="center"/>
    </xf>
    <xf numFmtId="0" fontId="36" fillId="16" borderId="34" xfId="0" applyFont="1" applyFill="1" applyBorder="1" applyAlignment="1">
      <alignment horizontal="center"/>
    </xf>
    <xf numFmtId="0" fontId="34" fillId="28" borderId="45" xfId="0" applyFont="1" applyFill="1" applyBorder="1" applyAlignment="1">
      <alignment horizontal="center"/>
    </xf>
    <xf numFmtId="0" fontId="34" fillId="28" borderId="47" xfId="0" applyFont="1" applyFill="1" applyBorder="1" applyAlignment="1">
      <alignment horizontal="center"/>
    </xf>
    <xf numFmtId="0" fontId="34" fillId="28" borderId="46" xfId="0" applyFont="1" applyFill="1" applyBorder="1" applyAlignment="1">
      <alignment horizontal="center"/>
    </xf>
    <xf numFmtId="0" fontId="36" fillId="16" borderId="31" xfId="0" applyFont="1" applyFill="1" applyBorder="1"/>
    <xf numFmtId="0" fontId="36" fillId="16" borderId="0" xfId="0" applyFont="1" applyFill="1" applyBorder="1"/>
    <xf numFmtId="0" fontId="36" fillId="16" borderId="32" xfId="0" applyFont="1" applyFill="1" applyBorder="1"/>
    <xf numFmtId="0" fontId="36" fillId="16" borderId="33" xfId="0" applyFont="1" applyFill="1" applyBorder="1"/>
    <xf numFmtId="0" fontId="36" fillId="16" borderId="35" xfId="0" applyFont="1" applyFill="1" applyBorder="1"/>
    <xf numFmtId="0" fontId="36" fillId="16" borderId="36" xfId="0" applyFont="1" applyFill="1" applyBorder="1"/>
    <xf numFmtId="0" fontId="34" fillId="28" borderId="49" xfId="0" applyFont="1" applyFill="1" applyBorder="1" applyAlignment="1">
      <alignment horizontal="center"/>
    </xf>
    <xf numFmtId="0" fontId="34" fillId="28" borderId="50" xfId="0" applyFont="1" applyFill="1" applyBorder="1" applyAlignment="1">
      <alignment horizontal="center"/>
    </xf>
    <xf numFmtId="0" fontId="34" fillId="28" borderId="30" xfId="0" applyFont="1" applyFill="1" applyBorder="1" applyAlignment="1">
      <alignment horizontal="center"/>
    </xf>
    <xf numFmtId="0" fontId="34" fillId="28" borderId="5" xfId="0" applyFont="1" applyFill="1" applyBorder="1" applyAlignment="1">
      <alignment horizontal="center"/>
    </xf>
    <xf numFmtId="0" fontId="34" fillId="28" borderId="34" xfId="0" applyFont="1" applyFill="1" applyBorder="1" applyAlignment="1">
      <alignment horizontal="center"/>
    </xf>
    <xf numFmtId="0" fontId="29" fillId="14" borderId="0" xfId="0" applyFont="1" applyFill="1" applyAlignment="1">
      <alignment vertical="center"/>
    </xf>
    <xf numFmtId="0" fontId="29" fillId="14" borderId="0" xfId="0" applyFont="1" applyFill="1" applyAlignment="1">
      <alignment horizontal="right" vertical="center"/>
    </xf>
    <xf numFmtId="0" fontId="68" fillId="0" borderId="0" xfId="0" applyFont="1" applyAlignment="1">
      <alignment vertical="center"/>
    </xf>
    <xf numFmtId="49" fontId="21" fillId="15" borderId="0" xfId="6" applyNumberFormat="1" applyFont="1" applyFill="1" applyBorder="1" applyAlignment="1" applyProtection="1">
      <alignment horizontal="right" vertical="center" wrapText="1"/>
    </xf>
    <xf numFmtId="165" fontId="8" fillId="0" borderId="2" xfId="4" applyFont="1" applyBorder="1" applyAlignment="1">
      <alignment horizontal="justify" wrapText="1"/>
    </xf>
    <xf numFmtId="165" fontId="8" fillId="0" borderId="3" xfId="4" applyFont="1" applyBorder="1" applyAlignment="1">
      <alignment horizontal="justify" wrapText="1"/>
    </xf>
    <xf numFmtId="165" fontId="8" fillId="0" borderId="4" xfId="4" applyFont="1" applyBorder="1" applyAlignment="1">
      <alignment horizontal="justify" wrapText="1"/>
    </xf>
    <xf numFmtId="165" fontId="25" fillId="29" borderId="5" xfId="4" applyFont="1" applyFill="1" applyBorder="1" applyAlignment="1">
      <alignment horizontal="center"/>
    </xf>
    <xf numFmtId="165" fontId="25" fillId="29" borderId="0" xfId="4" applyFont="1" applyFill="1" applyBorder="1" applyAlignment="1">
      <alignment horizontal="center"/>
    </xf>
    <xf numFmtId="0" fontId="25" fillId="23" borderId="18" xfId="0" applyFont="1" applyFill="1" applyBorder="1" applyAlignment="1">
      <alignment horizontal="center" vertical="center"/>
    </xf>
    <xf numFmtId="0" fontId="25" fillId="23" borderId="19" xfId="0" applyFont="1" applyFill="1" applyBorder="1" applyAlignment="1">
      <alignment horizontal="center" vertical="center"/>
    </xf>
    <xf numFmtId="0" fontId="25" fillId="23" borderId="25" xfId="0" applyFont="1" applyFill="1" applyBorder="1" applyAlignment="1">
      <alignment horizontal="center" vertical="center"/>
    </xf>
    <xf numFmtId="0" fontId="25" fillId="23" borderId="26" xfId="0" applyFont="1" applyFill="1" applyBorder="1" applyAlignment="1">
      <alignment horizontal="center" vertical="center"/>
    </xf>
    <xf numFmtId="0" fontId="25" fillId="23" borderId="28" xfId="0" applyFont="1" applyFill="1" applyBorder="1" applyAlignment="1">
      <alignment horizontal="center" vertical="center"/>
    </xf>
    <xf numFmtId="0" fontId="25" fillId="23" borderId="27" xfId="0" applyFont="1" applyFill="1" applyBorder="1" applyAlignment="1">
      <alignment horizontal="center" vertical="center"/>
    </xf>
    <xf numFmtId="165" fontId="20" fillId="2" borderId="18" xfId="5" applyFont="1" applyFill="1" applyBorder="1" applyAlignment="1">
      <alignment horizontal="center" vertical="center"/>
    </xf>
    <xf numFmtId="165" fontId="20" fillId="2" borderId="19" xfId="5" applyFont="1" applyFill="1" applyBorder="1" applyAlignment="1">
      <alignment horizontal="center" vertical="center"/>
    </xf>
    <xf numFmtId="165" fontId="20" fillId="2" borderId="25" xfId="5" applyFont="1" applyFill="1" applyBorder="1" applyAlignment="1">
      <alignment horizontal="center" vertical="center"/>
    </xf>
    <xf numFmtId="165" fontId="21" fillId="3" borderId="22" xfId="5" applyFont="1" applyFill="1" applyBorder="1" applyAlignment="1">
      <alignment horizontal="center" vertical="center"/>
    </xf>
    <xf numFmtId="165" fontId="21" fillId="3" borderId="20" xfId="5" applyFont="1" applyFill="1" applyBorder="1" applyAlignment="1">
      <alignment horizontal="center" vertical="center"/>
    </xf>
    <xf numFmtId="165" fontId="22" fillId="2" borderId="21" xfId="5" applyNumberFormat="1" applyFont="1" applyFill="1" applyBorder="1" applyAlignment="1" applyProtection="1">
      <alignment horizontal="center" vertical="center"/>
    </xf>
    <xf numFmtId="165" fontId="22" fillId="2" borderId="0" xfId="5" quotePrefix="1" applyNumberFormat="1" applyFont="1" applyFill="1" applyBorder="1" applyAlignment="1" applyProtection="1">
      <alignment horizontal="center" vertical="center"/>
    </xf>
    <xf numFmtId="165" fontId="22" fillId="2" borderId="23" xfId="5" quotePrefix="1" applyNumberFormat="1" applyFont="1" applyFill="1" applyBorder="1" applyAlignment="1" applyProtection="1">
      <alignment horizontal="center" vertical="center"/>
    </xf>
    <xf numFmtId="165" fontId="23" fillId="22" borderId="18" xfId="5" applyFont="1" applyFill="1" applyBorder="1" applyAlignment="1">
      <alignment horizontal="center" vertical="center"/>
    </xf>
    <xf numFmtId="165" fontId="23" fillId="22" borderId="25" xfId="5" applyFont="1" applyFill="1" applyBorder="1" applyAlignment="1">
      <alignment horizontal="center" vertical="center"/>
    </xf>
    <xf numFmtId="165" fontId="23" fillId="22" borderId="26" xfId="5" applyFont="1" applyFill="1" applyBorder="1" applyAlignment="1">
      <alignment horizontal="center" vertical="center"/>
    </xf>
    <xf numFmtId="165" fontId="23" fillId="22" borderId="27" xfId="5" applyFont="1" applyFill="1" applyBorder="1" applyAlignment="1">
      <alignment horizontal="center" vertical="center"/>
    </xf>
    <xf numFmtId="165" fontId="21" fillId="2" borderId="21" xfId="5" applyFont="1" applyFill="1" applyBorder="1" applyAlignment="1">
      <alignment horizontal="center" vertical="center"/>
    </xf>
    <xf numFmtId="165" fontId="21" fillId="2" borderId="0" xfId="5" applyFont="1" applyFill="1" applyBorder="1" applyAlignment="1">
      <alignment horizontal="center" vertical="center"/>
    </xf>
    <xf numFmtId="165" fontId="21" fillId="2" borderId="23" xfId="5" applyFont="1" applyFill="1" applyBorder="1" applyAlignment="1">
      <alignment horizontal="center" vertical="center"/>
    </xf>
    <xf numFmtId="0" fontId="21" fillId="2" borderId="21"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23" xfId="0" applyFont="1" applyFill="1" applyBorder="1" applyAlignment="1">
      <alignment horizontal="center" vertical="center"/>
    </xf>
    <xf numFmtId="165" fontId="31" fillId="23" borderId="21" xfId="6" applyFont="1" applyFill="1" applyBorder="1" applyAlignment="1">
      <alignment horizontal="center" vertical="center"/>
    </xf>
    <xf numFmtId="165" fontId="31" fillId="23" borderId="0" xfId="6" applyFont="1" applyFill="1" applyBorder="1" applyAlignment="1">
      <alignment horizontal="center" vertical="center"/>
    </xf>
    <xf numFmtId="165" fontId="31" fillId="23" borderId="23" xfId="6" applyFont="1" applyFill="1" applyBorder="1" applyAlignment="1">
      <alignment horizontal="center" vertical="center"/>
    </xf>
    <xf numFmtId="0" fontId="21" fillId="26" borderId="22" xfId="0" applyFont="1" applyFill="1" applyBorder="1" applyAlignment="1">
      <alignment horizontal="center" vertical="center"/>
    </xf>
    <xf numFmtId="0" fontId="21" fillId="26" borderId="24" xfId="0" applyFont="1" applyFill="1" applyBorder="1" applyAlignment="1">
      <alignment horizontal="center" vertical="center"/>
    </xf>
    <xf numFmtId="0" fontId="21" fillId="26" borderId="20" xfId="0" applyFont="1" applyFill="1" applyBorder="1" applyAlignment="1">
      <alignment horizontal="center" vertical="center"/>
    </xf>
    <xf numFmtId="165" fontId="25" fillId="23" borderId="21" xfId="5" applyFont="1" applyFill="1" applyBorder="1" applyAlignment="1">
      <alignment horizontal="center" vertical="center"/>
    </xf>
    <xf numFmtId="165" fontId="25" fillId="23" borderId="0" xfId="5" quotePrefix="1" applyFont="1" applyFill="1" applyBorder="1" applyAlignment="1">
      <alignment horizontal="center" vertical="center"/>
    </xf>
    <xf numFmtId="165" fontId="25" fillId="23" borderId="23" xfId="5" quotePrefix="1" applyFont="1" applyFill="1" applyBorder="1" applyAlignment="1">
      <alignment horizontal="center" vertical="center"/>
    </xf>
    <xf numFmtId="165" fontId="25" fillId="23" borderId="21" xfId="5" quotePrefix="1" applyFont="1" applyFill="1" applyBorder="1" applyAlignment="1">
      <alignment horizontal="center" vertical="center"/>
    </xf>
    <xf numFmtId="165" fontId="25" fillId="23" borderId="28" xfId="5" quotePrefix="1" applyFont="1" applyFill="1" applyBorder="1" applyAlignment="1">
      <alignment horizontal="center" vertical="center"/>
    </xf>
    <xf numFmtId="165" fontId="25" fillId="23" borderId="27" xfId="5" quotePrefix="1" applyFont="1" applyFill="1" applyBorder="1" applyAlignment="1">
      <alignment horizontal="center" vertical="center"/>
    </xf>
    <xf numFmtId="165" fontId="29" fillId="2" borderId="18" xfId="5" applyFont="1" applyFill="1" applyBorder="1" applyAlignment="1">
      <alignment horizontal="center" vertical="center"/>
    </xf>
    <xf numFmtId="165" fontId="29" fillId="2" borderId="19" xfId="5" applyFont="1" applyFill="1" applyBorder="1" applyAlignment="1">
      <alignment horizontal="center" vertical="center"/>
    </xf>
    <xf numFmtId="165" fontId="29" fillId="2" borderId="25" xfId="5" applyFont="1" applyFill="1" applyBorder="1" applyAlignment="1">
      <alignment horizontal="center" vertical="center"/>
    </xf>
    <xf numFmtId="165" fontId="21" fillId="3" borderId="1" xfId="5" applyFont="1" applyFill="1" applyBorder="1" applyAlignment="1">
      <alignment horizontal="center" vertical="center"/>
    </xf>
    <xf numFmtId="165" fontId="23" fillId="22" borderId="1" xfId="5" applyFont="1" applyFill="1" applyBorder="1" applyAlignment="1">
      <alignment horizontal="center" vertical="center"/>
    </xf>
    <xf numFmtId="165" fontId="25" fillId="23" borderId="18" xfId="5" applyFont="1" applyFill="1" applyBorder="1" applyAlignment="1">
      <alignment horizontal="center" vertical="center"/>
    </xf>
    <xf numFmtId="165" fontId="25" fillId="23" borderId="19" xfId="5" quotePrefix="1" applyFont="1" applyFill="1" applyBorder="1" applyAlignment="1">
      <alignment horizontal="center" vertical="center"/>
    </xf>
    <xf numFmtId="165" fontId="25" fillId="23" borderId="25" xfId="5" quotePrefix="1" applyFont="1" applyFill="1" applyBorder="1" applyAlignment="1">
      <alignment horizontal="center" vertical="center"/>
    </xf>
    <xf numFmtId="165" fontId="28" fillId="3" borderId="22" xfId="5" applyFont="1" applyFill="1" applyBorder="1" applyAlignment="1">
      <alignment horizontal="center" vertical="center"/>
    </xf>
    <xf numFmtId="165" fontId="28" fillId="3" borderId="20" xfId="5" applyFont="1" applyFill="1" applyBorder="1" applyAlignment="1">
      <alignment horizontal="center" vertical="center"/>
    </xf>
  </cellXfs>
  <cellStyles count="7">
    <cellStyle name="Euro" xfId="2"/>
    <cellStyle name="Hyperlink" xfId="3" builtinId="8"/>
    <cellStyle name="Normal" xfId="0" builtinId="0"/>
    <cellStyle name="Normal 2" xfId="1"/>
    <cellStyle name="Normal_00250r0P802-15_WG-Sep00 Meeting Objectives and Agenda" xfId="5"/>
    <cellStyle name="Normal_00250r0P802-15_WG-Sep00 Meeting Objectives and Agenda1" xfId="6"/>
    <cellStyle name="Normal_15-04-0576-03-0000-san-antonio-nov04-wg-meeting-agenda" xfId="4"/>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76200</xdr:colOff>
      <xdr:row>1</xdr:row>
      <xdr:rowOff>326523</xdr:rowOff>
    </xdr:from>
    <xdr:ext cx="5966820" cy="682174"/>
    <xdr:sp macro="" textlink="">
      <xdr:nvSpPr>
        <xdr:cNvPr id="2" name="Rectangle 1"/>
        <xdr:cNvSpPr/>
      </xdr:nvSpPr>
      <xdr:spPr>
        <a:xfrm>
          <a:off x="1295400" y="517023"/>
          <a:ext cx="5966820" cy="682174"/>
        </a:xfrm>
        <a:prstGeom prst="rect">
          <a:avLst/>
        </a:prstGeom>
        <a:noFill/>
      </xdr:spPr>
      <xdr:txBody>
        <a:bodyPr vertOverflow="clip" horzOverflow="clip" wrap="square" lIns="91440" tIns="45720" rIns="91440" bIns="45720">
          <a:spAutoFit/>
        </a:bodyPr>
        <a:lstStyle/>
        <a:p>
          <a:pPr algn="ctr"/>
          <a:r>
            <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Radio Regulatory</a:t>
          </a:r>
          <a:r>
            <a:rPr lang="en-US" sz="4000" b="1" cap="none" spc="0" baseline="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 TAG</a:t>
          </a:r>
          <a:endPar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33618</xdr:colOff>
      <xdr:row>15</xdr:row>
      <xdr:rowOff>168088</xdr:rowOff>
    </xdr:from>
    <xdr:to>
      <xdr:col>14</xdr:col>
      <xdr:colOff>396688</xdr:colOff>
      <xdr:row>38</xdr:row>
      <xdr:rowOff>129988</xdr:rowOff>
    </xdr:to>
    <xdr:sp macro="" textlink="">
      <xdr:nvSpPr>
        <xdr:cNvPr id="2" name="Rectangle 1"/>
        <xdr:cNvSpPr>
          <a:spLocks noChangeArrowheads="1"/>
        </xdr:cNvSpPr>
      </xdr:nvSpPr>
      <xdr:spPr bwMode="auto">
        <a:xfrm>
          <a:off x="1243853" y="4975412"/>
          <a:ext cx="8229600" cy="434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lstStyle>
          <a:defPPr>
            <a:defRPr lang="en-US"/>
          </a:defPPr>
          <a:lvl1pPr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1pPr>
          <a:lvl2pPr marL="4572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2pPr>
          <a:lvl3pPr marL="9144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3pPr>
          <a:lvl4pPr marL="13716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4pPr>
          <a:lvl5pPr marL="18288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5pPr>
          <a:lvl6pPr marL="22860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6pPr>
          <a:lvl7pPr marL="27432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7pPr>
          <a:lvl8pPr marL="32004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8pPr>
          <a:lvl9pPr marL="36576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9pPr>
        </a:lstStyle>
        <a:p>
          <a:pPr>
            <a:lnSpc>
              <a:spcPct val="80000"/>
            </a:lnSpc>
            <a:spcBef>
              <a:spcPct val="20000"/>
            </a:spcBef>
            <a:buClr>
              <a:srgbClr val="CC3300"/>
            </a:buClr>
            <a:buSzPct val="50000"/>
            <a:buFont typeface="Monotype Sorts" charset="2"/>
            <a:buChar char="l"/>
          </a:pPr>
          <a:endParaRPr lang="en-US" sz="700" u="sng">
            <a:solidFill>
              <a:srgbClr val="FF0000"/>
            </a:solidFill>
            <a:latin typeface="Arial" panose="020B0604020202020204" pitchFamily="34" charset="0"/>
          </a:endParaRPr>
        </a:p>
        <a:p>
          <a:pPr>
            <a:lnSpc>
              <a:spcPct val="80000"/>
            </a:lnSpc>
            <a:spcBef>
              <a:spcPts val="400"/>
            </a:spcBef>
            <a:spcAft>
              <a:spcPct val="40000"/>
            </a:spcAft>
            <a:buClr>
              <a:srgbClr val="CC3300"/>
            </a:buClr>
            <a:buSzPct val="50000"/>
            <a:buFont typeface="Wingdings" panose="05000000000000000000" pitchFamily="2" charset="2"/>
            <a:buChar char="q"/>
          </a:pPr>
          <a:r>
            <a:rPr lang="en-US" sz="1800" b="1">
              <a:solidFill>
                <a:srgbClr val="000099"/>
              </a:solidFill>
              <a:latin typeface="Arial" panose="020B0604020202020204" pitchFamily="34" charset="0"/>
            </a:rPr>
            <a:t>All IEEE-SA standards meetings shall be conducted in compliance with all applicable laws, including antitrust and competition laws.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interpretation, validity, or essentiality of patents/patent claims. </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specific license rates, terms, or conditions.</a:t>
          </a:r>
        </a:p>
        <a:p>
          <a:pPr lvl="1">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Relative costs, including licensing costs of essential patent claims, of different technical approaches may be discussed in standards development meetings. </a:t>
          </a:r>
        </a:p>
        <a:p>
          <a:pPr lvl="2">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Technical considerations remain primary focus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or engage in the fixing of product prices, allocation of customers, or division of sales markets.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status or substance of ongoing or threatened litigation.</a:t>
          </a:r>
        </a:p>
        <a:p>
          <a:pPr>
            <a:lnSpc>
              <a:spcPct val="80000"/>
            </a:lnSpc>
            <a:spcBef>
              <a:spcPts val="400"/>
            </a:spcBef>
            <a:spcAft>
              <a:spcPts val="6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be silent if inappropriate topics are discussed… do formally object.</a:t>
          </a:r>
        </a:p>
        <a:p>
          <a:pPr algn="ctr">
            <a:lnSpc>
              <a:spcPct val="80000"/>
            </a:lnSpc>
            <a:spcBef>
              <a:spcPts val="400"/>
            </a:spcBef>
            <a:spcAft>
              <a:spcPts val="600"/>
            </a:spcAft>
            <a:buClr>
              <a:srgbClr val="CC3300"/>
            </a:buClr>
            <a:buSzPct val="50000"/>
          </a:pPr>
          <a:r>
            <a:rPr lang="en-US" sz="1800" b="1">
              <a:solidFill>
                <a:srgbClr val="000099"/>
              </a:solidFill>
              <a:latin typeface="Arial" panose="020B0604020202020204" pitchFamily="34" charset="0"/>
            </a:rPr>
            <a:t>--------------------------------------------------------------- </a:t>
          </a:r>
        </a:p>
        <a:p>
          <a:pPr algn="ctr">
            <a:lnSpc>
              <a:spcPct val="80000"/>
            </a:lnSpc>
            <a:spcBef>
              <a:spcPts val="400"/>
            </a:spcBef>
            <a:spcAft>
              <a:spcPct val="40000"/>
            </a:spcAft>
            <a:buClr>
              <a:srgbClr val="CC3300"/>
            </a:buClr>
            <a:buSzPct val="50000"/>
          </a:pPr>
          <a:r>
            <a:rPr lang="en-US" b="1">
              <a:solidFill>
                <a:srgbClr val="000099"/>
              </a:solidFill>
              <a:latin typeface="Arial" panose="020B0604020202020204" pitchFamily="34" charset="0"/>
            </a:rPr>
            <a:t>If you have questions, contact the IEEE-SA Standards Board Patent Committee Administrator at patcom@ieee.org or visit http://standards.ieee.org/about/sasb/patcom/index.html </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See IEEE-SA Standards Board Operations Manual, clause 5.3.10 and “Promoting Competition and Innovation: What You Need to Know about the IEEE Standards Association's Antitrust and Competition Policy” for more details.</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This slide set is available at https://development.standards.ieee.org/myproject/Public/mytools/mob/slideset.ppt</a:t>
          </a:r>
          <a:endParaRPr lang="en-US" sz="1000" b="1">
            <a:solidFill>
              <a:srgbClr val="000099"/>
            </a:solidFill>
            <a:latin typeface="Arial" panose="020B0604020202020204" pitchFamily="34" charset="0"/>
          </a:endParaRPr>
        </a:p>
      </xdr:txBody>
    </xdr:sp>
    <xdr:clientData/>
  </xdr:twoCellAnchor>
  <xdr:twoCellAnchor editAs="oneCell">
    <xdr:from>
      <xdr:col>1</xdr:col>
      <xdr:colOff>152400</xdr:colOff>
      <xdr:row>41</xdr:row>
      <xdr:rowOff>38100</xdr:rowOff>
    </xdr:from>
    <xdr:to>
      <xdr:col>7</xdr:col>
      <xdr:colOff>153038</xdr:colOff>
      <xdr:row>59</xdr:row>
      <xdr:rowOff>178493</xdr:rowOff>
    </xdr:to>
    <xdr:pic>
      <xdr:nvPicPr>
        <xdr:cNvPr id="3" name="Picture 2"/>
        <xdr:cNvPicPr>
          <a:picLocks noChangeAspect="1"/>
        </xdr:cNvPicPr>
      </xdr:nvPicPr>
      <xdr:blipFill>
        <a:blip xmlns:r="http://schemas.openxmlformats.org/officeDocument/2006/relationships" r:embed="rId1"/>
        <a:stretch>
          <a:fillRect/>
        </a:stretch>
      </xdr:blipFill>
      <xdr:spPr>
        <a:xfrm>
          <a:off x="1362635" y="9798424"/>
          <a:ext cx="3631344" cy="4516450"/>
        </a:xfrm>
        <a:prstGeom prst="rect">
          <a:avLst/>
        </a:prstGeom>
      </xdr:spPr>
    </xdr:pic>
    <xdr:clientData/>
  </xdr:twoCellAnchor>
  <xdr:twoCellAnchor editAs="oneCell">
    <xdr:from>
      <xdr:col>7</xdr:col>
      <xdr:colOff>504825</xdr:colOff>
      <xdr:row>41</xdr:row>
      <xdr:rowOff>0</xdr:rowOff>
    </xdr:from>
    <xdr:to>
      <xdr:col>13</xdr:col>
      <xdr:colOff>505464</xdr:colOff>
      <xdr:row>59</xdr:row>
      <xdr:rowOff>140393</xdr:rowOff>
    </xdr:to>
    <xdr:pic>
      <xdr:nvPicPr>
        <xdr:cNvPr id="4" name="Picture 3"/>
        <xdr:cNvPicPr>
          <a:picLocks noChangeAspect="1"/>
        </xdr:cNvPicPr>
      </xdr:nvPicPr>
      <xdr:blipFill>
        <a:blip xmlns:r="http://schemas.openxmlformats.org/officeDocument/2006/relationships" r:embed="rId2"/>
        <a:stretch>
          <a:fillRect/>
        </a:stretch>
      </xdr:blipFill>
      <xdr:spPr>
        <a:xfrm>
          <a:off x="5345766" y="9760324"/>
          <a:ext cx="3631344" cy="4516450"/>
        </a:xfrm>
        <a:prstGeom prst="rect">
          <a:avLst/>
        </a:prstGeom>
      </xdr:spPr>
    </xdr:pic>
    <xdr:clientData/>
  </xdr:twoCellAnchor>
  <xdr:twoCellAnchor editAs="oneCell">
    <xdr:from>
      <xdr:col>1</xdr:col>
      <xdr:colOff>179294</xdr:colOff>
      <xdr:row>65</xdr:row>
      <xdr:rowOff>57150</xdr:rowOff>
    </xdr:from>
    <xdr:to>
      <xdr:col>7</xdr:col>
      <xdr:colOff>179932</xdr:colOff>
      <xdr:row>79</xdr:row>
      <xdr:rowOff>184336</xdr:rowOff>
    </xdr:to>
    <xdr:pic>
      <xdr:nvPicPr>
        <xdr:cNvPr id="5" name="Picture 4"/>
        <xdr:cNvPicPr>
          <a:picLocks noChangeAspect="1"/>
        </xdr:cNvPicPr>
      </xdr:nvPicPr>
      <xdr:blipFill>
        <a:blip xmlns:r="http://schemas.openxmlformats.org/officeDocument/2006/relationships" r:embed="rId3"/>
        <a:stretch>
          <a:fillRect/>
        </a:stretch>
      </xdr:blipFill>
      <xdr:spPr>
        <a:xfrm>
          <a:off x="1389529" y="14389474"/>
          <a:ext cx="3631344" cy="3530332"/>
        </a:xfrm>
        <a:prstGeom prst="rect">
          <a:avLst/>
        </a:prstGeom>
      </xdr:spPr>
    </xdr:pic>
    <xdr:clientData/>
  </xdr:twoCellAnchor>
  <xdr:twoCellAnchor editAs="oneCell">
    <xdr:from>
      <xdr:col>7</xdr:col>
      <xdr:colOff>533400</xdr:colOff>
      <xdr:row>64</xdr:row>
      <xdr:rowOff>143996</xdr:rowOff>
    </xdr:from>
    <xdr:to>
      <xdr:col>13</xdr:col>
      <xdr:colOff>534039</xdr:colOff>
      <xdr:row>79</xdr:row>
      <xdr:rowOff>28975</xdr:rowOff>
    </xdr:to>
    <xdr:pic>
      <xdr:nvPicPr>
        <xdr:cNvPr id="6" name="Picture 5"/>
        <xdr:cNvPicPr>
          <a:picLocks noChangeAspect="1"/>
        </xdr:cNvPicPr>
      </xdr:nvPicPr>
      <xdr:blipFill>
        <a:blip xmlns:r="http://schemas.openxmlformats.org/officeDocument/2006/relationships" r:embed="rId4"/>
        <a:stretch>
          <a:fillRect/>
        </a:stretch>
      </xdr:blipFill>
      <xdr:spPr>
        <a:xfrm>
          <a:off x="5374341" y="14285820"/>
          <a:ext cx="3631344" cy="35303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eee802.org/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nu@notor.com" TargetMode="External"/><Relationship Id="rId2" Type="http://schemas.openxmlformats.org/officeDocument/2006/relationships/hyperlink" Target="mailto:MJLynch@mjlallc.com" TargetMode="External"/><Relationship Id="rId1" Type="http://schemas.openxmlformats.org/officeDocument/2006/relationships/hyperlink" Target="mailto:jay.holcomb@itron.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andards.ieee.org/develop/policies/antitrust.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tandards.ieee.org/about/sasb/patcom/materials.html" TargetMode="External"/><Relationship Id="rId2" Type="http://schemas.openxmlformats.org/officeDocument/2006/relationships/hyperlink" Target="http://www.ieee.org/portal/cms_docs/about/CoE_poster.pdf" TargetMode="External"/><Relationship Id="rId1" Type="http://schemas.openxmlformats.org/officeDocument/2006/relationships/hyperlink" Target="http://standards.ieee.org/faqs/affiliationFAQ.html" TargetMode="Externa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standards.ieee.org/board/pat/pat-slideset.ppt" TargetMode="External"/><Relationship Id="rId5" Type="http://schemas.openxmlformats.org/officeDocument/2006/relationships/printerSettings" Target="../printerSettings/printerSettings8.bin"/><Relationship Id="rId4" Type="http://schemas.openxmlformats.org/officeDocument/2006/relationships/hyperlink" Target="http://www.ieee.org/portal/cms_docs/about/CoE_post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N12"/>
  <sheetViews>
    <sheetView showGridLines="0" zoomScaleNormal="100" workbookViewId="0">
      <selection activeCell="L7" sqref="L7"/>
    </sheetView>
  </sheetViews>
  <sheetFormatPr defaultColWidth="9.140625" defaultRowHeight="15" x14ac:dyDescent="0.25"/>
  <cols>
    <col min="1" max="6" width="9.140625" style="31"/>
    <col min="7" max="7" width="9.140625" style="228"/>
    <col min="8" max="16384" width="9.140625" style="31"/>
  </cols>
  <sheetData>
    <row r="1" spans="1:14" ht="13.9" x14ac:dyDescent="0.25">
      <c r="A1" s="221"/>
      <c r="B1" s="221"/>
      <c r="C1" s="221"/>
      <c r="D1" s="221"/>
      <c r="E1" s="221"/>
      <c r="F1" s="221"/>
      <c r="G1" s="222"/>
      <c r="H1" s="221"/>
      <c r="I1" s="221"/>
      <c r="J1" s="221"/>
      <c r="K1" s="221"/>
      <c r="L1" s="221"/>
      <c r="M1" s="221"/>
      <c r="N1" s="223"/>
    </row>
    <row r="2" spans="1:14" ht="24.6" x14ac:dyDescent="0.4">
      <c r="A2" s="221"/>
      <c r="B2" s="224" t="s">
        <v>138</v>
      </c>
      <c r="C2" s="221"/>
      <c r="D2" s="221"/>
      <c r="E2" s="221"/>
      <c r="F2" s="221"/>
      <c r="G2" s="225" t="s">
        <v>0</v>
      </c>
      <c r="I2" s="221"/>
      <c r="J2" s="221"/>
      <c r="K2" s="221"/>
      <c r="L2" s="221"/>
      <c r="M2" s="224" t="str">
        <f>B2</f>
        <v>Interim</v>
      </c>
      <c r="N2" s="223"/>
    </row>
    <row r="3" spans="1:14" ht="46.15" x14ac:dyDescent="0.8">
      <c r="A3" s="221"/>
      <c r="B3" s="226" t="s">
        <v>179</v>
      </c>
      <c r="C3" s="221"/>
      <c r="D3" s="221"/>
      <c r="E3" s="221"/>
      <c r="F3" s="221"/>
      <c r="G3" s="227"/>
      <c r="H3" s="221"/>
      <c r="I3" s="221"/>
      <c r="J3" s="221"/>
      <c r="K3" s="221"/>
      <c r="L3" s="221"/>
      <c r="M3" s="226" t="str">
        <f>B3</f>
        <v>R0</v>
      </c>
      <c r="N3" s="223"/>
    </row>
    <row r="4" spans="1:14" s="233" customFormat="1" ht="25.15" x14ac:dyDescent="0.45">
      <c r="A4" s="230"/>
      <c r="B4" s="230"/>
      <c r="C4" s="230"/>
      <c r="D4" s="230"/>
      <c r="E4" s="230"/>
      <c r="F4" s="230"/>
      <c r="G4" s="231"/>
      <c r="H4" s="230"/>
      <c r="I4" s="230"/>
      <c r="J4" s="230"/>
      <c r="K4" s="230"/>
      <c r="L4" s="230"/>
      <c r="M4" s="230"/>
      <c r="N4" s="232"/>
    </row>
    <row r="5" spans="1:14" s="233" customFormat="1" ht="25.15" x14ac:dyDescent="0.45">
      <c r="A5" s="230"/>
      <c r="B5" s="230"/>
      <c r="C5" s="230"/>
      <c r="D5" s="230"/>
      <c r="E5" s="230"/>
      <c r="F5" s="230"/>
      <c r="G5" s="231" t="s">
        <v>180</v>
      </c>
      <c r="H5" s="230"/>
      <c r="I5" s="230"/>
      <c r="J5" s="230"/>
      <c r="K5" s="230"/>
      <c r="L5" s="230"/>
      <c r="M5" s="230"/>
      <c r="N5" s="232"/>
    </row>
    <row r="6" spans="1:14" s="233" customFormat="1" ht="25.15" x14ac:dyDescent="0.45">
      <c r="A6" s="230"/>
      <c r="B6" s="230"/>
      <c r="C6" s="230"/>
      <c r="D6" s="230"/>
      <c r="E6" s="230"/>
      <c r="F6" s="230"/>
      <c r="G6" s="231" t="s">
        <v>181</v>
      </c>
      <c r="H6" s="230"/>
      <c r="I6" s="230"/>
      <c r="J6" s="230"/>
      <c r="K6" s="230"/>
      <c r="L6" s="230"/>
      <c r="M6" s="230"/>
      <c r="N6" s="232"/>
    </row>
    <row r="7" spans="1:14" s="233" customFormat="1" ht="25.15" x14ac:dyDescent="0.45">
      <c r="A7" s="230"/>
      <c r="B7" s="230"/>
      <c r="C7" s="230"/>
      <c r="D7" s="230"/>
      <c r="E7" s="230"/>
      <c r="F7" s="230"/>
      <c r="G7" s="231"/>
      <c r="H7" s="230"/>
      <c r="I7" s="230"/>
      <c r="J7" s="230"/>
      <c r="K7" s="230"/>
      <c r="L7" s="230"/>
      <c r="M7" s="230"/>
      <c r="N7" s="232"/>
    </row>
    <row r="8" spans="1:14" s="233" customFormat="1" ht="25.15" x14ac:dyDescent="0.45">
      <c r="A8" s="230"/>
      <c r="B8" s="230"/>
      <c r="C8" s="230"/>
      <c r="D8" s="230"/>
      <c r="E8" s="230"/>
      <c r="F8" s="230"/>
      <c r="G8" s="231" t="s">
        <v>166</v>
      </c>
      <c r="H8" s="230"/>
      <c r="I8" s="230"/>
      <c r="J8" s="230"/>
      <c r="K8" s="230" t="s">
        <v>161</v>
      </c>
      <c r="L8" s="230"/>
      <c r="M8" s="230"/>
      <c r="N8" s="232"/>
    </row>
    <row r="9" spans="1:14" s="233" customFormat="1" ht="25.15" x14ac:dyDescent="0.45">
      <c r="A9" s="230"/>
      <c r="B9" s="230"/>
      <c r="C9" s="230"/>
      <c r="D9" s="230"/>
      <c r="E9" s="230"/>
      <c r="F9" s="230"/>
      <c r="G9" s="231"/>
      <c r="H9" s="230"/>
      <c r="I9" s="230"/>
      <c r="J9" s="230"/>
      <c r="K9" s="230"/>
      <c r="L9" s="230"/>
      <c r="M9" s="230"/>
      <c r="N9" s="232"/>
    </row>
    <row r="10" spans="1:14" s="233" customFormat="1" ht="25.15" x14ac:dyDescent="0.45">
      <c r="A10" s="230"/>
      <c r="B10" s="230"/>
      <c r="C10" s="230"/>
      <c r="D10" s="230"/>
      <c r="E10" s="230"/>
      <c r="F10" s="230"/>
      <c r="G10" s="231" t="s">
        <v>1</v>
      </c>
      <c r="H10" s="230"/>
      <c r="I10" s="230"/>
      <c r="J10" s="230"/>
      <c r="K10" s="230"/>
      <c r="L10" s="230"/>
      <c r="M10" s="230"/>
      <c r="N10" s="232"/>
    </row>
    <row r="11" spans="1:14" s="233" customFormat="1" ht="25.15" x14ac:dyDescent="0.45">
      <c r="A11" s="230"/>
      <c r="B11" s="230"/>
      <c r="C11" s="230"/>
      <c r="D11" s="230"/>
      <c r="E11" s="230"/>
      <c r="F11" s="230"/>
      <c r="G11" s="231"/>
      <c r="H11" s="230"/>
      <c r="I11" s="230"/>
      <c r="J11" s="230"/>
      <c r="K11" s="230"/>
      <c r="L11" s="230"/>
      <c r="M11" s="230"/>
      <c r="N11" s="232"/>
    </row>
    <row r="12" spans="1:14" s="233" customFormat="1" ht="25.15" x14ac:dyDescent="0.45">
      <c r="G12" s="234" t="s">
        <v>2</v>
      </c>
    </row>
  </sheetData>
  <hyperlinks>
    <hyperlink ref="G12" r:id="rId1"/>
  </hyperlinks>
  <pageMargins left="0.5" right="0.25" top="0.75" bottom="0.5" header="0.3" footer="0.3"/>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E27"/>
  <sheetViews>
    <sheetView showGridLines="0" zoomScaleNormal="100" workbookViewId="0"/>
  </sheetViews>
  <sheetFormatPr defaultColWidth="9.140625" defaultRowHeight="15.75" x14ac:dyDescent="0.25"/>
  <cols>
    <col min="1" max="1" width="9.140625" style="219"/>
    <col min="2" max="2" width="19" style="219" bestFit="1" customWidth="1"/>
    <col min="3" max="3" width="46.7109375" style="219" bestFit="1" customWidth="1"/>
    <col min="4" max="4" width="33.5703125" style="219" bestFit="1" customWidth="1"/>
    <col min="5" max="5" width="30.85546875" style="219" bestFit="1" customWidth="1"/>
    <col min="6" max="16384" width="9.140625" style="219"/>
  </cols>
  <sheetData>
    <row r="2" spans="2:5" x14ac:dyDescent="0.25">
      <c r="B2" s="217"/>
      <c r="C2" s="217" t="s">
        <v>3</v>
      </c>
      <c r="D2" s="218"/>
      <c r="E2" s="218"/>
    </row>
    <row r="3" spans="2:5" ht="20.25" x14ac:dyDescent="0.3">
      <c r="B3" s="247" t="s">
        <v>4</v>
      </c>
      <c r="C3" s="247" t="s">
        <v>5</v>
      </c>
      <c r="D3" s="247" t="s">
        <v>6</v>
      </c>
      <c r="E3" s="247" t="s">
        <v>7</v>
      </c>
    </row>
    <row r="4" spans="2:5" ht="20.25" x14ac:dyDescent="0.3">
      <c r="B4" s="248" t="s">
        <v>76</v>
      </c>
      <c r="C4" s="249" t="s">
        <v>8</v>
      </c>
      <c r="D4" s="250" t="s">
        <v>16</v>
      </c>
      <c r="E4" s="251" t="s">
        <v>21</v>
      </c>
    </row>
    <row r="5" spans="2:5" ht="20.25" x14ac:dyDescent="0.3">
      <c r="B5" s="252"/>
      <c r="C5" s="253"/>
      <c r="D5" s="252" t="s">
        <v>17</v>
      </c>
      <c r="E5" s="252"/>
    </row>
    <row r="6" spans="2:5" ht="20.25" x14ac:dyDescent="0.3">
      <c r="B6" s="252"/>
      <c r="C6" s="253" t="s">
        <v>77</v>
      </c>
      <c r="D6" s="252"/>
      <c r="E6" s="252"/>
    </row>
    <row r="7" spans="2:5" ht="20.25" x14ac:dyDescent="0.3">
      <c r="B7" s="252"/>
      <c r="C7" s="253" t="s">
        <v>9</v>
      </c>
      <c r="D7" s="252"/>
      <c r="E7" s="252"/>
    </row>
    <row r="8" spans="2:5" ht="20.25" x14ac:dyDescent="0.3">
      <c r="B8" s="252"/>
      <c r="C8" s="253" t="s">
        <v>10</v>
      </c>
      <c r="D8" s="252"/>
      <c r="E8" s="252"/>
    </row>
    <row r="9" spans="2:5" ht="20.25" x14ac:dyDescent="0.3">
      <c r="B9" s="254"/>
      <c r="C9" s="255"/>
      <c r="D9" s="254"/>
      <c r="E9" s="254"/>
    </row>
    <row r="10" spans="2:5" ht="20.25" x14ac:dyDescent="0.3">
      <c r="B10" s="256" t="s">
        <v>122</v>
      </c>
      <c r="C10" s="249" t="s">
        <v>123</v>
      </c>
      <c r="D10" s="257" t="s">
        <v>145</v>
      </c>
      <c r="E10" s="258" t="s">
        <v>131</v>
      </c>
    </row>
    <row r="11" spans="2:5" ht="20.25" x14ac:dyDescent="0.3">
      <c r="B11" s="259"/>
      <c r="C11" s="253"/>
      <c r="D11" s="257" t="s">
        <v>132</v>
      </c>
      <c r="E11" s="259"/>
    </row>
    <row r="12" spans="2:5" ht="20.25" x14ac:dyDescent="0.3">
      <c r="B12" s="259"/>
      <c r="C12" s="253" t="s">
        <v>124</v>
      </c>
      <c r="D12" s="257"/>
      <c r="E12" s="259"/>
    </row>
    <row r="13" spans="2:5" ht="20.25" x14ac:dyDescent="0.3">
      <c r="B13" s="259"/>
      <c r="C13" s="253" t="s">
        <v>125</v>
      </c>
      <c r="D13" s="259"/>
      <c r="E13" s="259"/>
    </row>
    <row r="14" spans="2:5" ht="20.25" x14ac:dyDescent="0.3">
      <c r="B14" s="259"/>
      <c r="C14" s="253" t="s">
        <v>126</v>
      </c>
      <c r="D14" s="259"/>
      <c r="E14" s="259"/>
    </row>
    <row r="15" spans="2:5" ht="20.25" x14ac:dyDescent="0.3">
      <c r="B15" s="260"/>
      <c r="C15" s="255"/>
      <c r="D15" s="260"/>
      <c r="E15" s="260"/>
    </row>
    <row r="16" spans="2:5" ht="20.25" x14ac:dyDescent="0.3">
      <c r="B16" s="256" t="s">
        <v>15</v>
      </c>
      <c r="C16" s="249" t="s">
        <v>11</v>
      </c>
      <c r="D16" s="261" t="s">
        <v>18</v>
      </c>
      <c r="E16" s="258" t="s">
        <v>20</v>
      </c>
    </row>
    <row r="17" spans="2:5" ht="20.25" x14ac:dyDescent="0.3">
      <c r="B17" s="259"/>
      <c r="C17" s="253"/>
      <c r="D17" s="259" t="s">
        <v>19</v>
      </c>
      <c r="E17" s="259"/>
    </row>
    <row r="18" spans="2:5" ht="20.25" x14ac:dyDescent="0.3">
      <c r="B18" s="259"/>
      <c r="C18" s="253" t="s">
        <v>12</v>
      </c>
      <c r="D18" s="259"/>
      <c r="E18" s="259"/>
    </row>
    <row r="19" spans="2:5" ht="20.25" x14ac:dyDescent="0.3">
      <c r="B19" s="259"/>
      <c r="C19" s="253" t="s">
        <v>13</v>
      </c>
      <c r="D19" s="259"/>
      <c r="E19" s="259"/>
    </row>
    <row r="20" spans="2:5" ht="20.25" x14ac:dyDescent="0.3">
      <c r="B20" s="259"/>
      <c r="C20" s="253" t="s">
        <v>14</v>
      </c>
      <c r="D20" s="259"/>
      <c r="E20" s="259"/>
    </row>
    <row r="21" spans="2:5" ht="20.25" x14ac:dyDescent="0.3">
      <c r="B21" s="260"/>
      <c r="C21" s="255"/>
      <c r="D21" s="260"/>
      <c r="E21" s="260"/>
    </row>
    <row r="27" spans="2:5" x14ac:dyDescent="0.25">
      <c r="C27" s="220"/>
    </row>
  </sheetData>
  <hyperlinks>
    <hyperlink ref="E16" r:id="rId1"/>
    <hyperlink ref="E4" r:id="rId2"/>
    <hyperlink ref="E10" r:id="rId3"/>
  </hyperlinks>
  <pageMargins left="0.5" right="0.25" top="0.75" bottom="0.5" header="0.3" footer="0.3"/>
  <pageSetup scale="6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P14"/>
  <sheetViews>
    <sheetView showGridLines="0" zoomScale="85" zoomScaleNormal="85" workbookViewId="0"/>
  </sheetViews>
  <sheetFormatPr defaultColWidth="9.140625" defaultRowHeight="15" x14ac:dyDescent="0.25"/>
  <cols>
    <col min="1" max="1" width="9.140625" style="31"/>
    <col min="2" max="2" width="11.7109375" style="31" customWidth="1"/>
    <col min="3" max="15" width="9.140625" style="31"/>
    <col min="16" max="16" width="11.42578125" style="31" customWidth="1"/>
    <col min="17" max="16384" width="9.140625" style="31"/>
  </cols>
  <sheetData>
    <row r="1" spans="2:16" ht="46.5" thickBot="1" x14ac:dyDescent="0.7">
      <c r="I1" s="235" t="s">
        <v>27</v>
      </c>
    </row>
    <row r="2" spans="2:16" ht="24" thickTop="1" x14ac:dyDescent="0.35">
      <c r="B2" s="238"/>
      <c r="C2" s="239"/>
      <c r="D2" s="239"/>
      <c r="E2" s="239"/>
      <c r="F2" s="239"/>
      <c r="G2" s="239"/>
      <c r="H2" s="239"/>
      <c r="I2" s="239"/>
      <c r="J2" s="239"/>
      <c r="K2" s="239"/>
      <c r="L2" s="239"/>
      <c r="M2" s="239"/>
      <c r="N2" s="239"/>
      <c r="O2" s="239"/>
      <c r="P2" s="240"/>
    </row>
    <row r="3" spans="2:16" ht="23.25" x14ac:dyDescent="0.35">
      <c r="B3" s="241"/>
      <c r="C3" s="242"/>
      <c r="D3" s="242"/>
      <c r="E3" s="242"/>
      <c r="F3" s="242"/>
      <c r="G3" s="242"/>
      <c r="H3" s="242"/>
      <c r="I3" s="236" t="s">
        <v>153</v>
      </c>
      <c r="J3" s="242"/>
      <c r="K3" s="242"/>
      <c r="L3" s="242"/>
      <c r="M3" s="242"/>
      <c r="N3" s="242"/>
      <c r="O3" s="242"/>
      <c r="P3" s="243"/>
    </row>
    <row r="4" spans="2:16" ht="23.25" x14ac:dyDescent="0.35">
      <c r="B4" s="241"/>
      <c r="C4" s="242"/>
      <c r="D4" s="242"/>
      <c r="E4" s="242"/>
      <c r="F4" s="242"/>
      <c r="G4" s="242"/>
      <c r="H4" s="242"/>
      <c r="I4" s="236" t="s">
        <v>22</v>
      </c>
      <c r="J4" s="242"/>
      <c r="K4" s="242"/>
      <c r="L4" s="242"/>
      <c r="M4" s="242"/>
      <c r="N4" s="242"/>
      <c r="O4" s="242"/>
      <c r="P4" s="243"/>
    </row>
    <row r="5" spans="2:16" ht="23.25" x14ac:dyDescent="0.35">
      <c r="B5" s="241"/>
      <c r="C5" s="242"/>
      <c r="D5" s="242"/>
      <c r="E5" s="242"/>
      <c r="F5" s="242"/>
      <c r="G5" s="242"/>
      <c r="H5" s="242"/>
      <c r="I5" s="236"/>
      <c r="J5" s="242"/>
      <c r="K5" s="242"/>
      <c r="L5" s="242"/>
      <c r="M5" s="242"/>
      <c r="N5" s="242"/>
      <c r="O5" s="242"/>
      <c r="P5" s="243"/>
    </row>
    <row r="6" spans="2:16" ht="23.25" x14ac:dyDescent="0.35">
      <c r="B6" s="241"/>
      <c r="C6" s="242"/>
      <c r="D6" s="242"/>
      <c r="E6" s="242"/>
      <c r="F6" s="242"/>
      <c r="G6" s="242"/>
      <c r="H6" s="242"/>
      <c r="I6" s="237" t="s">
        <v>23</v>
      </c>
      <c r="J6" s="242"/>
      <c r="K6" s="242"/>
      <c r="L6" s="242"/>
      <c r="M6" s="242"/>
      <c r="N6" s="242"/>
      <c r="O6" s="242"/>
      <c r="P6" s="243"/>
    </row>
    <row r="7" spans="2:16" ht="23.25" x14ac:dyDescent="0.35">
      <c r="B7" s="241"/>
      <c r="C7" s="242"/>
      <c r="D7" s="242"/>
      <c r="E7" s="242"/>
      <c r="F7" s="242"/>
      <c r="G7" s="242"/>
      <c r="H7" s="242"/>
      <c r="I7" s="236"/>
      <c r="J7" s="242"/>
      <c r="K7" s="242"/>
      <c r="L7" s="242"/>
      <c r="M7" s="242"/>
      <c r="N7" s="242"/>
      <c r="O7" s="242"/>
      <c r="P7" s="243"/>
    </row>
    <row r="8" spans="2:16" ht="23.25" x14ac:dyDescent="0.35">
      <c r="B8" s="241"/>
      <c r="C8" s="242"/>
      <c r="D8" s="242"/>
      <c r="E8" s="242"/>
      <c r="F8" s="242"/>
      <c r="G8" s="242"/>
      <c r="H8" s="242"/>
      <c r="I8" s="236" t="s">
        <v>24</v>
      </c>
      <c r="J8" s="242"/>
      <c r="K8" s="242"/>
      <c r="L8" s="242"/>
      <c r="M8" s="242"/>
      <c r="N8" s="242"/>
      <c r="O8" s="242"/>
      <c r="P8" s="243"/>
    </row>
    <row r="9" spans="2:16" ht="23.25" x14ac:dyDescent="0.35">
      <c r="B9" s="241"/>
      <c r="C9" s="242"/>
      <c r="D9" s="242"/>
      <c r="E9" s="242"/>
      <c r="F9" s="242"/>
      <c r="G9" s="242"/>
      <c r="H9" s="242"/>
      <c r="I9" s="236" t="s">
        <v>25</v>
      </c>
      <c r="J9" s="242"/>
      <c r="K9" s="242"/>
      <c r="L9" s="242"/>
      <c r="M9" s="242"/>
      <c r="N9" s="242"/>
      <c r="O9" s="242"/>
      <c r="P9" s="243"/>
    </row>
    <row r="10" spans="2:16" ht="23.25" x14ac:dyDescent="0.35">
      <c r="B10" s="241"/>
      <c r="C10" s="242"/>
      <c r="D10" s="242"/>
      <c r="E10" s="242"/>
      <c r="F10" s="242"/>
      <c r="G10" s="242"/>
      <c r="H10" s="242"/>
      <c r="I10" s="236" t="s">
        <v>26</v>
      </c>
      <c r="J10" s="242"/>
      <c r="K10" s="242"/>
      <c r="L10" s="242"/>
      <c r="M10" s="242"/>
      <c r="N10" s="242"/>
      <c r="O10" s="242"/>
      <c r="P10" s="243"/>
    </row>
    <row r="11" spans="2:16" ht="23.25" x14ac:dyDescent="0.35">
      <c r="B11" s="241"/>
      <c r="C11" s="242"/>
      <c r="D11" s="242"/>
      <c r="E11" s="242"/>
      <c r="F11" s="242"/>
      <c r="G11" s="242"/>
      <c r="H11" s="242"/>
      <c r="I11" s="242"/>
      <c r="J11" s="242"/>
      <c r="K11" s="242"/>
      <c r="L11" s="242"/>
      <c r="M11" s="242"/>
      <c r="N11" s="242"/>
      <c r="O11" s="242"/>
      <c r="P11" s="243"/>
    </row>
    <row r="12" spans="2:16" ht="23.25" x14ac:dyDescent="0.35">
      <c r="B12" s="241"/>
      <c r="C12" s="242"/>
      <c r="D12" s="242"/>
      <c r="E12" s="242"/>
      <c r="F12" s="242"/>
      <c r="G12" s="242"/>
      <c r="H12" s="242"/>
      <c r="I12" s="242"/>
      <c r="J12" s="242"/>
      <c r="K12" s="242"/>
      <c r="L12" s="242"/>
      <c r="M12" s="242"/>
      <c r="N12" s="242"/>
      <c r="O12" s="242"/>
      <c r="P12" s="243"/>
    </row>
    <row r="13" spans="2:16" ht="24" thickBot="1" x14ac:dyDescent="0.4">
      <c r="B13" s="244"/>
      <c r="C13" s="245"/>
      <c r="D13" s="245"/>
      <c r="E13" s="245"/>
      <c r="F13" s="245"/>
      <c r="G13" s="245"/>
      <c r="H13" s="245"/>
      <c r="I13" s="245"/>
      <c r="J13" s="245"/>
      <c r="K13" s="245"/>
      <c r="L13" s="245"/>
      <c r="M13" s="245"/>
      <c r="N13" s="245"/>
      <c r="O13" s="245"/>
      <c r="P13" s="246"/>
    </row>
    <row r="14" spans="2:16" ht="15.75" thickTop="1" x14ac:dyDescent="0.25"/>
  </sheetData>
  <pageMargins left="0.5" right="0.25" top="0.75" bottom="0.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10"/>
  <sheetViews>
    <sheetView showGridLines="0" zoomScale="70" zoomScaleNormal="70" workbookViewId="0"/>
  </sheetViews>
  <sheetFormatPr defaultColWidth="9.140625" defaultRowHeight="14.25" x14ac:dyDescent="0.2"/>
  <cols>
    <col min="1" max="1" width="9.140625" style="1"/>
    <col min="2" max="2" width="100.7109375" style="1" customWidth="1"/>
    <col min="3" max="16384" width="9.140625" style="1"/>
  </cols>
  <sheetData>
    <row r="1" spans="2:2" ht="15.75" thickBot="1" x14ac:dyDescent="0.25">
      <c r="B1" s="2"/>
    </row>
    <row r="2" spans="2:2" ht="45" x14ac:dyDescent="0.6">
      <c r="B2" s="3" t="s">
        <v>28</v>
      </c>
    </row>
    <row r="3" spans="2:2" ht="309" customHeight="1" x14ac:dyDescent="0.2">
      <c r="B3" s="330" t="s">
        <v>37</v>
      </c>
    </row>
    <row r="4" spans="2:2" x14ac:dyDescent="0.2">
      <c r="B4" s="331"/>
    </row>
    <row r="5" spans="2:2" x14ac:dyDescent="0.2">
      <c r="B5" s="331"/>
    </row>
    <row r="6" spans="2:2" x14ac:dyDescent="0.2">
      <c r="B6" s="331"/>
    </row>
    <row r="7" spans="2:2" x14ac:dyDescent="0.2">
      <c r="B7" s="331"/>
    </row>
    <row r="8" spans="2:2" x14ac:dyDescent="0.2">
      <c r="B8" s="332"/>
    </row>
    <row r="9" spans="2:2" x14ac:dyDescent="0.2">
      <c r="B9" s="215" t="s">
        <v>139</v>
      </c>
    </row>
    <row r="10" spans="2:2" x14ac:dyDescent="0.2">
      <c r="B10" s="216" t="s">
        <v>140</v>
      </c>
    </row>
  </sheetData>
  <mergeCells count="1">
    <mergeCell ref="B3:B8"/>
  </mergeCells>
  <hyperlinks>
    <hyperlink ref="B9" r:id="rId1" display="http://standards.ieee.org/develop/policies/antitrust.pdf"/>
  </hyperlinks>
  <pageMargins left="0.5" right="0.25" top="0.75" bottom="0.5" header="0.3" footer="0.3"/>
  <pageSetup scale="8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5"/>
  <sheetViews>
    <sheetView zoomScale="85" zoomScaleNormal="85" workbookViewId="0"/>
  </sheetViews>
  <sheetFormatPr defaultColWidth="9.140625" defaultRowHeight="18.75" x14ac:dyDescent="0.3"/>
  <cols>
    <col min="1" max="16384" width="9.140625" style="229"/>
  </cols>
  <sheetData>
    <row r="2" spans="2:13" x14ac:dyDescent="0.3">
      <c r="B2" s="333" t="s">
        <v>88</v>
      </c>
      <c r="C2" s="334"/>
      <c r="D2" s="334"/>
      <c r="E2" s="334"/>
      <c r="F2" s="334"/>
      <c r="G2" s="334"/>
      <c r="H2" s="334"/>
      <c r="I2" s="334"/>
      <c r="J2" s="334"/>
      <c r="K2" s="334"/>
      <c r="L2" s="334"/>
      <c r="M2" s="334"/>
    </row>
    <row r="4" spans="2:13" x14ac:dyDescent="0.3">
      <c r="B4" s="262" t="s">
        <v>50</v>
      </c>
    </row>
    <row r="5" spans="2:13" x14ac:dyDescent="0.3">
      <c r="B5" s="262" t="s">
        <v>52</v>
      </c>
    </row>
    <row r="6" spans="2:13" x14ac:dyDescent="0.3">
      <c r="B6" s="263"/>
      <c r="C6" s="264" t="s">
        <v>141</v>
      </c>
    </row>
    <row r="7" spans="2:13" x14ac:dyDescent="0.3">
      <c r="C7" s="265" t="s">
        <v>152</v>
      </c>
    </row>
    <row r="9" spans="2:13" x14ac:dyDescent="0.3">
      <c r="B9" s="266" t="s">
        <v>89</v>
      </c>
    </row>
    <row r="10" spans="2:13" x14ac:dyDescent="0.3">
      <c r="B10" s="264" t="s">
        <v>154</v>
      </c>
    </row>
    <row r="12" spans="2:13" x14ac:dyDescent="0.3">
      <c r="B12" s="266" t="s">
        <v>86</v>
      </c>
    </row>
    <row r="13" spans="2:13" x14ac:dyDescent="0.3">
      <c r="B13" s="264" t="s">
        <v>155</v>
      </c>
    </row>
    <row r="15" spans="2:13" x14ac:dyDescent="0.3">
      <c r="B15" s="266" t="s">
        <v>121</v>
      </c>
    </row>
  </sheetData>
  <mergeCells count="1">
    <mergeCell ref="B2:M2"/>
  </mergeCells>
  <hyperlinks>
    <hyperlink ref="B10" r:id="rId1" display="http://standards.ieee.org/faqs/affiliationFAQ.html"/>
    <hyperlink ref="B13" r:id="rId2" display="http://www.ieee.org/portal/cms_docs/about/CoE_poster.pdf"/>
    <hyperlink ref="C6" r:id="rId3"/>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2:H18"/>
  <sheetViews>
    <sheetView zoomScale="85" zoomScaleNormal="85" workbookViewId="0">
      <selection activeCell="D8" sqref="D8"/>
    </sheetView>
  </sheetViews>
  <sheetFormatPr defaultColWidth="9.140625" defaultRowHeight="15.75" x14ac:dyDescent="0.25"/>
  <cols>
    <col min="1" max="1" width="2.140625" style="219" customWidth="1"/>
    <col min="2" max="2" width="19.7109375" style="219" customWidth="1"/>
    <col min="3" max="8" width="20.7109375" style="219" customWidth="1"/>
    <col min="9" max="16384" width="9.140625" style="219"/>
  </cols>
  <sheetData>
    <row r="2" spans="2:8" ht="14.25" customHeight="1" x14ac:dyDescent="0.25">
      <c r="B2" s="275" t="s">
        <v>29</v>
      </c>
      <c r="C2" s="326"/>
      <c r="D2" s="326"/>
      <c r="E2" s="276"/>
      <c r="F2" s="276"/>
    </row>
    <row r="3" spans="2:8" ht="14.25" customHeight="1" x14ac:dyDescent="0.25">
      <c r="B3" s="277"/>
      <c r="C3" s="327"/>
      <c r="D3" s="327"/>
      <c r="E3" s="278"/>
      <c r="F3" s="276"/>
    </row>
    <row r="4" spans="2:8" ht="16.5" thickBot="1" x14ac:dyDescent="0.3">
      <c r="B4" s="279"/>
      <c r="C4" s="276"/>
      <c r="D4" s="276"/>
      <c r="E4" s="276"/>
      <c r="F4" s="276"/>
    </row>
    <row r="5" spans="2:8" ht="24" customHeight="1" x14ac:dyDescent="0.25">
      <c r="B5" s="267" t="s">
        <v>30</v>
      </c>
      <c r="C5" s="268">
        <v>2016</v>
      </c>
      <c r="D5" s="268">
        <v>2016</v>
      </c>
      <c r="E5" s="268">
        <v>2016</v>
      </c>
      <c r="F5" s="268">
        <v>2016</v>
      </c>
      <c r="G5" s="268">
        <v>2016</v>
      </c>
      <c r="H5" s="268">
        <v>2016</v>
      </c>
    </row>
    <row r="6" spans="2:8" ht="24" customHeight="1" x14ac:dyDescent="0.25">
      <c r="B6" s="269" t="s">
        <v>31</v>
      </c>
      <c r="C6" s="270" t="s">
        <v>138</v>
      </c>
      <c r="D6" s="270" t="s">
        <v>32</v>
      </c>
      <c r="E6" s="270" t="s">
        <v>138</v>
      </c>
      <c r="F6" s="270" t="s">
        <v>32</v>
      </c>
      <c r="G6" s="270" t="s">
        <v>138</v>
      </c>
      <c r="H6" s="270" t="s">
        <v>32</v>
      </c>
    </row>
    <row r="7" spans="2:8" ht="24" customHeight="1" x14ac:dyDescent="0.25">
      <c r="B7" s="271" t="s">
        <v>33</v>
      </c>
      <c r="C7" s="272" t="s">
        <v>113</v>
      </c>
      <c r="D7" s="272" t="s">
        <v>115</v>
      </c>
      <c r="E7" s="272" t="s">
        <v>142</v>
      </c>
      <c r="F7" s="272" t="s">
        <v>146</v>
      </c>
      <c r="G7" s="272" t="s">
        <v>167</v>
      </c>
      <c r="H7" s="272" t="s">
        <v>116</v>
      </c>
    </row>
    <row r="8" spans="2:8" ht="50.25" customHeight="1" thickBot="1" x14ac:dyDescent="0.3">
      <c r="B8" s="273" t="s">
        <v>34</v>
      </c>
      <c r="C8" s="274" t="s">
        <v>114</v>
      </c>
      <c r="D8" s="274" t="s">
        <v>166</v>
      </c>
      <c r="E8" s="274" t="s">
        <v>36</v>
      </c>
      <c r="F8" s="274" t="s">
        <v>117</v>
      </c>
      <c r="G8" s="274" t="s">
        <v>168</v>
      </c>
      <c r="H8" s="274" t="s">
        <v>35</v>
      </c>
    </row>
    <row r="9" spans="2:8" ht="16.5" thickBot="1" x14ac:dyDescent="0.3"/>
    <row r="10" spans="2:8" ht="24" customHeight="1" x14ac:dyDescent="0.25">
      <c r="B10" s="267" t="s">
        <v>30</v>
      </c>
      <c r="C10" s="268">
        <v>2017</v>
      </c>
      <c r="D10" s="268">
        <v>2017</v>
      </c>
      <c r="E10" s="268">
        <v>2017</v>
      </c>
      <c r="F10" s="268">
        <v>2017</v>
      </c>
      <c r="G10" s="268">
        <v>2017</v>
      </c>
      <c r="H10" s="268">
        <v>2017</v>
      </c>
    </row>
    <row r="11" spans="2:8" ht="24" customHeight="1" x14ac:dyDescent="0.25">
      <c r="B11" s="269" t="s">
        <v>31</v>
      </c>
      <c r="C11" s="270" t="s">
        <v>138</v>
      </c>
      <c r="D11" s="270" t="s">
        <v>32</v>
      </c>
      <c r="E11" s="270" t="s">
        <v>138</v>
      </c>
      <c r="F11" s="270" t="s">
        <v>32</v>
      </c>
      <c r="G11" s="270" t="s">
        <v>138</v>
      </c>
      <c r="H11" s="270" t="s">
        <v>32</v>
      </c>
    </row>
    <row r="12" spans="2:8" ht="24" customHeight="1" x14ac:dyDescent="0.25">
      <c r="B12" s="271" t="s">
        <v>33</v>
      </c>
      <c r="C12" s="272" t="s">
        <v>147</v>
      </c>
      <c r="D12" s="272" t="s">
        <v>149</v>
      </c>
      <c r="E12" s="272" t="s">
        <v>171</v>
      </c>
      <c r="F12" s="272" t="s">
        <v>119</v>
      </c>
      <c r="G12" s="272" t="s">
        <v>143</v>
      </c>
      <c r="H12" s="272" t="s">
        <v>164</v>
      </c>
    </row>
    <row r="13" spans="2:8" ht="50.25" customHeight="1" thickBot="1" x14ac:dyDescent="0.3">
      <c r="B13" s="273" t="s">
        <v>34</v>
      </c>
      <c r="C13" s="274" t="s">
        <v>148</v>
      </c>
      <c r="D13" s="274" t="s">
        <v>163</v>
      </c>
      <c r="E13" s="274" t="s">
        <v>144</v>
      </c>
      <c r="F13" s="274" t="s">
        <v>118</v>
      </c>
      <c r="G13" s="274" t="s">
        <v>36</v>
      </c>
      <c r="H13" s="274" t="s">
        <v>165</v>
      </c>
    </row>
    <row r="14" spans="2:8" ht="16.5" thickBot="1" x14ac:dyDescent="0.3"/>
    <row r="15" spans="2:8" x14ac:dyDescent="0.25">
      <c r="B15" s="267" t="s">
        <v>30</v>
      </c>
      <c r="C15" s="268">
        <v>2018</v>
      </c>
    </row>
    <row r="16" spans="2:8" x14ac:dyDescent="0.25">
      <c r="B16" s="269" t="s">
        <v>31</v>
      </c>
      <c r="C16" s="270" t="s">
        <v>138</v>
      </c>
    </row>
    <row r="17" spans="2:3" x14ac:dyDescent="0.25">
      <c r="B17" s="271" t="s">
        <v>33</v>
      </c>
      <c r="C17" s="272" t="s">
        <v>169</v>
      </c>
    </row>
    <row r="18" spans="2:3" ht="32.25" thickBot="1" x14ac:dyDescent="0.3">
      <c r="B18" s="273" t="s">
        <v>34</v>
      </c>
      <c r="C18" s="274" t="s">
        <v>170</v>
      </c>
    </row>
  </sheetData>
  <pageMargins left="0.5" right="0.25" top="0.75" bottom="0.5" header="0.3" footer="0.3"/>
  <pageSetup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58"/>
  <sheetViews>
    <sheetView showGridLines="0" zoomScale="70" zoomScaleNormal="70" workbookViewId="0">
      <selection activeCell="K25" sqref="K25"/>
    </sheetView>
  </sheetViews>
  <sheetFormatPr defaultColWidth="9.140625" defaultRowHeight="14.25" x14ac:dyDescent="0.2"/>
  <cols>
    <col min="1" max="1" width="3.85546875" style="1" customWidth="1"/>
    <col min="2" max="2" width="10.85546875" style="1" bestFit="1" customWidth="1"/>
    <col min="3" max="8" width="36.7109375" style="1" customWidth="1"/>
    <col min="9" max="16384" width="9.140625" style="1"/>
  </cols>
  <sheetData>
    <row r="1" spans="2:8" ht="15" thickBot="1" x14ac:dyDescent="0.25"/>
    <row r="2" spans="2:8" ht="33.75" x14ac:dyDescent="0.5">
      <c r="B2" s="5"/>
      <c r="C2" s="6"/>
      <c r="D2" s="6"/>
      <c r="E2" s="7" t="s">
        <v>38</v>
      </c>
      <c r="F2" s="6"/>
      <c r="G2" s="6"/>
      <c r="H2" s="8"/>
    </row>
    <row r="3" spans="2:8" ht="33" x14ac:dyDescent="0.45">
      <c r="B3" s="9" t="str">
        <f>'802.18 Cover'!G6</f>
        <v>Plenary</v>
      </c>
      <c r="C3" s="10"/>
      <c r="D3" s="10"/>
      <c r="E3" s="11" t="str">
        <f>'802.18 Cover'!G8</f>
        <v>Sands Venetian Hotel, Macau, PRC</v>
      </c>
      <c r="F3" s="10"/>
      <c r="G3" s="10"/>
      <c r="H3" s="12"/>
    </row>
    <row r="4" spans="2:8" ht="26.25" x14ac:dyDescent="0.35">
      <c r="B4" s="13" t="str">
        <f>'802.18 Cover'!B3</f>
        <v>R0</v>
      </c>
      <c r="C4" s="10"/>
      <c r="D4" s="10"/>
      <c r="E4" s="14" t="str">
        <f>'802.18 Cover'!G5</f>
        <v>14 - 17 March, 2016</v>
      </c>
      <c r="F4" s="10"/>
      <c r="G4" s="10"/>
      <c r="H4" s="12"/>
    </row>
    <row r="5" spans="2:8" ht="16.5" thickBot="1" x14ac:dyDescent="0.3">
      <c r="B5" s="15"/>
      <c r="C5" s="280" t="s">
        <v>39</v>
      </c>
      <c r="D5" s="281"/>
      <c r="E5" s="281"/>
      <c r="F5" s="281"/>
      <c r="G5" s="281"/>
      <c r="H5" s="282"/>
    </row>
    <row r="6" spans="2:8" ht="16.5" thickBot="1" x14ac:dyDescent="0.3">
      <c r="B6" s="15"/>
      <c r="C6" s="283">
        <v>42442</v>
      </c>
      <c r="D6" s="284">
        <f>C6+1</f>
        <v>42443</v>
      </c>
      <c r="E6" s="284">
        <f>D6+1</f>
        <v>42444</v>
      </c>
      <c r="F6" s="284">
        <f>E6+1</f>
        <v>42445</v>
      </c>
      <c r="G6" s="284">
        <f>F6+1</f>
        <v>42446</v>
      </c>
      <c r="H6" s="284">
        <f>G6+1</f>
        <v>42447</v>
      </c>
    </row>
    <row r="7" spans="2:8" ht="15.75" x14ac:dyDescent="0.25">
      <c r="B7" s="16">
        <v>0.29166666666666669</v>
      </c>
      <c r="C7" s="285"/>
      <c r="D7" s="286"/>
      <c r="E7" s="286"/>
      <c r="F7" s="286"/>
      <c r="G7" s="286"/>
      <c r="H7" s="287"/>
    </row>
    <row r="8" spans="2:8" ht="16.5" thickBot="1" x14ac:dyDescent="0.3">
      <c r="B8" s="17"/>
      <c r="C8" s="288"/>
      <c r="D8" s="289"/>
      <c r="E8" s="289"/>
      <c r="F8" s="289"/>
      <c r="G8" s="289"/>
      <c r="H8" s="290"/>
    </row>
    <row r="9" spans="2:8" ht="15.75" x14ac:dyDescent="0.25">
      <c r="B9" s="16">
        <v>0.33333333333333337</v>
      </c>
      <c r="C9" s="288"/>
      <c r="D9" s="323"/>
      <c r="E9" s="291"/>
      <c r="F9" s="291"/>
      <c r="G9" s="299" t="s">
        <v>133</v>
      </c>
      <c r="H9" s="293"/>
    </row>
    <row r="10" spans="2:8" ht="15.75" x14ac:dyDescent="0.25">
      <c r="B10" s="16"/>
      <c r="C10" s="288"/>
      <c r="D10" s="324"/>
      <c r="E10" s="294"/>
      <c r="F10" s="294"/>
      <c r="G10" s="292"/>
      <c r="H10" s="293"/>
    </row>
    <row r="11" spans="2:8" ht="15.75" x14ac:dyDescent="0.25">
      <c r="B11" s="16">
        <v>0.35416666666666669</v>
      </c>
      <c r="C11" s="288"/>
      <c r="D11" s="324" t="s">
        <v>160</v>
      </c>
      <c r="E11" s="294">
        <v>802.18</v>
      </c>
      <c r="F11" s="294">
        <v>802.18</v>
      </c>
      <c r="G11" s="299" t="s">
        <v>41</v>
      </c>
      <c r="H11" s="294" t="s">
        <v>150</v>
      </c>
    </row>
    <row r="12" spans="2:8" ht="15.75" x14ac:dyDescent="0.25">
      <c r="B12" s="17"/>
      <c r="C12" s="288"/>
      <c r="D12" s="324"/>
      <c r="E12" s="294" t="s">
        <v>174</v>
      </c>
      <c r="F12" s="294" t="s">
        <v>174</v>
      </c>
      <c r="G12" s="299"/>
      <c r="H12" s="293"/>
    </row>
    <row r="13" spans="2:8" ht="15.75" x14ac:dyDescent="0.25">
      <c r="B13" s="16">
        <v>0.37500000000000006</v>
      </c>
      <c r="C13" s="295"/>
      <c r="D13" s="324"/>
      <c r="E13" s="294"/>
      <c r="F13" s="294"/>
      <c r="G13" s="299"/>
      <c r="H13" s="293"/>
    </row>
    <row r="14" spans="2:8" ht="15.75" x14ac:dyDescent="0.25">
      <c r="B14" s="16"/>
      <c r="C14" s="288"/>
      <c r="D14" s="324"/>
      <c r="E14" s="294"/>
      <c r="F14" s="294"/>
      <c r="G14" s="299"/>
      <c r="H14" s="293"/>
    </row>
    <row r="15" spans="2:8" ht="15.75" x14ac:dyDescent="0.25">
      <c r="B15" s="16">
        <v>0.39583333333333331</v>
      </c>
      <c r="C15" s="288"/>
      <c r="D15" s="324"/>
      <c r="E15" s="294"/>
      <c r="F15" s="294"/>
      <c r="G15" s="299"/>
      <c r="H15" s="293"/>
    </row>
    <row r="16" spans="2:8" ht="16.5" thickBot="1" x14ac:dyDescent="0.3">
      <c r="B16" s="17"/>
      <c r="C16" s="288"/>
      <c r="D16" s="325"/>
      <c r="E16" s="296"/>
      <c r="F16" s="296"/>
      <c r="G16" s="322"/>
      <c r="H16" s="293"/>
    </row>
    <row r="17" spans="2:8" ht="15.75" x14ac:dyDescent="0.25">
      <c r="B17" s="16">
        <v>0.41666666666666674</v>
      </c>
      <c r="C17" s="295"/>
      <c r="D17" s="298"/>
      <c r="E17" s="298"/>
      <c r="F17" s="298"/>
      <c r="G17" s="299"/>
      <c r="H17" s="293"/>
    </row>
    <row r="18" spans="2:8" ht="16.5" thickBot="1" x14ac:dyDescent="0.3">
      <c r="B18" s="16"/>
      <c r="C18" s="288"/>
      <c r="D18" s="298"/>
      <c r="E18" s="298"/>
      <c r="F18" s="298"/>
      <c r="G18" s="299"/>
      <c r="H18" s="293"/>
    </row>
    <row r="19" spans="2:8" ht="15.75" x14ac:dyDescent="0.25">
      <c r="B19" s="16">
        <v>0.4375</v>
      </c>
      <c r="C19" s="288"/>
      <c r="D19" s="291" t="s">
        <v>158</v>
      </c>
      <c r="E19" s="291" t="s">
        <v>102</v>
      </c>
      <c r="F19" s="291" t="s">
        <v>120</v>
      </c>
      <c r="G19" s="300" t="s">
        <v>41</v>
      </c>
      <c r="H19" s="293"/>
    </row>
    <row r="20" spans="2:8" ht="15.75" x14ac:dyDescent="0.25">
      <c r="B20" s="17"/>
      <c r="C20" s="288"/>
      <c r="D20" s="294" t="s">
        <v>159</v>
      </c>
      <c r="E20" s="294"/>
      <c r="F20" s="294" t="s">
        <v>99</v>
      </c>
      <c r="G20" s="292" t="s">
        <v>173</v>
      </c>
      <c r="H20" s="293"/>
    </row>
    <row r="21" spans="2:8" ht="15.75" x14ac:dyDescent="0.25">
      <c r="B21" s="16">
        <v>0.45833333333333343</v>
      </c>
      <c r="C21" s="295"/>
      <c r="D21" s="294"/>
      <c r="E21" s="294"/>
      <c r="F21" s="294"/>
      <c r="G21" s="292"/>
      <c r="H21" s="293"/>
    </row>
    <row r="22" spans="2:8" ht="15.75" x14ac:dyDescent="0.25">
      <c r="B22" s="16"/>
      <c r="C22" s="288"/>
      <c r="D22" s="294"/>
      <c r="E22" s="294" t="s">
        <v>162</v>
      </c>
      <c r="F22" s="294" t="s">
        <v>162</v>
      </c>
      <c r="G22" s="292"/>
      <c r="H22" s="293"/>
    </row>
    <row r="23" spans="2:8" ht="15.75" x14ac:dyDescent="0.25">
      <c r="B23" s="16">
        <v>0.47916666666666669</v>
      </c>
      <c r="C23" s="288"/>
      <c r="D23" s="294"/>
      <c r="E23" s="294" t="s">
        <v>174</v>
      </c>
      <c r="F23" s="294"/>
      <c r="G23" s="292"/>
      <c r="H23" s="293"/>
    </row>
    <row r="24" spans="2:8" ht="15.75" x14ac:dyDescent="0.25">
      <c r="B24" s="17"/>
      <c r="C24" s="288"/>
      <c r="D24" s="294"/>
      <c r="E24" s="294"/>
      <c r="F24" s="294"/>
      <c r="G24" s="292"/>
      <c r="H24" s="293"/>
    </row>
    <row r="25" spans="2:8" ht="15.75" x14ac:dyDescent="0.25">
      <c r="B25" s="16">
        <v>0.50000000000000011</v>
      </c>
      <c r="C25" s="295"/>
      <c r="D25" s="294"/>
      <c r="E25" s="294"/>
      <c r="F25" s="294"/>
      <c r="G25" s="292"/>
      <c r="H25" s="293"/>
    </row>
    <row r="26" spans="2:8" ht="16.5" thickBot="1" x14ac:dyDescent="0.3">
      <c r="B26" s="16"/>
      <c r="C26" s="288"/>
      <c r="D26" s="296"/>
      <c r="E26" s="296"/>
      <c r="F26" s="296"/>
      <c r="G26" s="297"/>
      <c r="H26" s="293"/>
    </row>
    <row r="27" spans="2:8" ht="15.75" x14ac:dyDescent="0.25">
      <c r="B27" s="16">
        <v>0.52083333333333337</v>
      </c>
      <c r="C27" s="288"/>
      <c r="D27" s="301"/>
      <c r="E27" s="301"/>
      <c r="F27" s="301"/>
      <c r="G27" s="302"/>
      <c r="H27" s="293"/>
    </row>
    <row r="28" spans="2:8" ht="15.75" x14ac:dyDescent="0.25">
      <c r="B28" s="17"/>
      <c r="C28" s="288"/>
      <c r="D28" s="301" t="s">
        <v>40</v>
      </c>
      <c r="E28" s="301" t="s">
        <v>40</v>
      </c>
      <c r="F28" s="301" t="s">
        <v>40</v>
      </c>
      <c r="G28" s="302" t="s">
        <v>40</v>
      </c>
      <c r="H28" s="293"/>
    </row>
    <row r="29" spans="2:8" ht="15.75" x14ac:dyDescent="0.25">
      <c r="B29" s="16">
        <v>0.54166666666666674</v>
      </c>
      <c r="C29" s="295"/>
      <c r="D29" s="301"/>
      <c r="E29" s="301"/>
      <c r="F29" s="301"/>
      <c r="G29" s="302"/>
      <c r="H29" s="293"/>
    </row>
    <row r="30" spans="2:8" ht="16.5" thickBot="1" x14ac:dyDescent="0.3">
      <c r="B30" s="16"/>
      <c r="C30" s="288"/>
      <c r="D30" s="301"/>
      <c r="E30" s="301"/>
      <c r="F30" s="301"/>
      <c r="G30" s="303"/>
      <c r="H30" s="293"/>
    </row>
    <row r="31" spans="2:8" ht="16.5" thickTop="1" x14ac:dyDescent="0.25">
      <c r="B31" s="16">
        <v>0.5625</v>
      </c>
      <c r="C31" s="304"/>
      <c r="D31" s="323" t="s">
        <v>42</v>
      </c>
      <c r="E31" s="291"/>
      <c r="F31" s="321"/>
      <c r="G31" s="298"/>
      <c r="H31" s="293"/>
    </row>
    <row r="32" spans="2:8" ht="15.75" x14ac:dyDescent="0.25">
      <c r="B32" s="17"/>
      <c r="C32" s="304"/>
      <c r="D32" s="294"/>
      <c r="E32" s="294"/>
      <c r="F32" s="299"/>
      <c r="G32" s="298"/>
      <c r="H32" s="293"/>
    </row>
    <row r="33" spans="2:8" ht="15.75" x14ac:dyDescent="0.25">
      <c r="B33" s="16">
        <v>0.58333333333333337</v>
      </c>
      <c r="C33" s="307"/>
      <c r="D33" s="294"/>
      <c r="E33" s="294">
        <v>802.18</v>
      </c>
      <c r="F33" s="292">
        <v>802.18</v>
      </c>
      <c r="G33" s="298"/>
      <c r="H33" s="293"/>
    </row>
    <row r="34" spans="2:8" ht="15.75" x14ac:dyDescent="0.25">
      <c r="B34" s="16"/>
      <c r="C34" s="304"/>
      <c r="D34" s="294"/>
      <c r="E34" s="294" t="s">
        <v>175</v>
      </c>
      <c r="F34" s="292" t="s">
        <v>175</v>
      </c>
      <c r="G34" s="298"/>
      <c r="H34" s="293"/>
    </row>
    <row r="35" spans="2:8" ht="15.75" x14ac:dyDescent="0.25">
      <c r="B35" s="16">
        <v>0.60416666666666663</v>
      </c>
      <c r="C35" s="304"/>
      <c r="D35" s="294"/>
      <c r="E35" s="294"/>
      <c r="F35" s="292"/>
      <c r="G35" s="298"/>
      <c r="H35" s="293"/>
    </row>
    <row r="36" spans="2:8" ht="15.75" x14ac:dyDescent="0.25">
      <c r="B36" s="17"/>
      <c r="C36" s="304"/>
      <c r="D36" s="294"/>
      <c r="E36" s="294"/>
      <c r="F36" s="299"/>
      <c r="G36" s="298"/>
      <c r="H36" s="293"/>
    </row>
    <row r="37" spans="2:8" ht="15.75" x14ac:dyDescent="0.25">
      <c r="B37" s="16">
        <v>0.625</v>
      </c>
      <c r="C37" s="307"/>
      <c r="D37" s="294"/>
      <c r="E37" s="294"/>
      <c r="F37" s="299"/>
      <c r="G37" s="298"/>
      <c r="H37" s="293"/>
    </row>
    <row r="38" spans="2:8" ht="16.5" thickBot="1" x14ac:dyDescent="0.3">
      <c r="B38" s="16"/>
      <c r="C38" s="304"/>
      <c r="D38" s="296"/>
      <c r="E38" s="296"/>
      <c r="F38" s="322"/>
      <c r="G38" s="298"/>
      <c r="H38" s="293"/>
    </row>
    <row r="39" spans="2:8" ht="15.75" x14ac:dyDescent="0.25">
      <c r="B39" s="16">
        <v>0.64583333333333337</v>
      </c>
      <c r="C39" s="304"/>
      <c r="D39" s="308"/>
      <c r="E39" s="298"/>
      <c r="F39" s="299"/>
      <c r="G39" s="298"/>
      <c r="H39" s="293"/>
    </row>
    <row r="40" spans="2:8" ht="16.5" thickBot="1" x14ac:dyDescent="0.3">
      <c r="B40" s="17"/>
      <c r="C40" s="304"/>
      <c r="D40" s="308"/>
      <c r="E40" s="298"/>
      <c r="F40" s="299"/>
      <c r="G40" s="298"/>
      <c r="H40" s="293"/>
    </row>
    <row r="41" spans="2:8" ht="15.75" x14ac:dyDescent="0.25">
      <c r="B41" s="16">
        <v>0.66666666666666663</v>
      </c>
      <c r="C41" s="309"/>
      <c r="D41" s="305" t="s">
        <v>42</v>
      </c>
      <c r="E41" s="291"/>
      <c r="F41" s="300"/>
      <c r="G41" s="298"/>
      <c r="H41" s="293"/>
    </row>
    <row r="42" spans="2:8" ht="15.75" x14ac:dyDescent="0.25">
      <c r="B42" s="16"/>
      <c r="C42" s="310"/>
      <c r="D42" s="306" t="s">
        <v>173</v>
      </c>
      <c r="E42" s="294"/>
      <c r="F42" s="292"/>
      <c r="G42" s="298"/>
      <c r="H42" s="293"/>
    </row>
    <row r="43" spans="2:8" ht="15.75" x14ac:dyDescent="0.25">
      <c r="B43" s="16">
        <v>0.6875</v>
      </c>
      <c r="C43" s="310"/>
      <c r="D43" s="306"/>
      <c r="E43" s="294" t="s">
        <v>162</v>
      </c>
      <c r="F43" s="292" t="s">
        <v>162</v>
      </c>
      <c r="G43" s="298"/>
      <c r="H43" s="293"/>
    </row>
    <row r="44" spans="2:8" ht="15.75" x14ac:dyDescent="0.25">
      <c r="B44" s="17"/>
      <c r="C44" s="310" t="s">
        <v>43</v>
      </c>
      <c r="D44" s="306"/>
      <c r="E44" s="294" t="s">
        <v>174</v>
      </c>
      <c r="F44" s="292" t="s">
        <v>174</v>
      </c>
      <c r="G44" s="298"/>
      <c r="H44" s="293"/>
    </row>
    <row r="45" spans="2:8" ht="15.75" x14ac:dyDescent="0.25">
      <c r="B45" s="16">
        <v>0.70833333333333326</v>
      </c>
      <c r="C45" s="309"/>
      <c r="D45" s="306"/>
      <c r="E45" s="294"/>
      <c r="F45" s="292"/>
      <c r="G45" s="298"/>
      <c r="H45" s="293"/>
    </row>
    <row r="46" spans="2:8" ht="15.75" x14ac:dyDescent="0.25">
      <c r="B46" s="16"/>
      <c r="C46" s="310"/>
      <c r="D46" s="306"/>
      <c r="E46" s="294"/>
      <c r="F46" s="292"/>
      <c r="G46" s="298"/>
      <c r="H46" s="293"/>
    </row>
    <row r="47" spans="2:8" ht="15.75" x14ac:dyDescent="0.25">
      <c r="B47" s="16">
        <v>0.72916666666666663</v>
      </c>
      <c r="C47" s="304"/>
      <c r="D47" s="306"/>
      <c r="E47" s="294"/>
      <c r="F47" s="292"/>
      <c r="G47" s="298"/>
      <c r="H47" s="293"/>
    </row>
    <row r="48" spans="2:8" ht="16.5" thickBot="1" x14ac:dyDescent="0.3">
      <c r="B48" s="16"/>
      <c r="C48" s="311"/>
      <c r="D48" s="312"/>
      <c r="E48" s="313"/>
      <c r="F48" s="314"/>
      <c r="G48" s="298"/>
      <c r="H48" s="293"/>
    </row>
    <row r="49" spans="2:8" ht="15.75" x14ac:dyDescent="0.25">
      <c r="B49" s="24"/>
      <c r="C49" s="315"/>
      <c r="D49" s="316"/>
      <c r="E49" s="316"/>
      <c r="F49" s="316"/>
      <c r="G49" s="315"/>
      <c r="H49" s="317"/>
    </row>
    <row r="50" spans="2:8" ht="15.75" x14ac:dyDescent="0.25">
      <c r="B50" s="25"/>
      <c r="C50" s="316"/>
      <c r="D50" s="316"/>
      <c r="E50" s="316"/>
      <c r="F50" s="316"/>
      <c r="G50" s="316" t="s">
        <v>151</v>
      </c>
      <c r="H50" s="318"/>
    </row>
    <row r="51" spans="2:8" ht="16.5" thickBot="1" x14ac:dyDescent="0.3">
      <c r="B51" s="26"/>
      <c r="C51" s="319"/>
      <c r="D51" s="319"/>
      <c r="E51" s="319"/>
      <c r="F51" s="319"/>
      <c r="G51" s="319"/>
      <c r="H51" s="320"/>
    </row>
    <row r="52" spans="2:8" x14ac:dyDescent="0.2">
      <c r="B52" s="18"/>
      <c r="C52" s="19"/>
      <c r="D52" s="19"/>
      <c r="E52" s="19"/>
      <c r="F52" s="19"/>
      <c r="G52" s="19"/>
      <c r="H52" s="20"/>
    </row>
    <row r="53" spans="2:8" x14ac:dyDescent="0.2">
      <c r="B53" s="18"/>
      <c r="C53" s="19"/>
      <c r="D53" s="19"/>
      <c r="E53" s="19"/>
      <c r="F53" s="19"/>
      <c r="G53" s="19"/>
      <c r="H53" s="20"/>
    </row>
    <row r="54" spans="2:8" ht="15" thickBot="1" x14ac:dyDescent="0.25">
      <c r="B54" s="21"/>
      <c r="C54" s="22"/>
      <c r="D54" s="22"/>
      <c r="E54" s="22"/>
      <c r="F54" s="22"/>
      <c r="G54" s="22"/>
      <c r="H54" s="23"/>
    </row>
    <row r="58" spans="2:8" x14ac:dyDescent="0.2">
      <c r="D58" s="328"/>
    </row>
  </sheetData>
  <pageMargins left="0.5" right="0.25" top="0.75" bottom="0.5" header="0.3" footer="0.3"/>
  <pageSetup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121"/>
  <sheetViews>
    <sheetView showGridLines="0" tabSelected="1" topLeftCell="B31" zoomScale="115" zoomScaleNormal="115" workbookViewId="0">
      <selection activeCell="E42" sqref="E42"/>
    </sheetView>
  </sheetViews>
  <sheetFormatPr defaultColWidth="9.140625" defaultRowHeight="15" x14ac:dyDescent="0.25"/>
  <cols>
    <col min="1" max="1" width="9.140625" style="31"/>
    <col min="2" max="2" width="9.7109375" style="31" customWidth="1"/>
    <col min="3" max="3" width="9.7109375" style="139" customWidth="1"/>
    <col min="4" max="4" width="9.7109375" style="31" customWidth="1"/>
    <col min="5" max="5" width="100.7109375" style="31" customWidth="1"/>
    <col min="6" max="6" width="7.5703125" style="31" customWidth="1"/>
    <col min="7" max="7" width="17.28515625" style="31" bestFit="1" customWidth="1"/>
    <col min="8" max="9" width="7.5703125" style="140" customWidth="1"/>
    <col min="10" max="16384" width="9.140625" style="31"/>
  </cols>
  <sheetData>
    <row r="1" spans="1:9" x14ac:dyDescent="0.25">
      <c r="A1" s="27"/>
      <c r="B1" s="27"/>
      <c r="C1" s="28"/>
      <c r="D1" s="27"/>
      <c r="E1" s="27"/>
      <c r="F1" s="27"/>
      <c r="G1" s="27"/>
      <c r="H1" s="29"/>
      <c r="I1" s="30"/>
    </row>
    <row r="2" spans="1:9" x14ac:dyDescent="0.25">
      <c r="A2" s="32"/>
      <c r="B2" s="341" t="s">
        <v>58</v>
      </c>
      <c r="C2" s="342"/>
      <c r="D2" s="342"/>
      <c r="E2" s="342"/>
      <c r="F2" s="342"/>
      <c r="G2" s="342"/>
      <c r="H2" s="342"/>
      <c r="I2" s="343"/>
    </row>
    <row r="3" spans="1:9" ht="20.25" x14ac:dyDescent="0.25">
      <c r="A3" s="33"/>
      <c r="B3" s="344" t="str">
        <f>'802.18 Cover'!B2</f>
        <v>Interim</v>
      </c>
      <c r="C3" s="345"/>
      <c r="D3" s="346" t="s">
        <v>0</v>
      </c>
      <c r="E3" s="347"/>
      <c r="F3" s="347"/>
      <c r="G3" s="347"/>
      <c r="H3" s="347"/>
      <c r="I3" s="348"/>
    </row>
    <row r="4" spans="1:9" ht="15.75" x14ac:dyDescent="0.25">
      <c r="A4" s="33"/>
      <c r="B4" s="349" t="str">
        <f>'802.18 Cover'!B3</f>
        <v>R0</v>
      </c>
      <c r="C4" s="350"/>
      <c r="D4" s="353" t="str">
        <f>'802.18 Cover'!G8</f>
        <v>Sands Venetian Hotel, Macau, PRC</v>
      </c>
      <c r="E4" s="354"/>
      <c r="F4" s="354"/>
      <c r="G4" s="354"/>
      <c r="H4" s="354"/>
      <c r="I4" s="355"/>
    </row>
    <row r="5" spans="1:9" ht="15.75" x14ac:dyDescent="0.25">
      <c r="A5" s="33"/>
      <c r="B5" s="351"/>
      <c r="C5" s="352"/>
      <c r="D5" s="356" t="str">
        <f>'802.18 Cover'!G5</f>
        <v>14 - 17 March, 2016</v>
      </c>
      <c r="E5" s="357"/>
      <c r="F5" s="357"/>
      <c r="G5" s="357"/>
      <c r="H5" s="357"/>
      <c r="I5" s="358"/>
    </row>
    <row r="6" spans="1:9" ht="15.75" x14ac:dyDescent="0.25">
      <c r="A6" s="33"/>
      <c r="B6" s="34"/>
      <c r="C6" s="35"/>
      <c r="D6" s="36"/>
      <c r="E6" s="36"/>
      <c r="F6" s="36"/>
      <c r="G6" s="36"/>
      <c r="H6" s="37"/>
      <c r="I6" s="38"/>
    </row>
    <row r="7" spans="1:9" ht="15.75" x14ac:dyDescent="0.25">
      <c r="A7" s="4"/>
      <c r="B7" s="335" t="s">
        <v>75</v>
      </c>
      <c r="C7" s="336"/>
      <c r="D7" s="336"/>
      <c r="E7" s="336"/>
      <c r="F7" s="336"/>
      <c r="G7" s="336"/>
      <c r="H7" s="336"/>
      <c r="I7" s="337"/>
    </row>
    <row r="8" spans="1:9" ht="18.75" x14ac:dyDescent="0.25">
      <c r="A8" s="39"/>
      <c r="B8" s="338"/>
      <c r="C8" s="339"/>
      <c r="D8" s="339"/>
      <c r="E8" s="339"/>
      <c r="F8" s="339"/>
      <c r="G8" s="339"/>
      <c r="H8" s="339"/>
      <c r="I8" s="340"/>
    </row>
    <row r="9" spans="1:9" ht="15.75" x14ac:dyDescent="0.25">
      <c r="A9" s="40"/>
      <c r="B9" s="362" t="s">
        <v>1</v>
      </c>
      <c r="C9" s="363"/>
      <c r="D9" s="363"/>
      <c r="E9" s="363"/>
      <c r="F9" s="363"/>
      <c r="G9" s="363"/>
      <c r="H9" s="363"/>
      <c r="I9" s="364"/>
    </row>
    <row r="10" spans="1:9" ht="15.75" x14ac:dyDescent="0.25">
      <c r="A10" s="41"/>
      <c r="B10" s="42"/>
      <c r="C10" s="43"/>
      <c r="D10" s="44"/>
      <c r="E10" s="44"/>
      <c r="F10" s="44"/>
      <c r="G10" s="44"/>
      <c r="H10" s="45"/>
      <c r="I10" s="46"/>
    </row>
    <row r="11" spans="1:9" x14ac:dyDescent="0.25">
      <c r="A11" s="47"/>
      <c r="B11" s="365" t="s">
        <v>127</v>
      </c>
      <c r="C11" s="366"/>
      <c r="D11" s="366"/>
      <c r="E11" s="366"/>
      <c r="F11" s="366"/>
      <c r="G11" s="366"/>
      <c r="H11" s="366"/>
      <c r="I11" s="367"/>
    </row>
    <row r="12" spans="1:9" x14ac:dyDescent="0.25">
      <c r="A12" s="33"/>
      <c r="B12" s="368"/>
      <c r="C12" s="366"/>
      <c r="D12" s="366"/>
      <c r="E12" s="369"/>
      <c r="F12" s="369"/>
      <c r="G12" s="369"/>
      <c r="H12" s="369"/>
      <c r="I12" s="370"/>
    </row>
    <row r="13" spans="1:9" ht="18.75" x14ac:dyDescent="0.25">
      <c r="A13" s="32"/>
      <c r="B13" s="48"/>
      <c r="C13" s="49"/>
      <c r="D13" s="49"/>
      <c r="E13" s="50">
        <f>'802.18 RR TAG Graphic'!D6</f>
        <v>42443</v>
      </c>
      <c r="F13" s="51"/>
      <c r="G13" s="51"/>
      <c r="H13" s="52"/>
      <c r="I13" s="53"/>
    </row>
    <row r="14" spans="1:9" s="148" customFormat="1" ht="15.75" x14ac:dyDescent="0.25">
      <c r="A14" s="146"/>
      <c r="B14" s="147"/>
      <c r="C14" s="56"/>
      <c r="D14" s="57"/>
      <c r="E14" s="57"/>
      <c r="F14" s="57"/>
      <c r="G14" s="57"/>
      <c r="H14" s="344" t="s">
        <v>44</v>
      </c>
      <c r="I14" s="345"/>
    </row>
    <row r="15" spans="1:9" s="148" customFormat="1" ht="15.75" x14ac:dyDescent="0.25">
      <c r="A15" s="58"/>
      <c r="B15" s="59"/>
      <c r="C15" s="149">
        <v>1</v>
      </c>
      <c r="D15" s="150"/>
      <c r="E15" s="151" t="s">
        <v>45</v>
      </c>
      <c r="F15" s="152"/>
      <c r="G15" s="152"/>
      <c r="H15" s="153" t="s">
        <v>78</v>
      </c>
      <c r="I15" s="61">
        <v>0.5625</v>
      </c>
    </row>
    <row r="16" spans="1:9" s="148" customFormat="1" ht="15.75" x14ac:dyDescent="0.25">
      <c r="A16" s="58"/>
      <c r="B16" s="59"/>
      <c r="C16" s="154">
        <v>1.1000000000000001</v>
      </c>
      <c r="D16" s="150"/>
      <c r="E16" s="155" t="s">
        <v>130</v>
      </c>
      <c r="F16" s="156"/>
      <c r="G16" s="156"/>
      <c r="H16" s="157"/>
      <c r="I16" s="61">
        <f>I15+TIME(0,H16,0)</f>
        <v>0.5625</v>
      </c>
    </row>
    <row r="17" spans="1:9" s="148" customFormat="1" ht="15.75" x14ac:dyDescent="0.25">
      <c r="A17" s="58"/>
      <c r="B17" s="59"/>
      <c r="C17" s="154" t="s">
        <v>80</v>
      </c>
      <c r="D17" s="150" t="s">
        <v>49</v>
      </c>
      <c r="E17" s="158" t="s">
        <v>105</v>
      </c>
      <c r="F17" s="159" t="s">
        <v>51</v>
      </c>
      <c r="G17" s="159" t="s">
        <v>47</v>
      </c>
      <c r="H17" s="160">
        <v>1</v>
      </c>
      <c r="I17" s="61">
        <f>I16+TIME(0,H17,0)</f>
        <v>0.56319444444444444</v>
      </c>
    </row>
    <row r="18" spans="1:9" s="148" customFormat="1" ht="15.75" x14ac:dyDescent="0.25">
      <c r="A18" s="58"/>
      <c r="B18" s="59"/>
      <c r="C18" s="154" t="s">
        <v>81</v>
      </c>
      <c r="D18" s="150" t="s">
        <v>49</v>
      </c>
      <c r="E18" s="158" t="s">
        <v>106</v>
      </c>
      <c r="F18" s="159" t="s">
        <v>51</v>
      </c>
      <c r="G18" s="159" t="s">
        <v>47</v>
      </c>
      <c r="H18" s="160">
        <v>1</v>
      </c>
      <c r="I18" s="61">
        <f t="shared" ref="I18:I65" si="0">I17+TIME(0,H18,0)</f>
        <v>0.56388888888888888</v>
      </c>
    </row>
    <row r="19" spans="1:9" s="148" customFormat="1" ht="15.75" x14ac:dyDescent="0.25">
      <c r="A19" s="58"/>
      <c r="B19" s="59"/>
      <c r="C19" s="154" t="s">
        <v>90</v>
      </c>
      <c r="D19" s="161"/>
      <c r="E19" s="162" t="s">
        <v>134</v>
      </c>
      <c r="F19" s="159"/>
      <c r="G19" s="159"/>
      <c r="H19" s="160"/>
      <c r="I19" s="61">
        <f t="shared" si="0"/>
        <v>0.56388888888888888</v>
      </c>
    </row>
    <row r="20" spans="1:9" s="148" customFormat="1" ht="15.75" x14ac:dyDescent="0.25">
      <c r="A20" s="146"/>
      <c r="B20" s="147"/>
      <c r="C20" s="56" t="s">
        <v>82</v>
      </c>
      <c r="D20" s="161" t="s">
        <v>49</v>
      </c>
      <c r="E20" s="144" t="s">
        <v>107</v>
      </c>
      <c r="F20" s="159" t="s">
        <v>51</v>
      </c>
      <c r="G20" s="159" t="s">
        <v>47</v>
      </c>
      <c r="H20" s="160">
        <v>1</v>
      </c>
      <c r="I20" s="61">
        <f t="shared" si="0"/>
        <v>0.56458333333333333</v>
      </c>
    </row>
    <row r="21" spans="1:9" s="148" customFormat="1" ht="15.75" x14ac:dyDescent="0.25">
      <c r="A21" s="146"/>
      <c r="B21" s="147"/>
      <c r="C21" s="56" t="s">
        <v>83</v>
      </c>
      <c r="D21" s="161" t="s">
        <v>49</v>
      </c>
      <c r="E21" s="144" t="s">
        <v>108</v>
      </c>
      <c r="F21" s="159" t="s">
        <v>51</v>
      </c>
      <c r="G21" s="159" t="s">
        <v>47</v>
      </c>
      <c r="H21" s="160">
        <v>1</v>
      </c>
      <c r="I21" s="61">
        <f t="shared" si="0"/>
        <v>0.56527777777777777</v>
      </c>
    </row>
    <row r="22" spans="1:9" s="148" customFormat="1" ht="15.75" x14ac:dyDescent="0.25">
      <c r="A22" s="146"/>
      <c r="B22" s="147"/>
      <c r="C22" s="56" t="s">
        <v>91</v>
      </c>
      <c r="D22" s="161"/>
      <c r="E22" s="163" t="s">
        <v>135</v>
      </c>
      <c r="F22" s="159"/>
      <c r="G22" s="159"/>
      <c r="H22" s="160"/>
      <c r="I22" s="61">
        <f t="shared" si="0"/>
        <v>0.56527777777777777</v>
      </c>
    </row>
    <row r="23" spans="1:9" s="148" customFormat="1" ht="15.75" x14ac:dyDescent="0.25">
      <c r="A23" s="146"/>
      <c r="B23" s="147"/>
      <c r="C23" s="56" t="s">
        <v>84</v>
      </c>
      <c r="D23" s="161" t="s">
        <v>49</v>
      </c>
      <c r="E23" s="158" t="s">
        <v>85</v>
      </c>
      <c r="F23" s="159" t="s">
        <v>51</v>
      </c>
      <c r="G23" s="159" t="s">
        <v>47</v>
      </c>
      <c r="H23" s="160">
        <v>1</v>
      </c>
      <c r="I23" s="61">
        <f t="shared" si="0"/>
        <v>0.56597222222222221</v>
      </c>
    </row>
    <row r="24" spans="1:9" s="148" customFormat="1" ht="15.75" x14ac:dyDescent="0.25">
      <c r="A24" s="146"/>
      <c r="B24" s="147"/>
      <c r="C24" s="56" t="s">
        <v>92</v>
      </c>
      <c r="D24" s="161"/>
      <c r="E24" s="162" t="s">
        <v>136</v>
      </c>
      <c r="F24" s="159"/>
      <c r="G24" s="159"/>
      <c r="H24" s="160"/>
      <c r="I24" s="61">
        <f t="shared" si="0"/>
        <v>0.56597222222222221</v>
      </c>
    </row>
    <row r="25" spans="1:9" s="148" customFormat="1" ht="15.75" x14ac:dyDescent="0.25">
      <c r="A25" s="146"/>
      <c r="B25" s="147"/>
      <c r="C25" s="56" t="s">
        <v>93</v>
      </c>
      <c r="D25" s="161" t="s">
        <v>49</v>
      </c>
      <c r="E25" s="158" t="s">
        <v>87</v>
      </c>
      <c r="F25" s="159" t="s">
        <v>51</v>
      </c>
      <c r="G25" s="159" t="s">
        <v>47</v>
      </c>
      <c r="H25" s="160">
        <v>1</v>
      </c>
      <c r="I25" s="61">
        <f t="shared" si="0"/>
        <v>0.56666666666666665</v>
      </c>
    </row>
    <row r="26" spans="1:9" s="148" customFormat="1" ht="15.75" x14ac:dyDescent="0.25">
      <c r="A26" s="146"/>
      <c r="B26" s="147"/>
      <c r="C26" s="56" t="s">
        <v>94</v>
      </c>
      <c r="D26" s="161"/>
      <c r="E26" s="162" t="s">
        <v>137</v>
      </c>
      <c r="F26" s="159"/>
      <c r="G26" s="159"/>
      <c r="H26" s="160"/>
      <c r="I26" s="61">
        <f t="shared" si="0"/>
        <v>0.56666666666666665</v>
      </c>
    </row>
    <row r="27" spans="1:9" s="148" customFormat="1" ht="15.75" x14ac:dyDescent="0.25">
      <c r="A27" s="146"/>
      <c r="B27" s="147"/>
      <c r="C27" s="56" t="s">
        <v>95</v>
      </c>
      <c r="D27" s="161" t="s">
        <v>49</v>
      </c>
      <c r="E27" s="144" t="s">
        <v>109</v>
      </c>
      <c r="F27" s="159" t="s">
        <v>51</v>
      </c>
      <c r="G27" s="159" t="s">
        <v>47</v>
      </c>
      <c r="H27" s="160">
        <v>1</v>
      </c>
      <c r="I27" s="61">
        <f t="shared" si="0"/>
        <v>0.56736111111111109</v>
      </c>
    </row>
    <row r="28" spans="1:9" s="148" customFormat="1" ht="15.75" x14ac:dyDescent="0.25">
      <c r="A28" s="146"/>
      <c r="B28" s="147"/>
      <c r="C28" s="56" t="s">
        <v>96</v>
      </c>
      <c r="D28" s="161" t="s">
        <v>49</v>
      </c>
      <c r="E28" s="144" t="s">
        <v>110</v>
      </c>
      <c r="F28" s="159" t="s">
        <v>51</v>
      </c>
      <c r="G28" s="159" t="s">
        <v>47</v>
      </c>
      <c r="H28" s="160">
        <v>1</v>
      </c>
      <c r="I28" s="61">
        <f t="shared" si="0"/>
        <v>0.56805555555555554</v>
      </c>
    </row>
    <row r="29" spans="1:9" s="148" customFormat="1" ht="15.75" x14ac:dyDescent="0.25">
      <c r="A29" s="146"/>
      <c r="B29" s="147"/>
      <c r="C29" s="56"/>
      <c r="D29" s="161"/>
      <c r="E29" s="159"/>
      <c r="F29" s="159"/>
      <c r="G29" s="159"/>
      <c r="H29" s="160"/>
      <c r="I29" s="61">
        <f t="shared" si="0"/>
        <v>0.56805555555555554</v>
      </c>
    </row>
    <row r="30" spans="1:9" s="148" customFormat="1" ht="15.75" x14ac:dyDescent="0.25">
      <c r="A30" s="146"/>
      <c r="B30" s="147"/>
      <c r="C30" s="154">
        <v>2</v>
      </c>
      <c r="D30" s="150"/>
      <c r="E30" s="155" t="s">
        <v>79</v>
      </c>
      <c r="F30" s="159"/>
      <c r="G30" s="159"/>
      <c r="H30" s="164"/>
      <c r="I30" s="61">
        <f t="shared" si="0"/>
        <v>0.56805555555555554</v>
      </c>
    </row>
    <row r="31" spans="1:9" s="148" customFormat="1" ht="15.75" x14ac:dyDescent="0.25">
      <c r="A31" s="146"/>
      <c r="B31" s="147"/>
      <c r="C31" s="56">
        <v>2.1</v>
      </c>
      <c r="D31" s="161" t="s">
        <v>46</v>
      </c>
      <c r="E31" s="144" t="s">
        <v>172</v>
      </c>
      <c r="F31" s="159" t="s">
        <v>51</v>
      </c>
      <c r="G31" s="159" t="s">
        <v>47</v>
      </c>
      <c r="H31" s="164">
        <v>12</v>
      </c>
      <c r="I31" s="61">
        <f t="shared" si="0"/>
        <v>0.57638888888888884</v>
      </c>
    </row>
    <row r="32" spans="1:9" s="148" customFormat="1" ht="15.75" x14ac:dyDescent="0.25">
      <c r="A32" s="58"/>
      <c r="B32" s="59"/>
      <c r="C32" s="154"/>
      <c r="D32" s="150"/>
      <c r="E32" s="159"/>
      <c r="F32" s="156"/>
      <c r="G32" s="156"/>
      <c r="H32" s="164"/>
      <c r="I32" s="61">
        <f t="shared" si="0"/>
        <v>0.57638888888888884</v>
      </c>
    </row>
    <row r="33" spans="1:9" s="148" customFormat="1" ht="15.75" x14ac:dyDescent="0.25">
      <c r="A33" s="165"/>
      <c r="B33" s="166"/>
      <c r="C33" s="149">
        <v>3</v>
      </c>
      <c r="D33" s="167"/>
      <c r="E33" s="168" t="s">
        <v>53</v>
      </c>
      <c r="F33" s="168"/>
      <c r="G33" s="168"/>
      <c r="H33" s="169"/>
      <c r="I33" s="61">
        <f t="shared" si="0"/>
        <v>0.57638888888888884</v>
      </c>
    </row>
    <row r="34" spans="1:9" s="148" customFormat="1" ht="15.75" x14ac:dyDescent="0.25">
      <c r="A34" s="165"/>
      <c r="B34" s="166"/>
      <c r="C34" s="149">
        <v>3.1</v>
      </c>
      <c r="D34" s="167" t="s">
        <v>46</v>
      </c>
      <c r="E34" s="144" t="s">
        <v>128</v>
      </c>
      <c r="F34" s="159" t="s">
        <v>54</v>
      </c>
      <c r="G34" s="170" t="s">
        <v>47</v>
      </c>
      <c r="H34" s="169">
        <v>5</v>
      </c>
      <c r="I34" s="61">
        <f t="shared" si="0"/>
        <v>0.57986111111111105</v>
      </c>
    </row>
    <row r="35" spans="1:9" s="148" customFormat="1" ht="15.75" x14ac:dyDescent="0.25">
      <c r="A35" s="165"/>
      <c r="B35" s="166"/>
      <c r="C35" s="149">
        <v>3.2</v>
      </c>
      <c r="D35" s="167"/>
      <c r="E35" s="144"/>
      <c r="F35" s="159" t="s">
        <v>54</v>
      </c>
      <c r="G35" s="170" t="s">
        <v>47</v>
      </c>
      <c r="H35" s="169">
        <v>5</v>
      </c>
      <c r="I35" s="61">
        <f t="shared" si="0"/>
        <v>0.58333333333333326</v>
      </c>
    </row>
    <row r="36" spans="1:9" s="148" customFormat="1" ht="15.75" x14ac:dyDescent="0.25">
      <c r="A36" s="171"/>
      <c r="B36" s="172"/>
      <c r="C36" s="154"/>
      <c r="D36" s="173"/>
      <c r="E36" s="174"/>
      <c r="F36" s="175"/>
      <c r="G36" s="176"/>
      <c r="H36" s="160"/>
      <c r="I36" s="61">
        <f>I34+TIME(0,H36,0)</f>
        <v>0.57986111111111105</v>
      </c>
    </row>
    <row r="37" spans="1:9" s="148" customFormat="1" ht="15.75" x14ac:dyDescent="0.25">
      <c r="A37" s="146"/>
      <c r="B37" s="147"/>
      <c r="C37" s="177">
        <v>4</v>
      </c>
      <c r="D37" s="156"/>
      <c r="E37" s="178" t="s">
        <v>56</v>
      </c>
      <c r="F37" s="168"/>
      <c r="G37" s="168"/>
      <c r="H37" s="164"/>
      <c r="I37" s="61">
        <f t="shared" si="0"/>
        <v>0.57986111111111105</v>
      </c>
    </row>
    <row r="38" spans="1:9" s="148" customFormat="1" ht="15.75" x14ac:dyDescent="0.25">
      <c r="A38" s="146"/>
      <c r="B38" s="147"/>
      <c r="C38" s="179">
        <v>4.0999999999999996</v>
      </c>
      <c r="D38" s="150" t="s">
        <v>49</v>
      </c>
      <c r="E38" s="144"/>
      <c r="F38" s="156" t="s">
        <v>51</v>
      </c>
      <c r="G38" s="156" t="s">
        <v>47</v>
      </c>
      <c r="H38" s="164">
        <v>5</v>
      </c>
      <c r="I38" s="61">
        <f t="shared" si="0"/>
        <v>0.58333333333333326</v>
      </c>
    </row>
    <row r="39" spans="1:9" s="148" customFormat="1" ht="15.75" x14ac:dyDescent="0.25">
      <c r="A39" s="146"/>
      <c r="B39" s="147"/>
      <c r="C39" s="179" t="s">
        <v>65</v>
      </c>
      <c r="D39" s="150"/>
      <c r="E39" s="329"/>
      <c r="F39" s="156" t="s">
        <v>51</v>
      </c>
      <c r="G39" s="156"/>
      <c r="H39" s="164"/>
      <c r="I39" s="61">
        <f t="shared" si="0"/>
        <v>0.58333333333333326</v>
      </c>
    </row>
    <row r="40" spans="1:9" s="148" customFormat="1" ht="15.75" x14ac:dyDescent="0.25">
      <c r="A40" s="180"/>
      <c r="B40" s="181"/>
      <c r="C40" s="182"/>
      <c r="D40" s="183"/>
      <c r="E40" s="145"/>
      <c r="F40" s="184"/>
      <c r="G40" s="183"/>
      <c r="H40" s="185"/>
      <c r="I40" s="61">
        <f t="shared" si="0"/>
        <v>0.58333333333333326</v>
      </c>
    </row>
    <row r="41" spans="1:9" s="148" customFormat="1" ht="15.75" x14ac:dyDescent="0.25">
      <c r="A41" s="186"/>
      <c r="B41" s="187" t="s">
        <v>58</v>
      </c>
      <c r="C41" s="154">
        <v>5</v>
      </c>
      <c r="D41" s="156"/>
      <c r="E41" s="141" t="s">
        <v>59</v>
      </c>
      <c r="F41" s="141"/>
      <c r="G41" s="188"/>
      <c r="H41" s="189"/>
      <c r="I41" s="61">
        <f t="shared" si="0"/>
        <v>0.58333333333333326</v>
      </c>
    </row>
    <row r="42" spans="1:9" s="148" customFormat="1" ht="31.5" x14ac:dyDescent="0.25">
      <c r="A42" s="186"/>
      <c r="B42" s="190"/>
      <c r="C42" s="154">
        <f>C41+0.1</f>
        <v>5.0999999999999996</v>
      </c>
      <c r="D42" s="149" t="s">
        <v>60</v>
      </c>
      <c r="E42" s="142" t="s">
        <v>182</v>
      </c>
      <c r="F42" s="191" t="s">
        <v>54</v>
      </c>
      <c r="G42" s="149" t="s">
        <v>47</v>
      </c>
      <c r="H42" s="189">
        <v>0</v>
      </c>
      <c r="I42" s="61">
        <f t="shared" si="0"/>
        <v>0.58333333333333326</v>
      </c>
    </row>
    <row r="43" spans="1:9" s="148" customFormat="1" ht="15.75" x14ac:dyDescent="0.25">
      <c r="A43" s="186"/>
      <c r="B43" s="190"/>
      <c r="C43" s="154"/>
      <c r="D43" s="149"/>
      <c r="E43" s="142"/>
      <c r="F43" s="192"/>
      <c r="G43" s="149"/>
      <c r="H43" s="189"/>
      <c r="I43" s="61">
        <f t="shared" si="0"/>
        <v>0.58333333333333326</v>
      </c>
    </row>
    <row r="44" spans="1:9" s="148" customFormat="1" ht="15.75" x14ac:dyDescent="0.25">
      <c r="A44" s="186"/>
      <c r="B44" s="190"/>
      <c r="C44" s="154">
        <f>C42+0.1</f>
        <v>5.1999999999999993</v>
      </c>
      <c r="D44" s="149" t="s">
        <v>60</v>
      </c>
      <c r="E44" s="142" t="s">
        <v>176</v>
      </c>
      <c r="F44" s="192" t="s">
        <v>54</v>
      </c>
      <c r="G44" s="149" t="s">
        <v>47</v>
      </c>
      <c r="H44" s="189">
        <v>20</v>
      </c>
      <c r="I44" s="61">
        <f t="shared" si="0"/>
        <v>0.5972222222222221</v>
      </c>
    </row>
    <row r="45" spans="1:9" s="148" customFormat="1" ht="15.75" x14ac:dyDescent="0.25">
      <c r="A45" s="186"/>
      <c r="B45" s="190"/>
      <c r="C45" s="154"/>
      <c r="D45" s="149"/>
      <c r="E45" s="142"/>
      <c r="F45" s="192"/>
      <c r="G45" s="149"/>
      <c r="H45" s="189"/>
      <c r="I45" s="61">
        <f t="shared" si="0"/>
        <v>0.5972222222222221</v>
      </c>
    </row>
    <row r="46" spans="1:9" s="148" customFormat="1" ht="15.75" x14ac:dyDescent="0.25">
      <c r="A46" s="186"/>
      <c r="B46" s="190"/>
      <c r="C46" s="154">
        <f>C44+0.1</f>
        <v>5.2999999999999989</v>
      </c>
      <c r="D46" s="149" t="s">
        <v>60</v>
      </c>
      <c r="E46" s="142" t="s">
        <v>177</v>
      </c>
      <c r="F46" s="192" t="s">
        <v>54</v>
      </c>
      <c r="G46" s="149" t="s">
        <v>47</v>
      </c>
      <c r="H46" s="189">
        <v>10</v>
      </c>
      <c r="I46" s="61">
        <f t="shared" si="0"/>
        <v>0.60416666666666652</v>
      </c>
    </row>
    <row r="47" spans="1:9" s="148" customFormat="1" ht="15.75" x14ac:dyDescent="0.25">
      <c r="A47" s="186"/>
      <c r="B47" s="190"/>
      <c r="C47" s="154"/>
      <c r="D47" s="149"/>
      <c r="E47"/>
      <c r="F47" s="192"/>
      <c r="G47" s="149"/>
      <c r="H47" s="189"/>
      <c r="I47" s="61">
        <f t="shared" si="0"/>
        <v>0.60416666666666652</v>
      </c>
    </row>
    <row r="48" spans="1:9" s="148" customFormat="1" ht="15.75" x14ac:dyDescent="0.25">
      <c r="A48" s="186"/>
      <c r="B48" s="190"/>
      <c r="C48" s="154">
        <f>C46+0.1</f>
        <v>5.3999999999999986</v>
      </c>
      <c r="D48" s="149" t="s">
        <v>60</v>
      </c>
      <c r="E48" s="142" t="s">
        <v>178</v>
      </c>
      <c r="F48" s="192" t="s">
        <v>54</v>
      </c>
      <c r="G48" s="149" t="s">
        <v>47</v>
      </c>
      <c r="H48" s="189">
        <v>20</v>
      </c>
      <c r="I48" s="61">
        <f t="shared" si="0"/>
        <v>0.61805555555555536</v>
      </c>
    </row>
    <row r="49" spans="1:9" s="148" customFormat="1" ht="15.75" x14ac:dyDescent="0.25">
      <c r="A49" s="186"/>
      <c r="B49" s="190"/>
      <c r="C49" s="154"/>
      <c r="D49" s="149"/>
      <c r="E49" s="142"/>
      <c r="F49" s="192"/>
      <c r="G49" s="149"/>
      <c r="H49" s="189"/>
      <c r="I49" s="61">
        <f t="shared" si="0"/>
        <v>0.61805555555555536</v>
      </c>
    </row>
    <row r="50" spans="1:9" s="148" customFormat="1" ht="15.75" x14ac:dyDescent="0.25">
      <c r="A50" s="186"/>
      <c r="B50" s="190"/>
      <c r="C50" s="154">
        <f>C48+0.1</f>
        <v>5.4999999999999982</v>
      </c>
      <c r="D50" s="193" t="s">
        <v>60</v>
      </c>
      <c r="E50" s="142" t="s">
        <v>157</v>
      </c>
      <c r="F50" s="192" t="s">
        <v>54</v>
      </c>
      <c r="G50" s="149" t="s">
        <v>47</v>
      </c>
      <c r="H50" s="189">
        <v>15</v>
      </c>
      <c r="I50" s="61">
        <f t="shared" si="0"/>
        <v>0.62847222222222199</v>
      </c>
    </row>
    <row r="51" spans="1:9" s="148" customFormat="1" ht="15.75" x14ac:dyDescent="0.25">
      <c r="A51" s="186"/>
      <c r="B51" s="190"/>
      <c r="C51" s="194"/>
      <c r="D51" s="193"/>
      <c r="E51" s="142"/>
      <c r="F51" s="192"/>
      <c r="G51" s="149"/>
      <c r="H51" s="189"/>
      <c r="I51" s="61">
        <f t="shared" si="0"/>
        <v>0.62847222222222199</v>
      </c>
    </row>
    <row r="52" spans="1:9" s="148" customFormat="1" ht="15.75" x14ac:dyDescent="0.25">
      <c r="A52" s="186"/>
      <c r="B52" s="190"/>
      <c r="C52" s="154">
        <f>C50+0.1</f>
        <v>5.5999999999999979</v>
      </c>
      <c r="D52" s="193" t="s">
        <v>60</v>
      </c>
      <c r="E52" s="142"/>
      <c r="F52" s="192" t="s">
        <v>54</v>
      </c>
      <c r="G52" s="149"/>
      <c r="H52" s="189"/>
      <c r="I52" s="61">
        <f t="shared" si="0"/>
        <v>0.62847222222222199</v>
      </c>
    </row>
    <row r="53" spans="1:9" s="148" customFormat="1" ht="15.75" x14ac:dyDescent="0.25">
      <c r="A53" s="186"/>
      <c r="B53" s="190"/>
      <c r="C53" s="195"/>
      <c r="D53" s="193"/>
      <c r="E53" s="142"/>
      <c r="F53" s="192"/>
      <c r="G53" s="149"/>
      <c r="H53" s="189"/>
      <c r="I53" s="61">
        <f t="shared" si="0"/>
        <v>0.62847222222222199</v>
      </c>
    </row>
    <row r="54" spans="1:9" s="148" customFormat="1" ht="15.75" x14ac:dyDescent="0.25">
      <c r="A54" s="196"/>
      <c r="B54" s="197"/>
      <c r="C54" s="154">
        <v>5.7</v>
      </c>
      <c r="D54" s="149" t="s">
        <v>60</v>
      </c>
      <c r="E54" s="142"/>
      <c r="F54" s="192" t="s">
        <v>54</v>
      </c>
      <c r="G54" s="149"/>
      <c r="H54" s="189"/>
      <c r="I54" s="61">
        <f t="shared" si="0"/>
        <v>0.62847222222222199</v>
      </c>
    </row>
    <row r="55" spans="1:9" s="148" customFormat="1" ht="15.75" x14ac:dyDescent="0.25">
      <c r="A55" s="196"/>
      <c r="B55" s="197"/>
      <c r="C55" s="195"/>
      <c r="D55" s="149"/>
      <c r="E55" s="142"/>
      <c r="F55" s="192"/>
      <c r="G55" s="149"/>
      <c r="H55" s="189"/>
      <c r="I55" s="61">
        <f t="shared" si="0"/>
        <v>0.62847222222222199</v>
      </c>
    </row>
    <row r="56" spans="1:9" s="148" customFormat="1" ht="15.75" x14ac:dyDescent="0.25">
      <c r="A56" s="196"/>
      <c r="B56" s="197"/>
      <c r="C56" s="154">
        <v>5.8</v>
      </c>
      <c r="D56" s="149" t="s">
        <v>60</v>
      </c>
      <c r="E56" s="142"/>
      <c r="F56" s="192" t="s">
        <v>54</v>
      </c>
      <c r="G56" s="149"/>
      <c r="H56" s="189"/>
      <c r="I56" s="61">
        <f t="shared" si="0"/>
        <v>0.62847222222222199</v>
      </c>
    </row>
    <row r="57" spans="1:9" s="148" customFormat="1" ht="15.75" x14ac:dyDescent="0.25">
      <c r="A57" s="196"/>
      <c r="B57" s="197"/>
      <c r="C57" s="195"/>
      <c r="D57" s="149"/>
      <c r="E57" s="142"/>
      <c r="F57" s="192"/>
      <c r="G57" s="149"/>
      <c r="H57" s="189"/>
      <c r="I57" s="61">
        <f t="shared" si="0"/>
        <v>0.62847222222222199</v>
      </c>
    </row>
    <row r="58" spans="1:9" s="148" customFormat="1" ht="15.75" x14ac:dyDescent="0.25">
      <c r="A58" s="196"/>
      <c r="B58" s="197"/>
      <c r="C58" s="154">
        <v>5.9</v>
      </c>
      <c r="D58" s="193" t="s">
        <v>60</v>
      </c>
      <c r="E58" s="142"/>
      <c r="F58" s="192" t="s">
        <v>54</v>
      </c>
      <c r="G58" s="149"/>
      <c r="H58" s="189"/>
      <c r="I58" s="61">
        <f t="shared" si="0"/>
        <v>0.62847222222222199</v>
      </c>
    </row>
    <row r="59" spans="1:9" s="148" customFormat="1" ht="15.75" x14ac:dyDescent="0.25">
      <c r="A59" s="196"/>
      <c r="B59" s="197"/>
      <c r="C59" s="195"/>
      <c r="D59" s="193"/>
      <c r="E59" s="142"/>
      <c r="F59" s="192"/>
      <c r="G59" s="149"/>
      <c r="H59" s="189"/>
      <c r="I59" s="61">
        <f t="shared" si="0"/>
        <v>0.62847222222222199</v>
      </c>
    </row>
    <row r="60" spans="1:9" s="148" customFormat="1" ht="15.75" x14ac:dyDescent="0.25">
      <c r="A60" s="196"/>
      <c r="B60" s="197"/>
      <c r="C60" s="195">
        <v>5.0999999999999996</v>
      </c>
      <c r="D60" s="193" t="s">
        <v>60</v>
      </c>
      <c r="E60" s="142"/>
      <c r="F60" s="192" t="s">
        <v>54</v>
      </c>
      <c r="G60" s="149"/>
      <c r="H60" s="189"/>
      <c r="I60" s="61">
        <f t="shared" si="0"/>
        <v>0.62847222222222199</v>
      </c>
    </row>
    <row r="61" spans="1:9" s="148" customFormat="1" ht="15.75" x14ac:dyDescent="0.25">
      <c r="A61" s="196"/>
      <c r="B61" s="197"/>
      <c r="C61" s="195"/>
      <c r="D61" s="149"/>
      <c r="E61" s="142"/>
      <c r="F61" s="192"/>
      <c r="G61" s="149"/>
      <c r="H61" s="189"/>
      <c r="I61" s="61">
        <f t="shared" si="0"/>
        <v>0.62847222222222199</v>
      </c>
    </row>
    <row r="62" spans="1:9" s="148" customFormat="1" ht="15.75" x14ac:dyDescent="0.25">
      <c r="A62" s="196"/>
      <c r="B62" s="197"/>
      <c r="C62" s="154">
        <v>5.1100000000000003</v>
      </c>
      <c r="D62" s="149" t="s">
        <v>60</v>
      </c>
      <c r="F62" s="192" t="s">
        <v>54</v>
      </c>
      <c r="G62" s="149"/>
      <c r="H62" s="189"/>
      <c r="I62" s="61">
        <f t="shared" si="0"/>
        <v>0.62847222222222199</v>
      </c>
    </row>
    <row r="63" spans="1:9" s="148" customFormat="1" ht="15.75" x14ac:dyDescent="0.25">
      <c r="A63" s="196"/>
      <c r="B63" s="197"/>
      <c r="C63" s="195"/>
      <c r="D63" s="149"/>
      <c r="E63" s="143"/>
      <c r="F63" s="192"/>
      <c r="G63" s="149"/>
      <c r="H63" s="198"/>
      <c r="I63" s="61">
        <f t="shared" si="0"/>
        <v>0.62847222222222199</v>
      </c>
    </row>
    <row r="64" spans="1:9" s="148" customFormat="1" ht="15.75" x14ac:dyDescent="0.25">
      <c r="A64" s="196"/>
      <c r="B64" s="197"/>
      <c r="C64" s="195"/>
      <c r="D64" s="149"/>
      <c r="E64" s="199"/>
      <c r="F64" s="192"/>
      <c r="G64" s="192"/>
      <c r="H64" s="198"/>
      <c r="I64" s="61">
        <f t="shared" si="0"/>
        <v>0.62847222222222199</v>
      </c>
    </row>
    <row r="65" spans="1:9" s="148" customFormat="1" ht="15.75" x14ac:dyDescent="0.25">
      <c r="A65" s="196"/>
      <c r="B65" s="197"/>
      <c r="C65" s="200">
        <v>6</v>
      </c>
      <c r="D65" s="149" t="s">
        <v>60</v>
      </c>
      <c r="E65" s="199" t="s">
        <v>111</v>
      </c>
      <c r="F65" s="192" t="s">
        <v>54</v>
      </c>
      <c r="G65" s="192"/>
      <c r="H65" s="198"/>
      <c r="I65" s="61">
        <f t="shared" si="0"/>
        <v>0.62847222222222199</v>
      </c>
    </row>
    <row r="66" spans="1:9" s="148" customFormat="1" ht="15.75" x14ac:dyDescent="0.25">
      <c r="A66" s="201"/>
      <c r="B66" s="202"/>
      <c r="C66" s="203">
        <v>7</v>
      </c>
      <c r="D66" s="159" t="s">
        <v>49</v>
      </c>
      <c r="E66" s="204" t="s">
        <v>103</v>
      </c>
      <c r="F66" s="205"/>
      <c r="G66" s="205"/>
      <c r="H66" s="206"/>
      <c r="I66" s="86" t="s">
        <v>156</v>
      </c>
    </row>
    <row r="67" spans="1:9" s="148" customFormat="1" ht="15.75" x14ac:dyDescent="0.25">
      <c r="A67" s="201"/>
      <c r="B67" s="202"/>
      <c r="C67" s="203">
        <v>7.1</v>
      </c>
      <c r="D67" s="159" t="s">
        <v>49</v>
      </c>
      <c r="E67" s="204" t="s">
        <v>97</v>
      </c>
      <c r="F67" s="205"/>
      <c r="G67" s="205"/>
      <c r="H67" s="206"/>
      <c r="I67" s="87" t="s">
        <v>98</v>
      </c>
    </row>
    <row r="68" spans="1:9" s="148" customFormat="1" ht="15.75" x14ac:dyDescent="0.25">
      <c r="A68" s="201"/>
      <c r="B68" s="202"/>
      <c r="C68" s="203">
        <v>8</v>
      </c>
      <c r="D68" s="207" t="s">
        <v>49</v>
      </c>
      <c r="E68" s="204" t="s">
        <v>104</v>
      </c>
      <c r="F68" s="208"/>
      <c r="G68" s="208"/>
      <c r="H68" s="209"/>
      <c r="I68" s="87" t="s">
        <v>61</v>
      </c>
    </row>
    <row r="69" spans="1:9" s="148" customFormat="1" ht="15.75" x14ac:dyDescent="0.25">
      <c r="A69" s="196"/>
      <c r="B69" s="210"/>
      <c r="C69" s="154"/>
      <c r="D69" s="173"/>
      <c r="E69" s="199"/>
      <c r="F69" s="192"/>
      <c r="G69" s="192"/>
      <c r="H69" s="211"/>
      <c r="I69" s="97"/>
    </row>
    <row r="70" spans="1:9" s="148" customFormat="1" ht="15.75" x14ac:dyDescent="0.25">
      <c r="A70" s="212"/>
      <c r="B70" s="210"/>
      <c r="C70" s="154"/>
      <c r="D70" s="154"/>
      <c r="E70" s="154"/>
      <c r="F70" s="154"/>
      <c r="G70" s="154"/>
      <c r="H70" s="213"/>
      <c r="I70" s="97"/>
    </row>
    <row r="71" spans="1:9" s="148" customFormat="1" ht="15.75" x14ac:dyDescent="0.25">
      <c r="A71" s="201"/>
      <c r="B71" s="202"/>
      <c r="C71" s="179"/>
      <c r="D71" s="159"/>
      <c r="E71" s="179"/>
      <c r="F71" s="179"/>
      <c r="G71" s="179"/>
      <c r="H71" s="214"/>
      <c r="I71" s="97"/>
    </row>
    <row r="72" spans="1:9" s="148" customFormat="1" ht="15.75" x14ac:dyDescent="0.25">
      <c r="A72" s="201"/>
      <c r="B72" s="371" t="s">
        <v>58</v>
      </c>
      <c r="C72" s="372"/>
      <c r="D72" s="372"/>
      <c r="E72" s="372"/>
      <c r="F72" s="372"/>
      <c r="G72" s="372"/>
      <c r="H72" s="372"/>
      <c r="I72" s="373"/>
    </row>
    <row r="73" spans="1:9" ht="20.25" x14ac:dyDescent="0.25">
      <c r="A73" s="33"/>
      <c r="B73" s="374" t="str">
        <f>'802.18 Cover'!B2</f>
        <v>Interim</v>
      </c>
      <c r="C73" s="374"/>
      <c r="D73" s="347" t="str">
        <f>D3</f>
        <v>IEEE 802.18 RR TAG</v>
      </c>
      <c r="E73" s="347"/>
      <c r="F73" s="347"/>
      <c r="G73" s="347"/>
      <c r="H73" s="347"/>
      <c r="I73" s="348"/>
    </row>
    <row r="74" spans="1:9" ht="15.75" x14ac:dyDescent="0.25">
      <c r="A74" s="33"/>
      <c r="B74" s="375" t="str">
        <f>'802.18 Cover'!B3</f>
        <v>R0</v>
      </c>
      <c r="C74" s="375"/>
      <c r="D74" s="354" t="str">
        <f>'802.18 Cover'!G8</f>
        <v>Sands Venetian Hotel, Macau, PRC</v>
      </c>
      <c r="E74" s="354"/>
      <c r="F74" s="354"/>
      <c r="G74" s="354"/>
      <c r="H74" s="354"/>
      <c r="I74" s="355"/>
    </row>
    <row r="75" spans="1:9" ht="15.75" x14ac:dyDescent="0.25">
      <c r="A75" s="33"/>
      <c r="B75" s="375"/>
      <c r="C75" s="375"/>
      <c r="D75" s="354" t="str">
        <f>'802.18 Cover'!G5</f>
        <v>14 - 17 March, 2016</v>
      </c>
      <c r="E75" s="354"/>
      <c r="F75" s="354"/>
      <c r="G75" s="354"/>
      <c r="H75" s="354"/>
      <c r="I75" s="355"/>
    </row>
    <row r="76" spans="1:9" x14ac:dyDescent="0.25">
      <c r="A76" s="33"/>
      <c r="B76" s="34"/>
      <c r="C76" s="35"/>
      <c r="D76" s="88"/>
      <c r="E76" s="88"/>
      <c r="F76" s="88"/>
      <c r="G76" s="88"/>
      <c r="H76" s="89"/>
      <c r="I76" s="90"/>
    </row>
    <row r="77" spans="1:9" x14ac:dyDescent="0.25">
      <c r="A77" s="47"/>
      <c r="B77" s="376" t="s">
        <v>129</v>
      </c>
      <c r="C77" s="377"/>
      <c r="D77" s="377"/>
      <c r="E77" s="377"/>
      <c r="F77" s="377"/>
      <c r="G77" s="377"/>
      <c r="H77" s="377"/>
      <c r="I77" s="378"/>
    </row>
    <row r="78" spans="1:9" x14ac:dyDescent="0.25">
      <c r="A78" s="33"/>
      <c r="B78" s="368"/>
      <c r="C78" s="366"/>
      <c r="D78" s="366"/>
      <c r="E78" s="366"/>
      <c r="F78" s="366"/>
      <c r="G78" s="366"/>
      <c r="H78" s="366"/>
      <c r="I78" s="367"/>
    </row>
    <row r="79" spans="1:9" ht="18.75" x14ac:dyDescent="0.25">
      <c r="A79" s="32"/>
      <c r="B79" s="91"/>
      <c r="C79" s="51"/>
      <c r="D79" s="51"/>
      <c r="E79" s="50">
        <f>'802.18 RR TAG Graphic'!G6</f>
        <v>42446</v>
      </c>
      <c r="F79" s="51"/>
      <c r="G79" s="51"/>
      <c r="H79" s="52"/>
      <c r="I79" s="92"/>
    </row>
    <row r="80" spans="1:9" ht="15.75" x14ac:dyDescent="0.25">
      <c r="A80" s="54"/>
      <c r="B80" s="55"/>
      <c r="C80" s="56"/>
      <c r="D80" s="57"/>
      <c r="E80" s="57"/>
      <c r="F80" s="57"/>
      <c r="G80" s="57"/>
      <c r="H80" s="379" t="s">
        <v>44</v>
      </c>
      <c r="I80" s="380"/>
    </row>
    <row r="81" spans="1:9" ht="15.75" x14ac:dyDescent="0.25">
      <c r="A81" s="93"/>
      <c r="B81" s="94"/>
      <c r="C81" s="62">
        <v>1</v>
      </c>
      <c r="D81" s="95"/>
      <c r="E81" s="63" t="s">
        <v>45</v>
      </c>
      <c r="F81" s="63"/>
      <c r="G81" s="63"/>
      <c r="H81" s="96"/>
      <c r="I81" s="97">
        <v>0.35416666666666669</v>
      </c>
    </row>
    <row r="82" spans="1:9" ht="15.75" x14ac:dyDescent="0.25">
      <c r="A82" s="93"/>
      <c r="B82" s="59"/>
      <c r="C82" s="68">
        <v>1.1000000000000001</v>
      </c>
      <c r="D82" s="98" t="s">
        <v>46</v>
      </c>
      <c r="E82" s="66" t="s">
        <v>112</v>
      </c>
      <c r="F82" s="64"/>
      <c r="G82" s="67" t="s">
        <v>47</v>
      </c>
      <c r="H82" s="70">
        <v>4</v>
      </c>
      <c r="I82" s="65">
        <f t="shared" ref="I82:I117" si="1">I81+TIME(0,H82,0)</f>
        <v>0.35694444444444445</v>
      </c>
    </row>
    <row r="83" spans="1:9" ht="15.75" x14ac:dyDescent="0.25">
      <c r="A83" s="93"/>
      <c r="B83" s="59"/>
      <c r="C83" s="80"/>
      <c r="D83" s="99"/>
      <c r="E83" s="75"/>
      <c r="F83" s="64"/>
      <c r="G83" s="67"/>
      <c r="H83" s="70"/>
      <c r="I83" s="65">
        <f t="shared" si="1"/>
        <v>0.35694444444444445</v>
      </c>
    </row>
    <row r="84" spans="1:9" ht="15.75" x14ac:dyDescent="0.25">
      <c r="A84" s="93"/>
      <c r="B84" s="94"/>
      <c r="C84" s="62"/>
      <c r="D84" s="95"/>
      <c r="E84" s="75"/>
      <c r="F84" s="64"/>
      <c r="G84" s="64"/>
      <c r="H84" s="96"/>
      <c r="I84" s="65">
        <f t="shared" si="1"/>
        <v>0.35694444444444445</v>
      </c>
    </row>
    <row r="85" spans="1:9" ht="15.75" x14ac:dyDescent="0.25">
      <c r="A85" s="93"/>
      <c r="B85" s="94"/>
      <c r="C85" s="62">
        <v>2</v>
      </c>
      <c r="D85" s="95"/>
      <c r="E85" s="63" t="s">
        <v>48</v>
      </c>
      <c r="F85" s="63"/>
      <c r="G85" s="63"/>
      <c r="H85" s="100"/>
      <c r="I85" s="65">
        <f t="shared" si="1"/>
        <v>0.35694444444444445</v>
      </c>
    </row>
    <row r="86" spans="1:9" ht="15.75" x14ac:dyDescent="0.25">
      <c r="A86" s="93"/>
      <c r="B86" s="94"/>
      <c r="C86" s="62"/>
      <c r="D86" s="95"/>
      <c r="E86" s="64"/>
      <c r="F86" s="64"/>
      <c r="G86" s="64"/>
      <c r="H86" s="96"/>
      <c r="I86" s="65">
        <f t="shared" si="1"/>
        <v>0.35694444444444445</v>
      </c>
    </row>
    <row r="87" spans="1:9" ht="15.75" x14ac:dyDescent="0.25">
      <c r="A87" s="93"/>
      <c r="B87" s="94"/>
      <c r="C87" s="62"/>
      <c r="D87" s="64"/>
      <c r="E87" s="101" t="s">
        <v>62</v>
      </c>
      <c r="F87" s="80" t="s">
        <v>54</v>
      </c>
      <c r="G87" s="64" t="s">
        <v>47</v>
      </c>
      <c r="H87" s="96">
        <v>0</v>
      </c>
      <c r="I87" s="65">
        <f t="shared" si="1"/>
        <v>0.35694444444444445</v>
      </c>
    </row>
    <row r="88" spans="1:9" ht="15.75" x14ac:dyDescent="0.25">
      <c r="A88" s="93"/>
      <c r="B88" s="94"/>
      <c r="C88" s="62"/>
      <c r="D88" s="64"/>
      <c r="E88" s="64"/>
      <c r="F88" s="64"/>
      <c r="G88" s="64"/>
      <c r="H88" s="96"/>
      <c r="I88" s="65">
        <f t="shared" si="1"/>
        <v>0.35694444444444445</v>
      </c>
    </row>
    <row r="89" spans="1:9" x14ac:dyDescent="0.25">
      <c r="A89" s="32"/>
      <c r="B89" s="85"/>
      <c r="C89" s="76">
        <v>3</v>
      </c>
      <c r="D89" s="74"/>
      <c r="E89" s="71" t="s">
        <v>63</v>
      </c>
      <c r="F89" s="71"/>
      <c r="G89" s="71"/>
      <c r="H89" s="72"/>
      <c r="I89" s="65">
        <f t="shared" si="1"/>
        <v>0.35694444444444445</v>
      </c>
    </row>
    <row r="90" spans="1:9" x14ac:dyDescent="0.25">
      <c r="A90" s="81"/>
      <c r="B90" s="82"/>
      <c r="C90" s="102"/>
      <c r="D90" s="74"/>
      <c r="E90" s="103"/>
      <c r="F90" s="80"/>
      <c r="G90" s="80"/>
      <c r="H90" s="83"/>
      <c r="I90" s="65">
        <f t="shared" si="1"/>
        <v>0.35694444444444445</v>
      </c>
    </row>
    <row r="91" spans="1:9" x14ac:dyDescent="0.25">
      <c r="A91" s="81"/>
      <c r="B91" s="82"/>
      <c r="C91" s="102">
        <v>4</v>
      </c>
      <c r="D91" s="74"/>
      <c r="E91" s="104" t="s">
        <v>64</v>
      </c>
      <c r="F91" s="80"/>
      <c r="G91" s="80"/>
      <c r="H91" s="83"/>
      <c r="I91" s="65">
        <f t="shared" si="1"/>
        <v>0.35694444444444445</v>
      </c>
    </row>
    <row r="92" spans="1:9" ht="15.75" x14ac:dyDescent="0.25">
      <c r="A92" s="93"/>
      <c r="B92" s="94"/>
      <c r="C92" s="62">
        <v>4.0999999999999996</v>
      </c>
      <c r="D92" s="74" t="s">
        <v>66</v>
      </c>
      <c r="E92" s="69"/>
      <c r="F92" s="80" t="s">
        <v>54</v>
      </c>
      <c r="G92" s="64" t="s">
        <v>47</v>
      </c>
      <c r="H92" s="96">
        <v>0</v>
      </c>
      <c r="I92" s="65">
        <f t="shared" si="1"/>
        <v>0.35694444444444445</v>
      </c>
    </row>
    <row r="93" spans="1:9" x14ac:dyDescent="0.25">
      <c r="A93" s="81"/>
      <c r="B93" s="105"/>
      <c r="C93" s="102">
        <v>4.2</v>
      </c>
      <c r="D93" s="74" t="s">
        <v>66</v>
      </c>
      <c r="E93" s="69"/>
      <c r="F93" s="80" t="s">
        <v>54</v>
      </c>
      <c r="G93" s="64"/>
      <c r="H93" s="106"/>
      <c r="I93" s="65">
        <f t="shared" si="1"/>
        <v>0.35694444444444445</v>
      </c>
    </row>
    <row r="94" spans="1:9" x14ac:dyDescent="0.25">
      <c r="A94" s="81"/>
      <c r="B94" s="105"/>
      <c r="C94" s="102">
        <v>4.3</v>
      </c>
      <c r="D94" s="74" t="s">
        <v>66</v>
      </c>
      <c r="E94" s="69"/>
      <c r="F94" s="80" t="s">
        <v>54</v>
      </c>
      <c r="G94" s="64"/>
      <c r="H94" s="106"/>
      <c r="I94" s="65">
        <f t="shared" si="1"/>
        <v>0.35694444444444445</v>
      </c>
    </row>
    <row r="95" spans="1:9" x14ac:dyDescent="0.25">
      <c r="A95" s="81"/>
      <c r="B95" s="105"/>
      <c r="C95" s="102">
        <v>4.4000000000000004</v>
      </c>
      <c r="D95" s="74" t="s">
        <v>66</v>
      </c>
      <c r="E95" s="69"/>
      <c r="F95" s="80" t="s">
        <v>54</v>
      </c>
      <c r="G95" s="74"/>
      <c r="H95" s="106"/>
      <c r="I95" s="65">
        <f t="shared" si="1"/>
        <v>0.35694444444444445</v>
      </c>
    </row>
    <row r="96" spans="1:9" x14ac:dyDescent="0.25">
      <c r="A96" s="81"/>
      <c r="B96" s="105"/>
      <c r="C96" s="102">
        <v>4.5</v>
      </c>
      <c r="D96" s="74" t="s">
        <v>66</v>
      </c>
      <c r="E96" s="69"/>
      <c r="F96" s="80" t="s">
        <v>54</v>
      </c>
      <c r="G96" s="74"/>
      <c r="H96" s="106"/>
      <c r="I96" s="65">
        <f t="shared" si="1"/>
        <v>0.35694444444444445</v>
      </c>
    </row>
    <row r="97" spans="1:9" x14ac:dyDescent="0.25">
      <c r="A97" s="81"/>
      <c r="B97" s="105"/>
      <c r="C97" s="102">
        <v>4.5999999999999996</v>
      </c>
      <c r="D97" s="74"/>
      <c r="E97" s="107"/>
      <c r="F97" s="80"/>
      <c r="G97" s="74"/>
      <c r="H97" s="106"/>
      <c r="I97" s="65">
        <f t="shared" si="1"/>
        <v>0.35694444444444445</v>
      </c>
    </row>
    <row r="98" spans="1:9" x14ac:dyDescent="0.25">
      <c r="A98" s="81"/>
      <c r="B98" s="105"/>
      <c r="C98" s="102"/>
      <c r="D98" s="74"/>
      <c r="E98" s="107"/>
      <c r="F98" s="80"/>
      <c r="G98" s="74"/>
      <c r="H98" s="106"/>
      <c r="I98" s="65">
        <f t="shared" si="1"/>
        <v>0.35694444444444445</v>
      </c>
    </row>
    <row r="99" spans="1:9" x14ac:dyDescent="0.25">
      <c r="A99" s="32"/>
      <c r="B99" s="85"/>
      <c r="C99" s="77"/>
      <c r="D99" s="67"/>
      <c r="E99" s="98"/>
      <c r="F99" s="67"/>
      <c r="G99" s="73"/>
      <c r="H99" s="72"/>
      <c r="I99" s="65">
        <f t="shared" si="1"/>
        <v>0.35694444444444445</v>
      </c>
    </row>
    <row r="100" spans="1:9" ht="15.75" x14ac:dyDescent="0.25">
      <c r="A100" s="58"/>
      <c r="B100" s="59"/>
      <c r="C100" s="62">
        <v>5</v>
      </c>
      <c r="D100" s="64"/>
      <c r="E100" s="108" t="s">
        <v>67</v>
      </c>
      <c r="F100" s="67"/>
      <c r="G100" s="73"/>
      <c r="H100" s="70"/>
      <c r="I100" s="65">
        <f t="shared" si="1"/>
        <v>0.35694444444444445</v>
      </c>
    </row>
    <row r="101" spans="1:9" ht="15.75" x14ac:dyDescent="0.25">
      <c r="A101" s="58"/>
      <c r="B101" s="59"/>
      <c r="C101" s="62">
        <v>5.0999999999999996</v>
      </c>
      <c r="D101" s="74" t="s">
        <v>57</v>
      </c>
      <c r="E101" s="69" t="s">
        <v>68</v>
      </c>
      <c r="F101" s="80" t="s">
        <v>54</v>
      </c>
      <c r="G101" s="74" t="s">
        <v>47</v>
      </c>
      <c r="H101" s="106"/>
      <c r="I101" s="65">
        <f t="shared" si="1"/>
        <v>0.35694444444444445</v>
      </c>
    </row>
    <row r="102" spans="1:9" ht="15.75" x14ac:dyDescent="0.25">
      <c r="A102" s="58"/>
      <c r="B102" s="59"/>
      <c r="C102" s="62">
        <v>5.2</v>
      </c>
      <c r="D102" s="74" t="s">
        <v>57</v>
      </c>
      <c r="E102" s="69"/>
      <c r="F102" s="80" t="s">
        <v>54</v>
      </c>
      <c r="G102" s="74"/>
      <c r="H102" s="106"/>
      <c r="I102" s="65">
        <f t="shared" si="1"/>
        <v>0.35694444444444445</v>
      </c>
    </row>
    <row r="103" spans="1:9" ht="15.75" x14ac:dyDescent="0.25">
      <c r="A103" s="58"/>
      <c r="B103" s="59"/>
      <c r="C103" s="62">
        <v>5.3</v>
      </c>
      <c r="D103" s="74" t="s">
        <v>57</v>
      </c>
      <c r="E103" s="69"/>
      <c r="F103" s="80"/>
      <c r="G103" s="74"/>
      <c r="H103" s="106"/>
      <c r="I103" s="65">
        <f t="shared" si="1"/>
        <v>0.35694444444444445</v>
      </c>
    </row>
    <row r="104" spans="1:9" ht="15.75" x14ac:dyDescent="0.25">
      <c r="A104" s="58"/>
      <c r="B104" s="59"/>
      <c r="C104" s="62"/>
      <c r="D104" s="60"/>
      <c r="E104" s="84"/>
      <c r="F104" s="80"/>
      <c r="G104" s="74"/>
      <c r="H104" s="106"/>
      <c r="I104" s="65">
        <f t="shared" si="1"/>
        <v>0.35694444444444445</v>
      </c>
    </row>
    <row r="105" spans="1:9" ht="15.75" x14ac:dyDescent="0.25">
      <c r="A105" s="58"/>
      <c r="B105" s="59"/>
      <c r="C105" s="62"/>
      <c r="D105" s="64"/>
      <c r="E105" s="60"/>
      <c r="F105" s="64"/>
      <c r="G105" s="64"/>
      <c r="H105" s="70"/>
      <c r="I105" s="65">
        <f t="shared" si="1"/>
        <v>0.35694444444444445</v>
      </c>
    </row>
    <row r="106" spans="1:9" ht="15.75" x14ac:dyDescent="0.25">
      <c r="A106" s="58"/>
      <c r="B106" s="59"/>
      <c r="C106" s="102">
        <v>6</v>
      </c>
      <c r="D106" s="64"/>
      <c r="E106" s="109" t="s">
        <v>69</v>
      </c>
      <c r="F106" s="64"/>
      <c r="G106" s="60"/>
      <c r="H106" s="79"/>
      <c r="I106" s="65">
        <f t="shared" si="1"/>
        <v>0.35694444444444445</v>
      </c>
    </row>
    <row r="107" spans="1:9" ht="15.75" x14ac:dyDescent="0.25">
      <c r="A107" s="58"/>
      <c r="B107" s="59"/>
      <c r="C107" s="102">
        <v>6.1</v>
      </c>
      <c r="D107" s="74" t="s">
        <v>57</v>
      </c>
      <c r="E107" s="69" t="s">
        <v>100</v>
      </c>
      <c r="F107" s="80" t="s">
        <v>54</v>
      </c>
      <c r="G107" s="74" t="s">
        <v>55</v>
      </c>
      <c r="H107" s="106">
        <v>10</v>
      </c>
      <c r="I107" s="65">
        <f t="shared" si="1"/>
        <v>0.36388888888888887</v>
      </c>
    </row>
    <row r="108" spans="1:9" ht="15.75" x14ac:dyDescent="0.25">
      <c r="A108" s="58"/>
      <c r="B108" s="59"/>
      <c r="C108" s="102">
        <v>6.3</v>
      </c>
      <c r="D108" s="74" t="s">
        <v>57</v>
      </c>
      <c r="E108" s="58"/>
      <c r="F108" s="80"/>
      <c r="G108" s="74"/>
      <c r="H108" s="106"/>
      <c r="I108" s="65">
        <f t="shared" si="1"/>
        <v>0.36388888888888887</v>
      </c>
    </row>
    <row r="109" spans="1:9" x14ac:dyDescent="0.25">
      <c r="A109" s="78"/>
      <c r="B109" s="105"/>
      <c r="C109" s="102"/>
      <c r="D109" s="110"/>
      <c r="E109" s="107"/>
      <c r="F109" s="80"/>
      <c r="G109" s="110"/>
      <c r="H109" s="79"/>
      <c r="I109" s="65">
        <f t="shared" si="1"/>
        <v>0.36388888888888887</v>
      </c>
    </row>
    <row r="110" spans="1:9" ht="15.75" x14ac:dyDescent="0.25">
      <c r="A110" s="58"/>
      <c r="B110" s="59"/>
      <c r="C110" s="102">
        <v>7</v>
      </c>
      <c r="D110" s="64"/>
      <c r="E110" s="63" t="s">
        <v>70</v>
      </c>
      <c r="F110" s="67"/>
      <c r="G110" s="110"/>
      <c r="H110" s="111"/>
      <c r="I110" s="65">
        <f t="shared" si="1"/>
        <v>0.36388888888888887</v>
      </c>
    </row>
    <row r="111" spans="1:9" ht="15.75" x14ac:dyDescent="0.25">
      <c r="A111" s="58"/>
      <c r="B111" s="59"/>
      <c r="C111" s="102"/>
      <c r="D111" s="64"/>
      <c r="E111" s="112"/>
      <c r="F111" s="112"/>
      <c r="G111" s="113"/>
      <c r="H111" s="70"/>
      <c r="I111" s="65">
        <f t="shared" si="1"/>
        <v>0.36388888888888887</v>
      </c>
    </row>
    <row r="112" spans="1:9" ht="15.75" x14ac:dyDescent="0.25">
      <c r="A112" s="58"/>
      <c r="B112" s="59"/>
      <c r="C112" s="102">
        <v>7.1</v>
      </c>
      <c r="D112" s="64" t="s">
        <v>57</v>
      </c>
      <c r="E112" s="69" t="s">
        <v>101</v>
      </c>
      <c r="F112" s="80" t="s">
        <v>54</v>
      </c>
      <c r="G112" s="74" t="s">
        <v>55</v>
      </c>
      <c r="H112" s="70">
        <v>10</v>
      </c>
      <c r="I112" s="65">
        <f t="shared" si="1"/>
        <v>0.37083333333333329</v>
      </c>
    </row>
    <row r="113" spans="1:9" ht="15.75" x14ac:dyDescent="0.25">
      <c r="A113" s="58"/>
      <c r="B113" s="59"/>
      <c r="C113" s="102"/>
      <c r="D113" s="64"/>
      <c r="E113" s="84"/>
      <c r="F113" s="64"/>
      <c r="G113" s="60"/>
      <c r="H113" s="70"/>
      <c r="I113" s="65">
        <f t="shared" si="1"/>
        <v>0.37083333333333329</v>
      </c>
    </row>
    <row r="114" spans="1:9" ht="15.75" x14ac:dyDescent="0.25">
      <c r="A114" s="58"/>
      <c r="B114" s="59"/>
      <c r="C114" s="62">
        <v>8</v>
      </c>
      <c r="D114" s="60" t="s">
        <v>49</v>
      </c>
      <c r="E114" s="63" t="s">
        <v>71</v>
      </c>
      <c r="F114" s="80" t="s">
        <v>54</v>
      </c>
      <c r="G114" s="114" t="s">
        <v>47</v>
      </c>
      <c r="H114" s="70">
        <v>5</v>
      </c>
      <c r="I114" s="65">
        <f t="shared" si="1"/>
        <v>0.3743055555555555</v>
      </c>
    </row>
    <row r="115" spans="1:9" ht="15.75" x14ac:dyDescent="0.25">
      <c r="A115" s="58"/>
      <c r="B115" s="59"/>
      <c r="C115" s="62"/>
      <c r="D115" s="60"/>
      <c r="E115" s="115"/>
      <c r="F115" s="64"/>
      <c r="G115" s="64"/>
      <c r="H115" s="70"/>
      <c r="I115" s="65">
        <f t="shared" si="1"/>
        <v>0.3743055555555555</v>
      </c>
    </row>
    <row r="116" spans="1:9" ht="15.75" x14ac:dyDescent="0.25">
      <c r="A116" s="58"/>
      <c r="B116" s="59"/>
      <c r="C116" s="62">
        <v>9</v>
      </c>
      <c r="D116" s="64" t="s">
        <v>46</v>
      </c>
      <c r="E116" s="63" t="s">
        <v>72</v>
      </c>
      <c r="F116" s="80" t="s">
        <v>54</v>
      </c>
      <c r="G116" s="114" t="s">
        <v>47</v>
      </c>
      <c r="H116" s="70">
        <v>1</v>
      </c>
      <c r="I116" s="65">
        <f t="shared" si="1"/>
        <v>0.37499999999999994</v>
      </c>
    </row>
    <row r="117" spans="1:9" ht="15.75" x14ac:dyDescent="0.25">
      <c r="A117" s="116"/>
      <c r="B117" s="117"/>
      <c r="C117" s="118"/>
      <c r="D117" s="112"/>
      <c r="E117" s="112"/>
      <c r="F117" s="112"/>
      <c r="G117" s="112"/>
      <c r="H117" s="119"/>
      <c r="I117" s="65">
        <f t="shared" si="1"/>
        <v>0.37499999999999994</v>
      </c>
    </row>
    <row r="118" spans="1:9" ht="15.75" x14ac:dyDescent="0.25">
      <c r="A118" s="120"/>
      <c r="B118" s="121"/>
      <c r="C118" s="122"/>
      <c r="D118" s="123"/>
      <c r="E118" s="124"/>
      <c r="F118" s="123"/>
      <c r="G118" s="125">
        <v>0.52083333333333337</v>
      </c>
      <c r="H118" s="126" t="s">
        <v>73</v>
      </c>
      <c r="I118" s="127"/>
    </row>
    <row r="119" spans="1:9" ht="15.75" x14ac:dyDescent="0.25">
      <c r="A119" s="128"/>
      <c r="B119" s="129"/>
      <c r="C119" s="130"/>
      <c r="D119" s="130"/>
      <c r="E119" s="130"/>
      <c r="F119" s="130"/>
      <c r="G119" s="130"/>
      <c r="H119" s="131"/>
      <c r="I119" s="132"/>
    </row>
    <row r="120" spans="1:9" ht="15.75" x14ac:dyDescent="0.25">
      <c r="A120" s="128"/>
      <c r="B120" s="359" t="s">
        <v>74</v>
      </c>
      <c r="C120" s="360"/>
      <c r="D120" s="360"/>
      <c r="E120" s="360"/>
      <c r="F120" s="360"/>
      <c r="G120" s="360"/>
      <c r="H120" s="360"/>
      <c r="I120" s="361"/>
    </row>
    <row r="121" spans="1:9" ht="15.75" x14ac:dyDescent="0.25">
      <c r="A121" s="128"/>
      <c r="B121" s="133"/>
      <c r="C121" s="134"/>
      <c r="D121" s="135"/>
      <c r="E121" s="136"/>
      <c r="F121" s="135"/>
      <c r="G121" s="136"/>
      <c r="H121" s="137"/>
      <c r="I121" s="138"/>
    </row>
  </sheetData>
  <mergeCells count="19">
    <mergeCell ref="B120:I120"/>
    <mergeCell ref="B9:I9"/>
    <mergeCell ref="B11:I12"/>
    <mergeCell ref="H14:I14"/>
    <mergeCell ref="B72:I72"/>
    <mergeCell ref="B73:C73"/>
    <mergeCell ref="D73:I73"/>
    <mergeCell ref="B74:C75"/>
    <mergeCell ref="D74:I74"/>
    <mergeCell ref="D75:I75"/>
    <mergeCell ref="B77:I78"/>
    <mergeCell ref="H80:I80"/>
    <mergeCell ref="B7:I8"/>
    <mergeCell ref="B2:I2"/>
    <mergeCell ref="B3:C3"/>
    <mergeCell ref="D3:I3"/>
    <mergeCell ref="B4:C5"/>
    <mergeCell ref="D4:I4"/>
    <mergeCell ref="D5:I5"/>
  </mergeCells>
  <hyperlinks>
    <hyperlink ref="E22" r:id="rId1" display="http://standards.ieee.org/board/pat/pat-slideset.ppt"/>
    <hyperlink ref="E19" r:id="rId2" display="http://standards.ieee.org/resources/antitrust-guidelines.pdf"/>
    <hyperlink ref="E24" r:id="rId3" display="http://standards.ieee.org/faqs/affiliationFAQ.html"/>
    <hyperlink ref="E26" r:id="rId4" display="http://www.ieee.org/portal/cms_docs/about/CoE_poster.pdf"/>
  </hyperlinks>
  <pageMargins left="0.5" right="0.25" top="0.75" bottom="0.5" header="0.3" footer="0.3"/>
  <pageSetup scale="41"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802.18 Cover</vt:lpstr>
      <vt:lpstr>TAG Officers</vt:lpstr>
      <vt:lpstr>Courtesy Notice</vt:lpstr>
      <vt:lpstr>Anti-Trust</vt:lpstr>
      <vt:lpstr>Other-Notices</vt:lpstr>
      <vt:lpstr>TAG Session Info</vt:lpstr>
      <vt:lpstr>802.18 RR TAG Graphic</vt:lpstr>
      <vt:lpstr>802.18 TAG Agendas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18-16-0009r00</dc:title>
  <dc:subject>agenda_14-17March16_RR-TAG_Sands Venetian Hotel, Macau, PRC</dc:subject>
  <dc:creator/>
  <cp:lastModifiedBy/>
  <dcterms:created xsi:type="dcterms:W3CDTF">2006-09-16T00:00:00Z</dcterms:created>
  <dcterms:modified xsi:type="dcterms:W3CDTF">2016-02-07T16:50:57Z</dcterms:modified>
</cp:coreProperties>
</file>