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G8" i="1" l="1"/>
  <c r="M2" i="1"/>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<sst xmlns="http://schemas.openxmlformats.org/spreadsheetml/2006/main" count="298" uniqueCount="180">
  <si>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</si>
  <si>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</si>
  <si>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</si>
  <si>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</si>
  <si>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</si>
  <si>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</si>
  <si>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</si>
  <si>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</si>
  <si>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</si>
  <si>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</si>
  <si>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</si>
  <si>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</si>
  <si>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</si>
  <si>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</si>
  <si>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</si>
  <si>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</si>
  <si>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</si>
  <si>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</si>
  <si>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</si>
  <si>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</si>
  <si>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</si>
  <si>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</si>
  <si>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</si>
  <si>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</si>
  <si>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</si>
  <si>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</si>
  <si>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</si>
  <si>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</si>
  <si>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</si>
  <si>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</si>
  <si>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</si>
  <si>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</si>
  <si>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</si>
  <si>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</si>
  <si>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</si>
  <si>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</si>
  <si>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10-15 May</t>
  </si>
  <si>
    <t>12-17 July</t>
  </si>
  <si>
    <t>September</t>
  </si>
  <si>
    <t>8-13 November</t>
  </si>
  <si>
    <t>LOCATION</t>
  </si>
  <si>
    <t>Grand Hyatt San Antonio, San Antonio, TX, USA</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</si>
  <si>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</si>
  <si>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</si>
  <si>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</si>
  <si>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</si>
  <si>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</si>
  <si>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</si>
  <si>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</si>
  <si>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</si>
  <si>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</si>
  <si>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</si>
  <si>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</si>
  <si>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</si>
  <si>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</si>
  <si>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</si>
  <si>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</si>
  <si>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</si>
  <si>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</si>
  <si>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</si>
  <si>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</si>
  <si>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</si>
  <si>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</si>
  <si>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</si>
  <si>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</si>
  <si>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</si>
  <si>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</si>
  <si>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</si>
  <si>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</si>
  <si>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</si>
  <si>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</si>
  <si>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</si>
  <si>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</si>
  <si>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</si>
  <si>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</si>
  <si>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</si>
  <si>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</si>
  <si>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</si>
  <si>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</si>
  <si>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</si>
  <si>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</si>
  <si>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</si>
  <si>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</si>
  <si>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</si>
  <si>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</si>
  <si>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</si>
  <si>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</si>
  <si>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</si>
  <si>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</si>
  <si>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</si>
  <si>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</si>
  <si>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</si>
  <si>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</si>
  <si>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</si>
  <si>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</si>
  <si>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</si>
  <si>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</si>
  <si>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</si>
  <si>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</si>
  <si>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</si>
  <si>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</si>
  <si>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</si>
  <si>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</si>
  <si>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</si>
  <si>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</si>
  <si>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</si>
  <si>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</si>
  <si>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</si>
  <si>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</si>
  <si>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</si>
  <si>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</si>
  <si>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</si>
  <si>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</si>
  <si>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</si>
  <si>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</si>
  <si>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</si>
  <si>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</si>
  <si>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</si>
  <si>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</si>
  <si>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</si>
  <si>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</si>
  <si>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</si>
  <si>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</si>
  <si>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</si>
  <si>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</si>
  <si>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</si>
  <si>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</si>
  <si>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</si>
  <si>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</si>
  <si>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</si>
  <si>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</si>
  <si>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</si>
  <si>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May</t>
  </si>
  <si>
    <t>13-18 March</t>
  </si>
  <si>
    <t>Sands Venetian Hotel, Macau, PRC (TBC)</t>
  </si>
  <si>
    <t>July</t>
  </si>
  <si>
    <t>6-11 November</t>
  </si>
  <si>
    <t>Manchester Grand Hyatt,  San Deigo, CA USA</t>
  </si>
  <si>
    <t>(as required)</t>
  </si>
  <si>
    <t xml:space="preserve">Any input from </t>
  </si>
  <si>
    <t>802.11/15 Reg. SC</t>
  </si>
  <si>
    <t xml:space="preserve">http://standards.ieee.org/about/sasb/patcom/index.html </t>
  </si>
  <si>
    <t>January</t>
  </si>
  <si>
    <t>March</t>
  </si>
  <si>
    <t>INTEIM</t>
  </si>
  <si>
    <t>Estrel Hotel and Convention Center, Berlin, Germany</t>
  </si>
  <si>
    <t>9-14 July</t>
  </si>
  <si>
    <t xml:space="preserve">802.11 Mid-Week Plenary and </t>
  </si>
  <si>
    <t>13-18 September</t>
  </si>
  <si>
    <t>Centara Bangkok (TBC), Bangkok, Thailand</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</si>
  <si>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</si>
  <si>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</si>
  <si>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</si>
  <si>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</si>
  <si>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</si>
  <si>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</si>
  <si>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</si>
  <si>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</si>
  <si>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</si>
  <si>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</si>
  <si>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</si>
  <si>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</si>
  <si>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in the EU</t>
  </si>
  <si>
    <t>+1.408.316.8312</t>
  </si>
  <si>
    <t xml:space="preserve">+1.408.457.1814 (Skype) </t>
  </si>
  <si>
    <t>802.11 / 15 Reg. SC - TBD</t>
  </si>
  <si>
    <t>08 - 12 March, 2015</t>
  </si>
  <si>
    <t>Estrel Hotel,  Berlin, Germany</t>
  </si>
  <si>
    <t xml:space="preserve">Review PARs for this Plenary:  http://www.ieee802.org/PARs.shtml </t>
  </si>
  <si>
    <t>Plenary</t>
  </si>
  <si>
    <t xml:space="preserve">review of the recent FCC rules update (do the changes help or hurt?). </t>
  </si>
  <si>
    <t xml:space="preserve">review the FAA’s drone rules. Does it impact (or not) 802 technologies from a spectrum point of view. </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</si>
  <si>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</si>
  <si>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</si>
  <si>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</si>
  <si>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</si>
  <si>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DSRC report from 802.11 to the FCC</t>
  </si>
  <si>
    <t xml:space="preserve">Kennedy </t>
  </si>
  <si>
    <t>R1</t>
  </si>
  <si>
    <t>Congress Steps Back Into Wi-Fi-Related Spectrum Fight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</si>
</sst>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3"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76">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165" fontId="60" fillId="20" borderId="0" xfId="6" applyFont="1" applyFill="1" applyBorder="1" applyAlignment="1">
      <alignment horizontal="left"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0" fontId="60" fillId="20" borderId="0" xfId="6" applyNumberFormat="1" applyFont="1" applyFill="1" applyBorder="1" applyAlignment="1" applyProtection="1">
      <alignment horizontal="center"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0" fontId="60" fillId="20" borderId="0" xfId="5" quotePrefix="1"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left" vertical="center"/>
    </xf>
    <xf numFmtId="0" fontId="50" fillId="24" borderId="0" xfId="0" applyFont="1" applyFill="1" applyBorder="1" applyAlignment="1">
      <alignment horizontal="left" vertical="center"/>
    </xf>
    <xf numFmtId="0" fontId="60" fillId="20" borderId="0" xfId="0" applyNumberFormat="1" applyFont="1" applyFill="1" applyBorder="1" applyAlignment="1" applyProtection="1">
      <alignment horizontal="center" vertical="center"/>
    </xf>
    <xf numFmtId="165" fontId="60" fillId="20" borderId="0" xfId="0"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63" fillId="24" borderId="0" xfId="6" applyFont="1" applyFill="1" applyBorder="1" applyAlignment="1">
      <alignment horizontal="left" vertical="center"/>
    </xf>
    <xf numFmtId="165" fontId="63"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63" fillId="0" borderId="0" xfId="6" applyFont="1" applyFill="1" applyBorder="1" applyAlignment="1">
      <alignment horizontal="left" vertical="center"/>
    </xf>
    <xf numFmtId="165" fontId="63"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63" fillId="23" borderId="21" xfId="6" applyFont="1" applyFill="1" applyBorder="1" applyAlignment="1">
      <alignment horizontal="center" vertical="center"/>
    </xf>
    <xf numFmtId="165" fontId="63" fillId="23" borderId="0" xfId="6" applyFont="1" applyFill="1" applyBorder="1" applyAlignment="1">
      <alignment horizontal="center" vertical="center"/>
    </xf>
    <xf numFmtId="168" fontId="63" fillId="23" borderId="0" xfId="6" applyNumberFormat="1" applyFont="1" applyFill="1" applyBorder="1" applyAlignment="1">
      <alignment horizontal="center" vertical="center"/>
    </xf>
    <xf numFmtId="168" fontId="63" fillId="23" borderId="23" xfId="6" applyNumberFormat="1" applyFont="1" applyFill="1" applyBorder="1" applyAlignment="1">
      <alignment horizontal="center" vertical="center"/>
    </xf>
    <xf numFmtId="165" fontId="63"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11" fillId="7" borderId="0" xfId="0" applyFont="1" applyFill="1" applyAlignment="1">
      <alignment wrapText="1"/>
    </xf>
    <xf numFmtId="0" fontId="11" fillId="7" borderId="0" xfId="0" applyFont="1" applyFill="1" applyAlignment="1">
      <alignment vertical="top"/>
    </xf>
    <xf numFmtId="165" fontId="38" fillId="21" borderId="0" xfId="0" applyNumberFormat="1" applyFont="1" applyFill="1" applyBorder="1" applyAlignment="1" applyProtection="1">
      <alignment horizontal="left" vertical="center"/>
    </xf>
    <xf numFmtId="0" fontId="62" fillId="0" borderId="0" xfId="0" applyFont="1" applyAlignment="1">
      <alignment wrapText="1"/>
    </xf>
    <xf numFmtId="0" fontId="64" fillId="0" borderId="0" xfId="0" applyFont="1" applyAlignment="1">
      <alignment wrapText="1"/>
    </xf>
    <xf numFmtId="0" fontId="62" fillId="0" borderId="0" xfId="0" applyFont="1" applyAlignment="1">
      <alignment horizontal="left" vertical="center" wrapText="1"/>
    </xf>
    <xf numFmtId="0" fontId="65" fillId="0" borderId="0" xfId="0" applyFont="1" applyAlignment="1">
      <alignment wrapText="1"/>
    </xf>
    <xf numFmtId="0" fontId="12" fillId="0" borderId="3" xfId="0" quotePrefix="1" applyFont="1" applyFill="1" applyBorder="1"/>
    <xf numFmtId="0" fontId="64" fillId="0" borderId="0" xfId="0" applyFont="1"/>
    <xf numFmtId="49" fontId="51" fillId="15" borderId="0" xfId="6" applyNumberFormat="1" applyFont="1" applyFill="1" applyBorder="1" applyAlignment="1" applyProtection="1">
      <alignment horizontal="left" vertical="center" wrapText="1" indent="1"/>
    </xf>
    <xf numFmtId="165" fontId="66" fillId="20" borderId="0" xfId="5" applyFont="1" applyFill="1" applyBorder="1" applyAlignment="1">
      <alignment horizontal="left" vertical="center" indent="2"/>
    </xf>
    <xf numFmtId="165" fontId="59" fillId="24" borderId="0" xfId="5" applyFont="1" applyFill="1" applyBorder="1" applyAlignment="1">
      <alignment horizontal="left" vertical="center"/>
    </xf>
    <xf numFmtId="165" fontId="59" fillId="20" borderId="21" xfId="5" applyFont="1" applyFill="1" applyBorder="1" applyAlignment="1">
      <alignment horizontal="left" vertical="center"/>
    </xf>
    <xf numFmtId="0" fontId="67" fillId="0" borderId="0" xfId="0" applyFont="1"/>
    <xf numFmtId="0" fontId="51" fillId="20" borderId="0" xfId="6" quotePrefix="1" applyNumberFormat="1" applyFont="1" applyFill="1" applyBorder="1" applyAlignment="1" applyProtection="1">
      <alignment horizontal="left" vertical="center"/>
    </xf>
    <xf numFmtId="165" fontId="51" fillId="20" borderId="0" xfId="6" applyFont="1" applyFill="1" applyBorder="1" applyAlignment="1">
      <alignment horizontal="left" vertical="center"/>
    </xf>
    <xf numFmtId="165" fontId="38" fillId="21" borderId="19" xfId="6" applyNumberFormat="1" applyFont="1" applyFill="1" applyBorder="1" applyAlignment="1" applyProtection="1">
      <alignment horizontal="left" vertical="center" wrapText="1"/>
    </xf>
    <xf numFmtId="165" fontId="38" fillId="21" borderId="19" xfId="6" applyNumberFormat="1" applyFont="1" applyFill="1" applyBorder="1" applyAlignment="1" applyProtection="1">
      <alignment horizontal="left" vertical="center"/>
    </xf>
    <xf numFmtId="168" fontId="51" fillId="20" borderId="19" xfId="6" applyNumberFormat="1" applyFont="1" applyFill="1" applyBorder="1" applyAlignment="1" applyProtection="1">
      <alignment horizontal="center" vertical="center"/>
    </xf>
    <xf numFmtId="0" fontId="51" fillId="20" borderId="0" xfId="6" applyNumberFormat="1" applyFont="1" applyFill="1" applyBorder="1" applyAlignment="1" applyProtection="1">
      <alignment horizontal="left" vertical="center"/>
    </xf>
    <xf numFmtId="165" fontId="38" fillId="21" borderId="0" xfId="6" applyNumberFormat="1" applyFont="1" applyFill="1" applyBorder="1" applyAlignment="1" applyProtection="1">
      <alignment horizontal="left" vertical="center"/>
    </xf>
    <xf numFmtId="165" fontId="51" fillId="20" borderId="0" xfId="6" applyNumberFormat="1" applyFont="1" applyFill="1" applyBorder="1" applyAlignment="1" applyProtection="1">
      <alignment horizontal="left" vertical="center"/>
    </xf>
    <xf numFmtId="168" fontId="51" fillId="20" borderId="0" xfId="6" applyNumberFormat="1" applyFont="1" applyFill="1" applyBorder="1" applyAlignment="1" applyProtection="1">
      <alignment horizontal="center" vertical="center"/>
    </xf>
    <xf numFmtId="165" fontId="62" fillId="0" borderId="0" xfId="6" applyNumberFormat="1" applyFont="1" applyFill="1" applyBorder="1" applyAlignment="1" applyProtection="1">
      <alignment horizontal="left" vertical="center"/>
    </xf>
    <xf numFmtId="165" fontId="51" fillId="20" borderId="0" xfId="5" applyNumberFormat="1" applyFont="1" applyFill="1" applyBorder="1" applyAlignment="1" applyProtection="1">
      <alignment horizontal="left" vertical="center"/>
    </xf>
    <xf numFmtId="0" fontId="51" fillId="20" borderId="0" xfId="5" applyNumberFormat="1" applyFont="1" applyFill="1" applyBorder="1" applyAlignment="1" applyProtection="1">
      <alignment horizontal="center" vertical="center"/>
    </xf>
    <xf numFmtId="165" fontId="51" fillId="20" borderId="0" xfId="5" applyFont="1" applyFill="1" applyBorder="1" applyAlignment="1">
      <alignment horizontal="left" vertical="center"/>
    </xf>
    <xf numFmtId="0" fontId="68" fillId="0" borderId="0" xfId="3" applyFont="1" applyAlignment="1" applyProtection="1"/>
    <xf numFmtId="165" fontId="70" fillId="0" borderId="0" xfId="3" applyNumberFormat="1" applyFont="1" applyFill="1" applyBorder="1" applyAlignment="1" applyProtection="1">
      <alignment horizontal="left" vertical="center" indent="2"/>
    </xf>
    <xf numFmtId="0" fontId="51" fillId="20" borderId="0" xfId="6" applyNumberFormat="1" applyFont="1" applyFill="1" applyBorder="1" applyAlignment="1" applyProtection="1">
      <alignment horizontal="center" vertical="center"/>
    </xf>
    <xf numFmtId="165" fontId="62" fillId="24" borderId="0" xfId="5" applyFont="1" applyFill="1" applyBorder="1" applyAlignment="1">
      <alignment horizontal="left" vertical="center"/>
    </xf>
    <xf numFmtId="165" fontId="62" fillId="20" borderId="21" xfId="5" applyFont="1" applyFill="1" applyBorder="1" applyAlignment="1">
      <alignment horizontal="left" vertical="center"/>
    </xf>
    <xf numFmtId="165" fontId="62" fillId="20" borderId="0" xfId="6" applyFont="1" applyFill="1" applyBorder="1" applyAlignment="1">
      <alignment horizontal="left" vertical="center"/>
    </xf>
    <xf numFmtId="165" fontId="38" fillId="21" borderId="0" xfId="5" applyNumberFormat="1" applyFont="1" applyFill="1" applyBorder="1" applyAlignment="1" applyProtection="1">
      <alignment horizontal="left" vertical="center"/>
    </xf>
    <xf numFmtId="0" fontId="62" fillId="20" borderId="0" xfId="5" applyNumberFormat="1" applyFont="1" applyFill="1" applyBorder="1" applyAlignment="1" applyProtection="1">
      <alignment horizontal="center" vertical="center"/>
    </xf>
    <xf numFmtId="165" fontId="62" fillId="20" borderId="0" xfId="5" applyNumberFormat="1" applyFont="1" applyFill="1" applyBorder="1" applyAlignment="1" applyProtection="1">
      <alignment horizontal="left" vertical="center"/>
    </xf>
    <xf numFmtId="165" fontId="51" fillId="24" borderId="0" xfId="5" applyFont="1" applyFill="1" applyBorder="1" applyAlignment="1">
      <alignment horizontal="left" vertical="center"/>
    </xf>
    <xf numFmtId="165" fontId="51" fillId="20" borderId="21" xfId="5" applyFont="1" applyFill="1" applyBorder="1" applyAlignment="1">
      <alignment horizontal="left" vertical="center"/>
    </xf>
    <xf numFmtId="0" fontId="62" fillId="20" borderId="0" xfId="0" applyFont="1" applyFill="1" applyBorder="1" applyAlignment="1">
      <alignment horizontal="left" vertical="center"/>
    </xf>
    <xf numFmtId="165" fontId="51" fillId="20" borderId="0" xfId="5" applyNumberFormat="1" applyFont="1" applyFill="1" applyBorder="1" applyAlignment="1" applyProtection="1">
      <alignment horizontal="left" vertical="center" indent="1"/>
    </xf>
    <xf numFmtId="165" fontId="51" fillId="20" borderId="0" xfId="6" applyFont="1" applyFill="1" applyBorder="1" applyAlignment="1">
      <alignment horizontal="center" vertical="center"/>
    </xf>
    <xf numFmtId="0" fontId="51" fillId="20" borderId="0" xfId="0" applyFont="1" applyFill="1" applyBorder="1" applyAlignment="1">
      <alignment vertical="center"/>
    </xf>
    <xf numFmtId="0" fontId="51" fillId="20" borderId="0" xfId="5" quotePrefix="1" applyNumberFormat="1" applyFont="1" applyFill="1" applyBorder="1" applyAlignment="1" applyProtection="1">
      <alignment horizontal="left" vertical="center"/>
    </xf>
    <xf numFmtId="165" fontId="38" fillId="21" borderId="0" xfId="5" applyFont="1" applyFill="1" applyBorder="1" applyAlignment="1">
      <alignment horizontal="left" vertical="center"/>
    </xf>
    <xf numFmtId="0" fontId="51" fillId="20" borderId="0" xfId="5" applyNumberFormat="1" applyFont="1" applyFill="1" applyBorder="1" applyAlignment="1" applyProtection="1">
      <alignment horizontal="left" vertical="center"/>
    </xf>
    <xf numFmtId="165" fontId="69" fillId="24" borderId="0" xfId="5" applyFont="1" applyFill="1" applyBorder="1" applyAlignment="1">
      <alignment horizontal="left" vertical="center"/>
    </xf>
    <xf numFmtId="165" fontId="69" fillId="20" borderId="21" xfId="5" applyFont="1" applyFill="1" applyBorder="1" applyAlignment="1">
      <alignment horizontal="left" vertical="center"/>
    </xf>
    <xf numFmtId="0" fontId="66" fillId="20" borderId="0" xfId="5" applyNumberFormat="1" applyFont="1" applyFill="1" applyBorder="1" applyAlignment="1" applyProtection="1">
      <alignment horizontal="left" vertical="center"/>
    </xf>
    <xf numFmtId="0" fontId="66" fillId="20" borderId="0" xfId="0" applyFont="1" applyFill="1" applyBorder="1" applyAlignment="1">
      <alignment horizontal="left" vertical="center"/>
    </xf>
    <xf numFmtId="165" fontId="66" fillId="20" borderId="0" xfId="0" applyNumberFormat="1" applyFont="1" applyFill="1" applyBorder="1" applyAlignment="1" applyProtection="1">
      <alignment horizontal="left" vertical="center"/>
    </xf>
    <xf numFmtId="0" fontId="66" fillId="20" borderId="0" xfId="5" applyNumberFormat="1" applyFont="1" applyFill="1" applyBorder="1" applyAlignment="1" applyProtection="1">
      <alignment horizontal="center" vertical="center"/>
    </xf>
    <xf numFmtId="0" fontId="59" fillId="24" borderId="0" xfId="0" applyFont="1" applyFill="1" applyBorder="1" applyAlignment="1">
      <alignment horizontal="left" vertical="center"/>
    </xf>
    <xf numFmtId="0" fontId="59" fillId="20" borderId="21" xfId="0" applyFont="1" applyFill="1" applyBorder="1" applyAlignment="1">
      <alignment horizontal="left" vertical="center"/>
    </xf>
    <xf numFmtId="165" fontId="38" fillId="21" borderId="0" xfId="0" quotePrefix="1" applyNumberFormat="1" applyFont="1" applyFill="1" applyBorder="1" applyAlignment="1" applyProtection="1">
      <alignment horizontal="left" vertical="center"/>
    </xf>
    <xf numFmtId="0" fontId="51" fillId="20" borderId="0" xfId="0" applyNumberFormat="1" applyFont="1" applyFill="1" applyBorder="1" applyAlignment="1" applyProtection="1">
      <alignment horizontal="center" vertical="center"/>
    </xf>
    <xf numFmtId="0" fontId="51" fillId="20" borderId="21" xfId="0" applyFont="1" applyFill="1" applyBorder="1" applyAlignment="1">
      <alignment horizontal="left" vertical="center"/>
    </xf>
    <xf numFmtId="165" fontId="51" fillId="20" borderId="0" xfId="0" quotePrefix="1" applyNumberFormat="1" applyFont="1" applyFill="1" applyBorder="1" applyAlignment="1" applyProtection="1">
      <alignment horizontal="left" vertical="center"/>
    </xf>
    <xf numFmtId="165" fontId="51" fillId="20" borderId="0" xfId="0" applyNumberFormat="1" applyFont="1" applyFill="1" applyBorder="1" applyAlignment="1" applyProtection="1">
      <alignment horizontal="left" vertical="center"/>
    </xf>
    <xf numFmtId="0" fontId="51" fillId="9" borderId="0" xfId="6" quotePrefix="1" applyNumberFormat="1" applyFont="1" applyFill="1" applyBorder="1" applyAlignment="1" applyProtection="1">
      <alignment horizontal="left" vertical="center"/>
    </xf>
    <xf numFmtId="2" fontId="51" fillId="20" borderId="0" xfId="6" applyNumberFormat="1" applyFont="1" applyFill="1" applyBorder="1" applyAlignment="1" applyProtection="1">
      <alignment horizontal="left" vertical="center"/>
    </xf>
    <xf numFmtId="2" fontId="51" fillId="20" borderId="0" xfId="6" quotePrefix="1" applyNumberFormat="1" applyFont="1" applyFill="1" applyBorder="1" applyAlignment="1" applyProtection="1">
      <alignment horizontal="left" vertical="center"/>
    </xf>
    <xf numFmtId="0" fontId="54" fillId="24" borderId="0" xfId="0" applyFont="1" applyFill="1" applyBorder="1" applyAlignment="1">
      <alignment horizontal="left" vertical="center"/>
    </xf>
    <xf numFmtId="0" fontId="62" fillId="20" borderId="21" xfId="0" applyFont="1" applyFill="1" applyBorder="1" applyAlignment="1">
      <alignment horizontal="left" vertical="center"/>
    </xf>
    <xf numFmtId="0" fontId="62" fillId="20" borderId="0" xfId="0" applyNumberFormat="1" applyFont="1" applyFill="1" applyBorder="1" applyAlignment="1" applyProtection="1">
      <alignment horizontal="center" vertical="center"/>
    </xf>
    <xf numFmtId="165" fontId="51" fillId="20" borderId="0" xfId="6" applyNumberFormat="1" applyFont="1" applyFill="1" applyBorder="1" applyAlignment="1" applyProtection="1">
      <alignment horizontal="left" vertical="center" wrapText="1" indent="1"/>
    </xf>
    <xf numFmtId="169" fontId="51" fillId="20" borderId="0" xfId="6" quotePrefix="1" applyNumberFormat="1" applyFont="1" applyFill="1" applyBorder="1" applyAlignment="1" applyProtection="1">
      <alignment horizontal="left" vertical="center"/>
    </xf>
    <xf numFmtId="165" fontId="54" fillId="24" borderId="0" xfId="5" applyFont="1" applyFill="1" applyBorder="1" applyAlignment="1">
      <alignment horizontal="left" vertical="center"/>
    </xf>
    <xf numFmtId="165" fontId="54" fillId="20" borderId="21" xfId="5" applyFont="1" applyFill="1" applyBorder="1" applyAlignment="1">
      <alignment horizontal="left" vertical="center"/>
    </xf>
    <xf numFmtId="169" fontId="51" fillId="20" borderId="0" xfId="5" applyNumberFormat="1" applyFont="1" applyFill="1" applyBorder="1" applyAlignment="1" applyProtection="1">
      <alignment horizontal="left" vertical="center"/>
    </xf>
    <xf numFmtId="165" fontId="62" fillId="2" borderId="22" xfId="5" applyFont="1" applyFill="1" applyBorder="1" applyAlignment="1">
      <alignment horizontal="left" vertical="center"/>
    </xf>
    <xf numFmtId="165" fontId="54" fillId="2" borderId="24" xfId="5" applyFont="1" applyFill="1" applyBorder="1" applyAlignment="1">
      <alignment horizontal="left" vertical="center"/>
    </xf>
    <xf numFmtId="168" fontId="62" fillId="2" borderId="24" xfId="5" applyNumberFormat="1" applyFont="1" applyFill="1" applyBorder="1" applyAlignment="1">
      <alignment horizontal="center" vertical="center"/>
    </xf>
    <xf numFmtId="165" fontId="51" fillId="20" borderId="23" xfId="5" applyNumberFormat="1" applyFont="1" applyFill="1" applyBorder="1" applyAlignment="1" applyProtection="1">
      <alignment horizontal="left" vertical="center"/>
    </xf>
    <xf numFmtId="165" fontId="62" fillId="2" borderId="24" xfId="5" applyFont="1" applyFill="1" applyBorder="1" applyAlignment="1">
      <alignment horizontal="left" vertical="center"/>
    </xf>
    <xf numFmtId="168" fontId="62" fillId="2" borderId="24" xfId="5" applyNumberFormat="1" applyFont="1" applyFill="1" applyBorder="1" applyAlignment="1">
      <alignment horizontal="left" vertical="center"/>
    </xf>
    <xf numFmtId="0" fontId="54" fillId="20" borderId="21" xfId="0" applyFont="1" applyFill="1" applyBorder="1" applyAlignment="1">
      <alignment horizontal="left" vertical="center"/>
    </xf>
    <xf numFmtId="168" fontId="62" fillId="20" borderId="0" xfId="0" applyNumberFormat="1" applyFont="1" applyFill="1" applyBorder="1" applyAlignment="1" applyProtection="1">
      <alignment horizontal="center" vertical="center"/>
    </xf>
    <xf numFmtId="165" fontId="54" fillId="0" borderId="0" xfId="5" applyFont="1" applyBorder="1" applyAlignment="1">
      <alignment horizontal="left" vertical="center"/>
    </xf>
    <xf numFmtId="168" fontId="51" fillId="20" borderId="0" xfId="6" applyNumberFormat="1" applyFont="1" applyFill="1" applyBorder="1" applyAlignment="1" applyProtection="1">
      <alignment horizontal="left" vertical="center"/>
    </xf>
    <xf numFmtId="168" fontId="51" fillId="20" borderId="0" xfId="5" applyNumberFormat="1" applyFont="1" applyFill="1" applyBorder="1" applyAlignment="1" applyProtection="1">
      <alignment horizontal="left" vertical="center"/>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9" fillId="2" borderId="18" xfId="5" applyFont="1" applyFill="1" applyBorder="1" applyAlignment="1">
      <alignment horizontal="center" vertical="center"/>
    </xf>
    <xf numFmtId="165" fontId="59" fillId="2" borderId="19" xfId="5" applyFont="1" applyFill="1" applyBorder="1" applyAlignment="1">
      <alignment horizontal="center" vertical="center"/>
    </xf>
    <xf numFmtId="165" fontId="59" fillId="2" borderId="25" xfId="5" applyFont="1" applyFill="1" applyBorder="1" applyAlignment="1">
      <alignment horizontal="center" vertical="center"/>
    </xf>
    <xf numFmtId="165" fontId="51" fillId="3" borderId="1" xfId="5" applyFont="1" applyFill="1" applyBorder="1" applyAlignment="1">
      <alignment horizontal="center" vertical="center"/>
    </xf>
    <xf numFmtId="165" fontId="53" fillId="22" borderId="1"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18</xdr:row>
      <xdr:rowOff>168088</xdr:rowOff>
    </xdr:from>
    <xdr:to>
      <xdr:col>14</xdr:col>
      <xdr:colOff>396688</xdr:colOff>
      <xdr:row>41</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44</xdr:row>
      <xdr:rowOff>38100</xdr:rowOff>
    </xdr:from>
    <xdr:to>
      <xdr:col>7</xdr:col>
      <xdr:colOff>153038</xdr:colOff>
      <xdr:row>67</xdr:row>
      <xdr:rowOff>173050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44</xdr:row>
      <xdr:rowOff>0</xdr:rowOff>
    </xdr:from>
    <xdr:to>
      <xdr:col>13</xdr:col>
      <xdr:colOff>505464</xdr:colOff>
      <xdr:row>67</xdr:row>
      <xdr:rowOff>134950</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68</xdr:row>
      <xdr:rowOff>57150</xdr:rowOff>
    </xdr:from>
    <xdr:to>
      <xdr:col>7</xdr:col>
      <xdr:colOff>179932</xdr:colOff>
      <xdr:row>86</xdr:row>
      <xdr:rowOff>158482</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67</xdr:row>
      <xdr:rowOff>143996</xdr:rowOff>
    </xdr:from>
    <xdr:to>
      <xdr:col>13</xdr:col>
      <xdr:colOff>534039</xdr:colOff>
      <xdr:row>86</xdr:row>
      <xdr:rowOff>54828</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B4" sqref="B4"/>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169</v>
      </c>
      <c r="C2" s="9"/>
      <c r="D2" s="9"/>
      <c r="E2" s="9"/>
      <c r="F2" s="9"/>
      <c r="G2" s="6" t="s">
        <v>0</v>
      </c>
      <c r="I2" s="9"/>
      <c r="J2" s="9"/>
      <c r="K2" s="9"/>
      <c r="L2" s="9"/>
      <c r="M2" s="2" t="str">
        <f>B2</f>
        <v>Plenary</v>
      </c>
      <c r="N2" s="10"/>
    </row>
    <row r="3" spans="1:14" ht="45" x14ac:dyDescent="0.55000000000000004">
      <c r="A3" s="9"/>
      <c r="B3" s="1" t="s">
        <v>178</v>
      </c>
      <c r="C3" s="9"/>
      <c r="D3" s="9"/>
      <c r="E3" s="9"/>
      <c r="F3" s="9"/>
      <c r="G3" s="7"/>
      <c r="H3" s="9"/>
      <c r="I3" s="9"/>
      <c r="J3" s="9"/>
      <c r="K3" s="9"/>
      <c r="L3" s="9"/>
      <c r="M3" s="1" t="str">
        <f>B3</f>
        <v>R1</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166</v>
      </c>
      <c r="H7" s="9"/>
      <c r="I7" s="9"/>
      <c r="J7" s="9"/>
      <c r="K7" s="9"/>
      <c r="L7" s="9"/>
      <c r="M7" s="9"/>
      <c r="N7" s="10"/>
    </row>
    <row r="8" spans="1:14" ht="23.25" x14ac:dyDescent="0.35">
      <c r="A8" s="9"/>
      <c r="B8" s="9"/>
      <c r="C8" s="9"/>
      <c r="D8" s="9"/>
      <c r="E8" s="9"/>
      <c r="F8" s="9"/>
      <c r="G8" s="58" t="str">
        <f>B2</f>
        <v>Plenary</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167</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1</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2</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115" zoomScaleNormal="115" workbookViewId="0">
      <selection activeCell="B5" sqref="B5"/>
    </sheetView>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3</v>
      </c>
      <c r="D2" s="13"/>
      <c r="E2" s="13"/>
    </row>
    <row r="3" spans="2:5" ht="15.75" x14ac:dyDescent="0.25">
      <c r="B3" s="29" t="s">
        <v>4</v>
      </c>
      <c r="C3" s="29" t="s">
        <v>5</v>
      </c>
      <c r="D3" s="29" t="s">
        <v>6</v>
      </c>
      <c r="E3" s="29" t="s">
        <v>7</v>
      </c>
    </row>
    <row r="4" spans="2:5" ht="15" x14ac:dyDescent="0.2">
      <c r="B4" s="30" t="s">
        <v>87</v>
      </c>
      <c r="C4" s="31" t="s">
        <v>8</v>
      </c>
      <c r="D4" s="32" t="s">
        <v>16</v>
      </c>
      <c r="E4" s="33" t="s">
        <v>21</v>
      </c>
    </row>
    <row r="5" spans="2:5" ht="15" x14ac:dyDescent="0.2">
      <c r="B5" s="34"/>
      <c r="C5" s="35"/>
      <c r="D5" s="34" t="s">
        <v>17</v>
      </c>
      <c r="E5" s="34"/>
    </row>
    <row r="6" spans="2:5" ht="15" x14ac:dyDescent="0.2">
      <c r="B6" s="34"/>
      <c r="C6" s="35" t="s">
        <v>88</v>
      </c>
      <c r="D6" s="34"/>
      <c r="E6" s="34"/>
    </row>
    <row r="7" spans="2:5" ht="15" x14ac:dyDescent="0.2">
      <c r="B7" s="34"/>
      <c r="C7" s="35" t="s">
        <v>9</v>
      </c>
      <c r="D7" s="34"/>
      <c r="E7" s="34"/>
    </row>
    <row r="8" spans="2:5" ht="15" x14ac:dyDescent="0.2">
      <c r="B8" s="34"/>
      <c r="C8" s="35" t="s">
        <v>10</v>
      </c>
      <c r="D8" s="34"/>
      <c r="E8" s="34"/>
    </row>
    <row r="9" spans="2:5" ht="15" x14ac:dyDescent="0.2">
      <c r="B9" s="36"/>
      <c r="C9" s="37"/>
      <c r="D9" s="36"/>
      <c r="E9" s="36"/>
    </row>
    <row r="10" spans="2:5" ht="15" x14ac:dyDescent="0.2">
      <c r="B10" s="38" t="s">
        <v>152</v>
      </c>
      <c r="C10" s="31" t="s">
        <v>153</v>
      </c>
      <c r="D10" s="252" t="s">
        <v>163</v>
      </c>
      <c r="E10" s="40" t="s">
        <v>161</v>
      </c>
    </row>
    <row r="11" spans="2:5" ht="15" x14ac:dyDescent="0.2">
      <c r="B11" s="41"/>
      <c r="C11" s="35"/>
      <c r="D11" s="252" t="s">
        <v>164</v>
      </c>
      <c r="E11" s="41"/>
    </row>
    <row r="12" spans="2:5" ht="15" x14ac:dyDescent="0.2">
      <c r="B12" s="41"/>
      <c r="C12" s="35" t="s">
        <v>154</v>
      </c>
      <c r="D12" s="252"/>
      <c r="E12" s="41"/>
    </row>
    <row r="13" spans="2:5" ht="15" x14ac:dyDescent="0.2">
      <c r="B13" s="41"/>
      <c r="C13" s="35" t="s">
        <v>155</v>
      </c>
      <c r="D13" s="41"/>
      <c r="E13" s="41"/>
    </row>
    <row r="14" spans="2:5" ht="15" x14ac:dyDescent="0.2">
      <c r="B14" s="41"/>
      <c r="C14" s="35" t="s">
        <v>156</v>
      </c>
      <c r="D14" s="41"/>
      <c r="E14" s="41"/>
    </row>
    <row r="15" spans="2:5" ht="15" x14ac:dyDescent="0.2">
      <c r="B15" s="42"/>
      <c r="C15" s="37"/>
      <c r="D15" s="42"/>
      <c r="E15" s="42"/>
    </row>
    <row r="16" spans="2:5" ht="15" x14ac:dyDescent="0.2">
      <c r="B16" s="38" t="s">
        <v>15</v>
      </c>
      <c r="C16" s="31" t="s">
        <v>11</v>
      </c>
      <c r="D16" s="39" t="s">
        <v>18</v>
      </c>
      <c r="E16" s="40" t="s">
        <v>20</v>
      </c>
    </row>
    <row r="17" spans="2:5" ht="15" x14ac:dyDescent="0.2">
      <c r="B17" s="41"/>
      <c r="C17" s="35"/>
      <c r="D17" s="41" t="s">
        <v>19</v>
      </c>
      <c r="E17" s="41"/>
    </row>
    <row r="18" spans="2:5" ht="15" x14ac:dyDescent="0.2">
      <c r="B18" s="41"/>
      <c r="C18" s="35" t="s">
        <v>12</v>
      </c>
      <c r="D18" s="41"/>
      <c r="E18" s="41"/>
    </row>
    <row r="19" spans="2:5" ht="15" x14ac:dyDescent="0.2">
      <c r="B19" s="41"/>
      <c r="C19" s="35" t="s">
        <v>13</v>
      </c>
      <c r="D19" s="41"/>
      <c r="E19" s="41"/>
    </row>
    <row r="20" spans="2:5" ht="15" x14ac:dyDescent="0.2">
      <c r="B20" s="41"/>
      <c r="C20" s="35" t="s">
        <v>14</v>
      </c>
      <c r="D20" s="41"/>
      <c r="E20" s="41"/>
    </row>
    <row r="21" spans="2:5" ht="15" x14ac:dyDescent="0.2">
      <c r="B21" s="42"/>
      <c r="C21" s="37"/>
      <c r="D21" s="42"/>
      <c r="E21" s="42"/>
    </row>
    <row r="27" spans="2:5" x14ac:dyDescent="0.2">
      <c r="C27" s="245"/>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27</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28</v>
      </c>
      <c r="J3" s="17"/>
      <c r="K3" s="17"/>
      <c r="L3" s="17"/>
      <c r="M3" s="17"/>
      <c r="N3" s="17"/>
      <c r="O3" s="17"/>
      <c r="P3" s="25"/>
    </row>
    <row r="4" spans="2:16" ht="23.25" x14ac:dyDescent="0.35">
      <c r="B4" s="24"/>
      <c r="C4" s="17"/>
      <c r="D4" s="17"/>
      <c r="E4" s="17"/>
      <c r="F4" s="17"/>
      <c r="G4" s="17"/>
      <c r="H4" s="17"/>
      <c r="I4" s="18" t="s">
        <v>22</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23</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24</v>
      </c>
      <c r="J8" s="17"/>
      <c r="K8" s="17"/>
      <c r="L8" s="17"/>
      <c r="M8" s="17"/>
      <c r="N8" s="17"/>
      <c r="O8" s="17"/>
      <c r="P8" s="25"/>
    </row>
    <row r="9" spans="2:16" ht="18" x14ac:dyDescent="0.25">
      <c r="B9" s="24"/>
      <c r="C9" s="17"/>
      <c r="D9" s="17"/>
      <c r="E9" s="17"/>
      <c r="F9" s="17"/>
      <c r="G9" s="17"/>
      <c r="H9" s="17"/>
      <c r="I9" s="20" t="s">
        <v>25</v>
      </c>
      <c r="J9" s="17"/>
      <c r="K9" s="17"/>
      <c r="L9" s="17"/>
      <c r="M9" s="17"/>
      <c r="N9" s="17"/>
      <c r="O9" s="17"/>
      <c r="P9" s="25"/>
    </row>
    <row r="10" spans="2:16" ht="18" x14ac:dyDescent="0.25">
      <c r="B10" s="24"/>
      <c r="C10" s="17"/>
      <c r="D10" s="17"/>
      <c r="E10" s="17"/>
      <c r="F10" s="17"/>
      <c r="G10" s="17"/>
      <c r="H10" s="17"/>
      <c r="I10" s="20" t="s">
        <v>26</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29</v>
      </c>
    </row>
    <row r="3" spans="2:2" ht="309" customHeight="1" x14ac:dyDescent="0.2">
      <c r="B3" s="325" t="s">
        <v>45</v>
      </c>
    </row>
    <row r="4" spans="2:2" x14ac:dyDescent="0.2">
      <c r="B4" s="326"/>
    </row>
    <row r="5" spans="2:2" x14ac:dyDescent="0.2">
      <c r="B5" s="326"/>
    </row>
    <row r="6" spans="2:2" x14ac:dyDescent="0.2">
      <c r="B6" s="326"/>
    </row>
    <row r="7" spans="2:2" x14ac:dyDescent="0.2">
      <c r="B7" s="326"/>
    </row>
    <row r="8" spans="2:2" x14ac:dyDescent="0.2">
      <c r="B8" s="327"/>
    </row>
    <row r="9" spans="2:2" ht="20.25" x14ac:dyDescent="0.3">
      <c r="B9" s="124" t="s">
        <v>96</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zoomScale="85" zoomScaleNormal="85" workbookViewId="0"/>
  </sheetViews>
  <sheetFormatPr defaultRowHeight="15" x14ac:dyDescent="0.25"/>
  <sheetData>
    <row r="2" spans="2:13" s="11" customFormat="1" ht="45" x14ac:dyDescent="0.6">
      <c r="B2" s="328" t="s">
        <v>100</v>
      </c>
      <c r="C2" s="329"/>
      <c r="D2" s="329"/>
      <c r="E2" s="329"/>
      <c r="F2" s="329"/>
      <c r="G2" s="329"/>
      <c r="H2" s="329"/>
      <c r="I2" s="329"/>
      <c r="J2" s="329"/>
      <c r="K2" s="329"/>
      <c r="L2" s="329"/>
      <c r="M2" s="329"/>
    </row>
    <row r="5" spans="2:13" ht="23.25" x14ac:dyDescent="0.25">
      <c r="B5" s="125" t="s">
        <v>58</v>
      </c>
    </row>
    <row r="6" spans="2:13" ht="23.25" x14ac:dyDescent="0.25">
      <c r="B6" s="125" t="s">
        <v>60</v>
      </c>
    </row>
    <row r="7" spans="2:13" ht="23.25" x14ac:dyDescent="0.3">
      <c r="B7" s="126"/>
      <c r="C7" s="124" t="s">
        <v>141</v>
      </c>
    </row>
    <row r="10" spans="2:13" ht="23.25" x14ac:dyDescent="0.25">
      <c r="B10" s="127" t="s">
        <v>103</v>
      </c>
    </row>
    <row r="11" spans="2:13" ht="23.25" x14ac:dyDescent="0.35">
      <c r="B11" s="128" t="s">
        <v>101</v>
      </c>
    </row>
    <row r="14" spans="2:13" ht="23.25" x14ac:dyDescent="0.25">
      <c r="B14" s="127" t="s">
        <v>98</v>
      </c>
    </row>
    <row r="15" spans="2:13" ht="23.25" x14ac:dyDescent="0.35">
      <c r="B15" s="128" t="s">
        <v>102</v>
      </c>
    </row>
    <row r="18" spans="2:2" ht="23.25" x14ac:dyDescent="0.25">
      <c r="B18" s="127" t="s">
        <v>151</v>
      </c>
    </row>
  </sheetData>
  <mergeCells count="1">
    <mergeCell ref="B2:M2"/>
  </mergeCells>
  <hyperlinks>
    <hyperlink ref="B11" r:id="rId1" display="http://standards.ieee.org/faqs/affiliationFAQ.html"/>
    <hyperlink ref="B15" r:id="rId2" display="http://www.ieee.org/portal/cms_docs/about/CoE_poster.pdf"/>
    <hyperlink ref="C7"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Q9"/>
  <sheetViews>
    <sheetView workbookViewId="0">
      <selection activeCell="C4" sqref="C4"/>
    </sheetView>
  </sheetViews>
  <sheetFormatPr defaultColWidth="9.140625" defaultRowHeight="14.25" x14ac:dyDescent="0.2"/>
  <cols>
    <col min="1" max="1" width="2.140625" style="15" customWidth="1"/>
    <col min="2" max="2" width="19.7109375" style="15" customWidth="1"/>
    <col min="3" max="16" width="20.7109375" style="15" customWidth="1"/>
    <col min="17" max="18" width="20.5703125" style="15" bestFit="1" customWidth="1"/>
    <col min="19" max="16384" width="9.140625" style="15"/>
  </cols>
  <sheetData>
    <row r="2" spans="2:17" ht="14.25" customHeight="1" x14ac:dyDescent="0.2">
      <c r="B2" s="130" t="s">
        <v>30</v>
      </c>
      <c r="C2" s="48"/>
      <c r="D2" s="48"/>
      <c r="E2" s="44"/>
      <c r="F2" s="44"/>
      <c r="G2" s="44"/>
      <c r="H2" s="44"/>
      <c r="I2" s="44"/>
      <c r="J2" s="44"/>
    </row>
    <row r="3" spans="2:17" ht="14.25" customHeight="1" x14ac:dyDescent="0.2">
      <c r="B3" s="47"/>
      <c r="C3" s="49"/>
      <c r="D3" s="49"/>
      <c r="E3" s="45"/>
      <c r="F3" s="45"/>
      <c r="G3" s="45"/>
      <c r="H3" s="45"/>
      <c r="I3" s="45"/>
      <c r="J3" s="44"/>
    </row>
    <row r="4" spans="2:17" ht="15" thickBot="1" x14ac:dyDescent="0.25">
      <c r="B4" s="46"/>
      <c r="C4" s="44"/>
      <c r="D4" s="44"/>
      <c r="E4" s="44"/>
      <c r="F4" s="44"/>
      <c r="G4" s="44"/>
      <c r="H4" s="44"/>
      <c r="I4" s="44"/>
      <c r="J4" s="44"/>
    </row>
    <row r="5" spans="2:17" ht="24" customHeight="1" x14ac:dyDescent="0.2">
      <c r="B5" s="50" t="s">
        <v>31</v>
      </c>
      <c r="C5" s="51">
        <v>2015</v>
      </c>
      <c r="D5" s="51">
        <v>2015</v>
      </c>
      <c r="E5" s="51">
        <v>2015</v>
      </c>
      <c r="F5" s="51">
        <v>2015</v>
      </c>
      <c r="G5" s="51">
        <v>2016</v>
      </c>
      <c r="H5" s="51">
        <v>2016</v>
      </c>
      <c r="I5" s="51">
        <v>2016</v>
      </c>
      <c r="J5" s="51">
        <v>2016</v>
      </c>
      <c r="K5" s="51">
        <v>2016</v>
      </c>
      <c r="L5" s="51">
        <v>2016</v>
      </c>
      <c r="M5" s="51">
        <v>2017</v>
      </c>
      <c r="N5" s="51">
        <v>2017</v>
      </c>
      <c r="O5" s="51">
        <v>2017</v>
      </c>
      <c r="P5" s="51">
        <v>2017</v>
      </c>
      <c r="Q5" s="51"/>
    </row>
    <row r="6" spans="2:17" ht="24" customHeight="1" x14ac:dyDescent="0.2">
      <c r="B6" s="52" t="s">
        <v>32</v>
      </c>
      <c r="C6" s="53" t="s">
        <v>33</v>
      </c>
      <c r="D6" s="53" t="s">
        <v>34</v>
      </c>
      <c r="E6" s="53" t="s">
        <v>33</v>
      </c>
      <c r="F6" s="53" t="s">
        <v>34</v>
      </c>
      <c r="G6" s="53" t="s">
        <v>116</v>
      </c>
      <c r="H6" s="53" t="s">
        <v>34</v>
      </c>
      <c r="I6" s="53" t="s">
        <v>33</v>
      </c>
      <c r="J6" s="53" t="s">
        <v>34</v>
      </c>
      <c r="K6" s="53" t="s">
        <v>33</v>
      </c>
      <c r="L6" s="53" t="s">
        <v>34</v>
      </c>
      <c r="M6" s="53" t="s">
        <v>33</v>
      </c>
      <c r="N6" s="53" t="s">
        <v>34</v>
      </c>
      <c r="O6" s="53" t="s">
        <v>144</v>
      </c>
      <c r="P6" s="53" t="s">
        <v>34</v>
      </c>
      <c r="Q6" s="53"/>
    </row>
    <row r="7" spans="2:17" ht="24" customHeight="1" x14ac:dyDescent="0.2">
      <c r="B7" s="54" t="s">
        <v>35</v>
      </c>
      <c r="C7" s="55" t="s">
        <v>36</v>
      </c>
      <c r="D7" s="55" t="s">
        <v>37</v>
      </c>
      <c r="E7" s="55" t="s">
        <v>148</v>
      </c>
      <c r="F7" s="55" t="s">
        <v>39</v>
      </c>
      <c r="G7" s="55" t="s">
        <v>130</v>
      </c>
      <c r="H7" s="55" t="s">
        <v>133</v>
      </c>
      <c r="I7" s="55" t="s">
        <v>132</v>
      </c>
      <c r="J7" s="55" t="s">
        <v>135</v>
      </c>
      <c r="K7" s="55" t="s">
        <v>38</v>
      </c>
      <c r="L7" s="55" t="s">
        <v>136</v>
      </c>
      <c r="M7" s="55" t="s">
        <v>142</v>
      </c>
      <c r="N7" s="55" t="s">
        <v>143</v>
      </c>
      <c r="O7" s="55" t="s">
        <v>132</v>
      </c>
      <c r="P7" s="55" t="s">
        <v>146</v>
      </c>
      <c r="Q7" s="55"/>
    </row>
    <row r="8" spans="2:17" ht="50.25" customHeight="1" thickBot="1" x14ac:dyDescent="0.25">
      <c r="B8" s="56" t="s">
        <v>40</v>
      </c>
      <c r="C8" s="129" t="s">
        <v>42</v>
      </c>
      <c r="D8" s="129" t="s">
        <v>43</v>
      </c>
      <c r="E8" s="129" t="s">
        <v>149</v>
      </c>
      <c r="F8" s="129" t="s">
        <v>44</v>
      </c>
      <c r="G8" s="129" t="s">
        <v>131</v>
      </c>
      <c r="H8" s="129" t="s">
        <v>134</v>
      </c>
      <c r="I8" s="129" t="s">
        <v>43</v>
      </c>
      <c r="J8" s="129" t="s">
        <v>137</v>
      </c>
      <c r="K8" s="129" t="s">
        <v>162</v>
      </c>
      <c r="L8" s="129" t="s">
        <v>41</v>
      </c>
      <c r="M8" s="129"/>
      <c r="N8" s="129"/>
      <c r="O8" s="129"/>
      <c r="P8" s="129" t="s">
        <v>145</v>
      </c>
      <c r="Q8" s="129"/>
    </row>
    <row r="9" spans="2:17" x14ac:dyDescent="0.2">
      <c r="C9" s="245"/>
      <c r="D9" s="246"/>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46</v>
      </c>
      <c r="F2" s="61"/>
      <c r="G2" s="61"/>
      <c r="H2" s="63"/>
    </row>
    <row r="3" spans="2:8" ht="33" x14ac:dyDescent="0.45">
      <c r="B3" s="64" t="str">
        <f>'802.18 Cover'!G8</f>
        <v>Plenary</v>
      </c>
      <c r="C3" s="65"/>
      <c r="D3" s="65"/>
      <c r="E3" s="66" t="str">
        <f>'802.18 Cover'!G10</f>
        <v>Estrel Hotel,  Berlin, Germany</v>
      </c>
      <c r="F3" s="65"/>
      <c r="G3" s="65"/>
      <c r="H3" s="67"/>
    </row>
    <row r="4" spans="2:8" ht="26.25" x14ac:dyDescent="0.35">
      <c r="B4" s="68" t="str">
        <f>'802.18 Cover'!B3</f>
        <v>R1</v>
      </c>
      <c r="C4" s="65"/>
      <c r="D4" s="65"/>
      <c r="E4" s="69" t="str">
        <f>'802.18 Cover'!G7</f>
        <v>08 - 12 March, 2015</v>
      </c>
      <c r="F4" s="65"/>
      <c r="G4" s="65"/>
      <c r="H4" s="67"/>
    </row>
    <row r="5" spans="2:8" ht="16.5" thickBot="1" x14ac:dyDescent="0.3">
      <c r="B5" s="70"/>
      <c r="C5" s="71" t="s">
        <v>47</v>
      </c>
      <c r="D5" s="72"/>
      <c r="E5" s="72"/>
      <c r="F5" s="72"/>
      <c r="G5" s="72"/>
      <c r="H5" s="73"/>
    </row>
    <row r="6" spans="2:8" ht="16.5" thickBot="1" x14ac:dyDescent="0.3">
      <c r="B6" s="70"/>
      <c r="C6" s="95">
        <v>42071</v>
      </c>
      <c r="D6" s="96">
        <f>C6+1</f>
        <v>42072</v>
      </c>
      <c r="E6" s="96">
        <f>D6+1</f>
        <v>42073</v>
      </c>
      <c r="F6" s="96">
        <f>E6+1</f>
        <v>42074</v>
      </c>
      <c r="G6" s="96">
        <f>F6+1</f>
        <v>42075</v>
      </c>
      <c r="H6" s="96">
        <f>G6+1</f>
        <v>42076</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49</v>
      </c>
      <c r="H10" s="91"/>
    </row>
    <row r="11" spans="2:8" ht="15.75" x14ac:dyDescent="0.25">
      <c r="B11" s="74">
        <v>0.35416666666666669</v>
      </c>
      <c r="C11" s="104"/>
      <c r="D11" s="107"/>
      <c r="E11" s="107" t="s">
        <v>138</v>
      </c>
      <c r="F11" s="107" t="s">
        <v>138</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07" t="s">
        <v>165</v>
      </c>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106"/>
      <c r="F19" s="106"/>
      <c r="G19" s="109"/>
      <c r="H19" s="91"/>
    </row>
    <row r="20" spans="2:8" ht="15.75" x14ac:dyDescent="0.25">
      <c r="B20" s="75"/>
      <c r="C20" s="104"/>
      <c r="D20" s="92"/>
      <c r="E20" s="107">
        <v>802.18</v>
      </c>
      <c r="F20" s="107" t="s">
        <v>147</v>
      </c>
      <c r="G20" s="110" t="s">
        <v>49</v>
      </c>
      <c r="H20" s="91"/>
    </row>
    <row r="21" spans="2:8" ht="15.75" x14ac:dyDescent="0.25">
      <c r="B21" s="74">
        <v>0.45833333333333343</v>
      </c>
      <c r="C21" s="105"/>
      <c r="D21" s="92"/>
      <c r="E21" s="107"/>
      <c r="F21" s="107" t="s">
        <v>113</v>
      </c>
      <c r="G21" s="110"/>
      <c r="H21" s="91"/>
    </row>
    <row r="22" spans="2:8" ht="15.75" x14ac:dyDescent="0.25">
      <c r="B22" s="74"/>
      <c r="C22" s="104"/>
      <c r="D22" s="92"/>
      <c r="E22" s="107" t="s">
        <v>117</v>
      </c>
      <c r="F22" s="107"/>
      <c r="G22" s="110"/>
      <c r="H22" s="91"/>
    </row>
    <row r="23" spans="2:8" ht="15.75" x14ac:dyDescent="0.25">
      <c r="B23" s="74">
        <v>0.47916666666666669</v>
      </c>
      <c r="C23" s="104"/>
      <c r="D23" s="92"/>
      <c r="E23" s="107"/>
      <c r="F23" s="107"/>
      <c r="G23" s="110"/>
      <c r="H23" s="91"/>
    </row>
    <row r="24" spans="2:8" ht="15.75" x14ac:dyDescent="0.25">
      <c r="B24" s="75"/>
      <c r="C24" s="104"/>
      <c r="D24" s="92"/>
      <c r="E24" s="107"/>
      <c r="F24" s="107"/>
      <c r="G24" s="110"/>
      <c r="H24" s="91"/>
    </row>
    <row r="25" spans="2:8" ht="15.75" x14ac:dyDescent="0.25">
      <c r="B25" s="74">
        <v>0.50000000000000011</v>
      </c>
      <c r="C25" s="105"/>
      <c r="D25" s="92"/>
      <c r="E25" s="107"/>
      <c r="F25" s="107"/>
      <c r="G25" s="110"/>
      <c r="H25" s="91"/>
    </row>
    <row r="26" spans="2:8" ht="16.5" thickBot="1" x14ac:dyDescent="0.3">
      <c r="B26" s="74"/>
      <c r="C26" s="104"/>
      <c r="D26" s="92"/>
      <c r="E26" s="108"/>
      <c r="F26" s="108"/>
      <c r="G26" s="111"/>
      <c r="H26" s="91"/>
    </row>
    <row r="27" spans="2:8" ht="15.75" x14ac:dyDescent="0.25">
      <c r="B27" s="74">
        <v>0.52083333333333337</v>
      </c>
      <c r="C27" s="104"/>
      <c r="D27" s="121"/>
      <c r="E27" s="121"/>
      <c r="F27" s="121"/>
      <c r="G27" s="122"/>
      <c r="H27" s="91"/>
    </row>
    <row r="28" spans="2:8" ht="15.75" x14ac:dyDescent="0.25">
      <c r="B28" s="75"/>
      <c r="C28" s="104"/>
      <c r="D28" s="121" t="s">
        <v>48</v>
      </c>
      <c r="E28" s="121" t="s">
        <v>48</v>
      </c>
      <c r="F28" s="121" t="s">
        <v>48</v>
      </c>
      <c r="G28" s="122" t="s">
        <v>48</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50</v>
      </c>
      <c r="E32" s="107">
        <v>802.18</v>
      </c>
      <c r="F32" s="110">
        <v>802.18</v>
      </c>
      <c r="G32" s="92"/>
      <c r="H32" s="91"/>
    </row>
    <row r="33" spans="2:8" ht="15.75" x14ac:dyDescent="0.25">
      <c r="B33" s="74">
        <v>0.58333333333333337</v>
      </c>
      <c r="C33" s="112"/>
      <c r="D33" s="116"/>
      <c r="E33" s="107" t="s">
        <v>138</v>
      </c>
      <c r="F33" s="110" t="s">
        <v>138</v>
      </c>
      <c r="G33" s="92"/>
      <c r="H33" s="91"/>
    </row>
    <row r="34" spans="2:8" ht="15.75" x14ac:dyDescent="0.25">
      <c r="B34" s="74"/>
      <c r="C34" s="102"/>
      <c r="D34" s="116"/>
      <c r="E34" s="107" t="s">
        <v>139</v>
      </c>
      <c r="F34" s="110"/>
      <c r="G34" s="92"/>
      <c r="H34" s="91"/>
    </row>
    <row r="35" spans="2:8" ht="15.75" x14ac:dyDescent="0.25">
      <c r="B35" s="74">
        <v>0.60416666666666663</v>
      </c>
      <c r="C35" s="102"/>
      <c r="D35" s="116"/>
      <c r="E35" s="107" t="s">
        <v>140</v>
      </c>
      <c r="F35" s="110"/>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50</v>
      </c>
      <c r="E42" s="107">
        <v>802.18</v>
      </c>
      <c r="F42" s="110">
        <v>802.18</v>
      </c>
      <c r="G42" s="92"/>
      <c r="H42" s="91"/>
    </row>
    <row r="43" spans="2:8" ht="15.75" x14ac:dyDescent="0.25">
      <c r="B43" s="74">
        <v>0.6875</v>
      </c>
      <c r="C43" s="114"/>
      <c r="D43" s="116"/>
      <c r="E43" s="107" t="s">
        <v>138</v>
      </c>
      <c r="F43" s="110" t="s">
        <v>138</v>
      </c>
      <c r="G43" s="92"/>
      <c r="H43" s="91"/>
    </row>
    <row r="44" spans="2:8" ht="15.75" x14ac:dyDescent="0.25">
      <c r="B44" s="75"/>
      <c r="C44" s="114" t="s">
        <v>51</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37" zoomScale="90" zoomScaleNormal="90" workbookViewId="0">
      <selection activeCell="E37" sqref="E37"/>
    </sheetView>
  </sheetViews>
  <sheetFormatPr defaultColWidth="9.140625" defaultRowHeight="15" x14ac:dyDescent="0.25"/>
  <cols>
    <col min="1" max="1" width="9.140625" style="135"/>
    <col min="2" max="2" width="9.7109375" style="135" customWidth="1"/>
    <col min="3" max="3" width="9.7109375" style="243" customWidth="1"/>
    <col min="4" max="4" width="9.7109375" style="135" customWidth="1"/>
    <col min="5" max="5" width="100.7109375" style="135" customWidth="1"/>
    <col min="6" max="6" width="7.5703125" style="135" customWidth="1"/>
    <col min="7" max="7" width="17.28515625" style="135" bestFit="1" customWidth="1"/>
    <col min="8" max="9" width="7.5703125" style="244" customWidth="1"/>
    <col min="10" max="16384" width="9.140625" style="135"/>
  </cols>
  <sheetData>
    <row r="1" spans="1:9" x14ac:dyDescent="0.25">
      <c r="A1" s="131"/>
      <c r="B1" s="131"/>
      <c r="C1" s="132"/>
      <c r="D1" s="131"/>
      <c r="E1" s="131"/>
      <c r="F1" s="131"/>
      <c r="G1" s="131"/>
      <c r="H1" s="133"/>
      <c r="I1" s="134"/>
    </row>
    <row r="2" spans="1:9" x14ac:dyDescent="0.25">
      <c r="A2" s="136"/>
      <c r="B2" s="336" t="s">
        <v>67</v>
      </c>
      <c r="C2" s="337"/>
      <c r="D2" s="337"/>
      <c r="E2" s="337"/>
      <c r="F2" s="337"/>
      <c r="G2" s="337"/>
      <c r="H2" s="337"/>
      <c r="I2" s="338"/>
    </row>
    <row r="3" spans="1:9" ht="20.25" x14ac:dyDescent="0.25">
      <c r="A3" s="137"/>
      <c r="B3" s="339" t="str">
        <f>'802.18 Cover'!B2</f>
        <v>Plenary</v>
      </c>
      <c r="C3" s="340"/>
      <c r="D3" s="341" t="s">
        <v>0</v>
      </c>
      <c r="E3" s="342"/>
      <c r="F3" s="342"/>
      <c r="G3" s="342"/>
      <c r="H3" s="342"/>
      <c r="I3" s="343"/>
    </row>
    <row r="4" spans="1:9" ht="15.75" x14ac:dyDescent="0.25">
      <c r="A4" s="137"/>
      <c r="B4" s="344" t="str">
        <f>'802.18 Cover'!B3</f>
        <v>R1</v>
      </c>
      <c r="C4" s="345"/>
      <c r="D4" s="348" t="str">
        <f>'802.18 Cover'!G10</f>
        <v>Estrel Hotel,  Berlin, Germany</v>
      </c>
      <c r="E4" s="349"/>
      <c r="F4" s="349"/>
      <c r="G4" s="349"/>
      <c r="H4" s="349"/>
      <c r="I4" s="350"/>
    </row>
    <row r="5" spans="1:9" ht="15.75" x14ac:dyDescent="0.25">
      <c r="A5" s="137"/>
      <c r="B5" s="346"/>
      <c r="C5" s="347"/>
      <c r="D5" s="351" t="str">
        <f>'802.18 Cover'!G7</f>
        <v>08 - 12 March, 2015</v>
      </c>
      <c r="E5" s="352"/>
      <c r="F5" s="352"/>
      <c r="G5" s="352"/>
      <c r="H5" s="352"/>
      <c r="I5" s="353"/>
    </row>
    <row r="6" spans="1:9" ht="15.75" x14ac:dyDescent="0.25">
      <c r="A6" s="137"/>
      <c r="B6" s="138"/>
      <c r="C6" s="139"/>
      <c r="D6" s="140"/>
      <c r="E6" s="140"/>
      <c r="F6" s="140"/>
      <c r="G6" s="140"/>
      <c r="H6" s="141"/>
      <c r="I6" s="142"/>
    </row>
    <row r="7" spans="1:9" ht="15.75" x14ac:dyDescent="0.25">
      <c r="A7" s="59"/>
      <c r="B7" s="330" t="s">
        <v>84</v>
      </c>
      <c r="C7" s="331"/>
      <c r="D7" s="331"/>
      <c r="E7" s="331"/>
      <c r="F7" s="331"/>
      <c r="G7" s="331"/>
      <c r="H7" s="331"/>
      <c r="I7" s="332"/>
    </row>
    <row r="8" spans="1:9" ht="18.75" x14ac:dyDescent="0.25">
      <c r="A8" s="143"/>
      <c r="B8" s="333"/>
      <c r="C8" s="334"/>
      <c r="D8" s="334"/>
      <c r="E8" s="334"/>
      <c r="F8" s="334"/>
      <c r="G8" s="334"/>
      <c r="H8" s="334"/>
      <c r="I8" s="335"/>
    </row>
    <row r="9" spans="1:9" ht="15.75" x14ac:dyDescent="0.25">
      <c r="A9" s="144"/>
      <c r="B9" s="357" t="s">
        <v>1</v>
      </c>
      <c r="C9" s="358"/>
      <c r="D9" s="358"/>
      <c r="E9" s="358"/>
      <c r="F9" s="358"/>
      <c r="G9" s="358"/>
      <c r="H9" s="358"/>
      <c r="I9" s="359"/>
    </row>
    <row r="10" spans="1:9" ht="15.75" x14ac:dyDescent="0.25">
      <c r="A10" s="145"/>
      <c r="B10" s="146"/>
      <c r="C10" s="147"/>
      <c r="D10" s="148"/>
      <c r="E10" s="148"/>
      <c r="F10" s="148"/>
      <c r="G10" s="148"/>
      <c r="H10" s="149"/>
      <c r="I10" s="150"/>
    </row>
    <row r="11" spans="1:9" x14ac:dyDescent="0.25">
      <c r="A11" s="151"/>
      <c r="B11" s="360" t="s">
        <v>157</v>
      </c>
      <c r="C11" s="361"/>
      <c r="D11" s="361"/>
      <c r="E11" s="361"/>
      <c r="F11" s="361"/>
      <c r="G11" s="361"/>
      <c r="H11" s="361"/>
      <c r="I11" s="362"/>
    </row>
    <row r="12" spans="1:9" x14ac:dyDescent="0.25">
      <c r="A12" s="137"/>
      <c r="B12" s="363"/>
      <c r="C12" s="361"/>
      <c r="D12" s="361"/>
      <c r="E12" s="364"/>
      <c r="F12" s="364"/>
      <c r="G12" s="364"/>
      <c r="H12" s="364"/>
      <c r="I12" s="365"/>
    </row>
    <row r="13" spans="1:9" ht="18.75" x14ac:dyDescent="0.25">
      <c r="A13" s="136"/>
      <c r="B13" s="152"/>
      <c r="C13" s="153"/>
      <c r="D13" s="153"/>
      <c r="E13" s="154">
        <f>'802.18 RR TAG Graphic'!D6</f>
        <v>42072</v>
      </c>
      <c r="F13" s="155"/>
      <c r="G13" s="155"/>
      <c r="H13" s="156"/>
      <c r="I13" s="157"/>
    </row>
    <row r="14" spans="1:9" s="258" customFormat="1" ht="15.75" x14ac:dyDescent="0.25">
      <c r="A14" s="256"/>
      <c r="B14" s="257"/>
      <c r="C14" s="160"/>
      <c r="D14" s="161"/>
      <c r="E14" s="161"/>
      <c r="F14" s="161"/>
      <c r="G14" s="161"/>
      <c r="H14" s="339" t="s">
        <v>52</v>
      </c>
      <c r="I14" s="340"/>
    </row>
    <row r="15" spans="1:9" s="258" customFormat="1" ht="15.75" x14ac:dyDescent="0.25">
      <c r="A15" s="162"/>
      <c r="B15" s="163"/>
      <c r="C15" s="259">
        <v>1</v>
      </c>
      <c r="D15" s="260"/>
      <c r="E15" s="261" t="s">
        <v>53</v>
      </c>
      <c r="F15" s="262"/>
      <c r="G15" s="262"/>
      <c r="H15" s="263" t="s">
        <v>89</v>
      </c>
      <c r="I15" s="165">
        <v>0.5625</v>
      </c>
    </row>
    <row r="16" spans="1:9" s="258" customFormat="1" ht="15.75" x14ac:dyDescent="0.25">
      <c r="A16" s="162"/>
      <c r="B16" s="163"/>
      <c r="C16" s="264">
        <v>1.1000000000000001</v>
      </c>
      <c r="D16" s="260"/>
      <c r="E16" s="265" t="s">
        <v>160</v>
      </c>
      <c r="F16" s="266"/>
      <c r="G16" s="266"/>
      <c r="H16" s="267"/>
      <c r="I16" s="165">
        <f>I15+TIME(0,H16,0)</f>
        <v>0.5625</v>
      </c>
    </row>
    <row r="17" spans="1:9" s="258" customFormat="1" ht="15.75" x14ac:dyDescent="0.25">
      <c r="A17" s="162"/>
      <c r="B17" s="163"/>
      <c r="C17" s="264" t="s">
        <v>91</v>
      </c>
      <c r="D17" s="260" t="s">
        <v>57</v>
      </c>
      <c r="E17" s="268" t="s">
        <v>120</v>
      </c>
      <c r="F17" s="269" t="s">
        <v>59</v>
      </c>
      <c r="G17" s="269" t="s">
        <v>55</v>
      </c>
      <c r="H17" s="270">
        <v>2</v>
      </c>
      <c r="I17" s="165">
        <f>I16+TIME(0,H17,0)</f>
        <v>0.56388888888888888</v>
      </c>
    </row>
    <row r="18" spans="1:9" s="258" customFormat="1" ht="15.75" x14ac:dyDescent="0.25">
      <c r="A18" s="162"/>
      <c r="B18" s="163"/>
      <c r="C18" s="264" t="s">
        <v>92</v>
      </c>
      <c r="D18" s="260" t="s">
        <v>57</v>
      </c>
      <c r="E18" s="268" t="s">
        <v>121</v>
      </c>
      <c r="F18" s="269" t="s">
        <v>59</v>
      </c>
      <c r="G18" s="269" t="s">
        <v>55</v>
      </c>
      <c r="H18" s="270">
        <v>2</v>
      </c>
      <c r="I18" s="165">
        <f t="shared" ref="I18:I66" si="0">I17+TIME(0,H18,0)</f>
        <v>0.56527777777777777</v>
      </c>
    </row>
    <row r="19" spans="1:9" s="258" customFormat="1" ht="15.75" x14ac:dyDescent="0.25">
      <c r="A19" s="162"/>
      <c r="B19" s="163"/>
      <c r="C19" s="264" t="s">
        <v>104</v>
      </c>
      <c r="D19" s="271"/>
      <c r="E19" s="272" t="s">
        <v>172</v>
      </c>
      <c r="F19" s="269"/>
      <c r="G19" s="269"/>
      <c r="H19" s="270"/>
      <c r="I19" s="165">
        <f t="shared" si="0"/>
        <v>0.56527777777777777</v>
      </c>
    </row>
    <row r="20" spans="1:9" s="258" customFormat="1" ht="15.75" x14ac:dyDescent="0.25">
      <c r="A20" s="256"/>
      <c r="B20" s="257"/>
      <c r="C20" s="160" t="s">
        <v>93</v>
      </c>
      <c r="D20" s="271" t="s">
        <v>57</v>
      </c>
      <c r="E20" s="254" t="s">
        <v>122</v>
      </c>
      <c r="F20" s="269" t="s">
        <v>59</v>
      </c>
      <c r="G20" s="269" t="s">
        <v>55</v>
      </c>
      <c r="H20" s="270">
        <v>2</v>
      </c>
      <c r="I20" s="165">
        <f t="shared" si="0"/>
        <v>0.56666666666666665</v>
      </c>
    </row>
    <row r="21" spans="1:9" s="258" customFormat="1" ht="15.75" x14ac:dyDescent="0.25">
      <c r="A21" s="256"/>
      <c r="B21" s="257"/>
      <c r="C21" s="160" t="s">
        <v>94</v>
      </c>
      <c r="D21" s="271" t="s">
        <v>57</v>
      </c>
      <c r="E21" s="254" t="s">
        <v>123</v>
      </c>
      <c r="F21" s="269" t="s">
        <v>59</v>
      </c>
      <c r="G21" s="269" t="s">
        <v>55</v>
      </c>
      <c r="H21" s="270">
        <v>2</v>
      </c>
      <c r="I21" s="165">
        <f t="shared" si="0"/>
        <v>0.56805555555555554</v>
      </c>
    </row>
    <row r="22" spans="1:9" s="258" customFormat="1" ht="15.75" x14ac:dyDescent="0.25">
      <c r="A22" s="256"/>
      <c r="B22" s="257"/>
      <c r="C22" s="160" t="s">
        <v>105</v>
      </c>
      <c r="D22" s="271"/>
      <c r="E22" s="273" t="s">
        <v>173</v>
      </c>
      <c r="F22" s="269"/>
      <c r="G22" s="269"/>
      <c r="H22" s="270"/>
      <c r="I22" s="165">
        <f t="shared" si="0"/>
        <v>0.56805555555555554</v>
      </c>
    </row>
    <row r="23" spans="1:9" s="258" customFormat="1" ht="15.75" x14ac:dyDescent="0.25">
      <c r="A23" s="256"/>
      <c r="B23" s="257"/>
      <c r="C23" s="160" t="s">
        <v>95</v>
      </c>
      <c r="D23" s="271" t="s">
        <v>57</v>
      </c>
      <c r="E23" s="268" t="s">
        <v>97</v>
      </c>
      <c r="F23" s="269" t="s">
        <v>59</v>
      </c>
      <c r="G23" s="269" t="s">
        <v>55</v>
      </c>
      <c r="H23" s="270">
        <v>2</v>
      </c>
      <c r="I23" s="165">
        <f t="shared" si="0"/>
        <v>0.56944444444444442</v>
      </c>
    </row>
    <row r="24" spans="1:9" s="258" customFormat="1" ht="15.75" x14ac:dyDescent="0.25">
      <c r="A24" s="256"/>
      <c r="B24" s="257"/>
      <c r="C24" s="160" t="s">
        <v>106</v>
      </c>
      <c r="D24" s="271"/>
      <c r="E24" s="272" t="s">
        <v>174</v>
      </c>
      <c r="F24" s="269"/>
      <c r="G24" s="269"/>
      <c r="H24" s="270"/>
      <c r="I24" s="165">
        <f t="shared" si="0"/>
        <v>0.56944444444444442</v>
      </c>
    </row>
    <row r="25" spans="1:9" s="258" customFormat="1" ht="15.75" x14ac:dyDescent="0.25">
      <c r="A25" s="256"/>
      <c r="B25" s="257"/>
      <c r="C25" s="160" t="s">
        <v>107</v>
      </c>
      <c r="D25" s="271" t="s">
        <v>57</v>
      </c>
      <c r="E25" s="268" t="s">
        <v>99</v>
      </c>
      <c r="F25" s="269" t="s">
        <v>59</v>
      </c>
      <c r="G25" s="269" t="s">
        <v>55</v>
      </c>
      <c r="H25" s="270">
        <v>2</v>
      </c>
      <c r="I25" s="165">
        <f t="shared" si="0"/>
        <v>0.5708333333333333</v>
      </c>
    </row>
    <row r="26" spans="1:9" s="258" customFormat="1" ht="15.75" x14ac:dyDescent="0.25">
      <c r="A26" s="256"/>
      <c r="B26" s="257"/>
      <c r="C26" s="160" t="s">
        <v>108</v>
      </c>
      <c r="D26" s="271"/>
      <c r="E26" s="272" t="s">
        <v>175</v>
      </c>
      <c r="F26" s="269"/>
      <c r="G26" s="269"/>
      <c r="H26" s="270"/>
      <c r="I26" s="165">
        <f t="shared" si="0"/>
        <v>0.5708333333333333</v>
      </c>
    </row>
    <row r="27" spans="1:9" s="258" customFormat="1" ht="15.75" x14ac:dyDescent="0.25">
      <c r="A27" s="256"/>
      <c r="B27" s="257"/>
      <c r="C27" s="160" t="s">
        <v>109</v>
      </c>
      <c r="D27" s="271" t="s">
        <v>57</v>
      </c>
      <c r="E27" s="254" t="s">
        <v>124</v>
      </c>
      <c r="F27" s="269" t="s">
        <v>59</v>
      </c>
      <c r="G27" s="269" t="s">
        <v>55</v>
      </c>
      <c r="H27" s="270">
        <v>5</v>
      </c>
      <c r="I27" s="165">
        <f t="shared" si="0"/>
        <v>0.57430555555555551</v>
      </c>
    </row>
    <row r="28" spans="1:9" s="258" customFormat="1" ht="15.75" x14ac:dyDescent="0.25">
      <c r="A28" s="256"/>
      <c r="B28" s="257"/>
      <c r="C28" s="160" t="s">
        <v>110</v>
      </c>
      <c r="D28" s="271" t="s">
        <v>57</v>
      </c>
      <c r="E28" s="254" t="s">
        <v>125</v>
      </c>
      <c r="F28" s="269" t="s">
        <v>59</v>
      </c>
      <c r="G28" s="269" t="s">
        <v>55</v>
      </c>
      <c r="H28" s="270">
        <v>2</v>
      </c>
      <c r="I28" s="165">
        <f t="shared" si="0"/>
        <v>0.5756944444444444</v>
      </c>
    </row>
    <row r="29" spans="1:9" s="258" customFormat="1" ht="15.75" x14ac:dyDescent="0.25">
      <c r="A29" s="256"/>
      <c r="B29" s="257"/>
      <c r="C29" s="160"/>
      <c r="D29" s="271"/>
      <c r="E29" s="269"/>
      <c r="F29" s="269"/>
      <c r="G29" s="269"/>
      <c r="H29" s="270"/>
      <c r="I29" s="165">
        <f t="shared" si="0"/>
        <v>0.5756944444444444</v>
      </c>
    </row>
    <row r="30" spans="1:9" s="258" customFormat="1" ht="15.75" x14ac:dyDescent="0.25">
      <c r="A30" s="256"/>
      <c r="B30" s="257"/>
      <c r="C30" s="264">
        <v>2</v>
      </c>
      <c r="D30" s="260"/>
      <c r="E30" s="265" t="s">
        <v>90</v>
      </c>
      <c r="F30" s="269"/>
      <c r="G30" s="269"/>
      <c r="H30" s="274"/>
      <c r="I30" s="165">
        <f t="shared" si="0"/>
        <v>0.5756944444444444</v>
      </c>
    </row>
    <row r="31" spans="1:9" s="258" customFormat="1" ht="15.75" x14ac:dyDescent="0.25">
      <c r="A31" s="256"/>
      <c r="B31" s="257"/>
      <c r="C31" s="160">
        <v>2.1</v>
      </c>
      <c r="D31" s="271" t="s">
        <v>54</v>
      </c>
      <c r="E31" s="254" t="s">
        <v>126</v>
      </c>
      <c r="F31" s="269" t="s">
        <v>59</v>
      </c>
      <c r="G31" s="269" t="s">
        <v>55</v>
      </c>
      <c r="H31" s="274">
        <v>16</v>
      </c>
      <c r="I31" s="165">
        <f t="shared" si="0"/>
        <v>0.58680555555555547</v>
      </c>
    </row>
    <row r="32" spans="1:9" s="258" customFormat="1" ht="15.75" x14ac:dyDescent="0.25">
      <c r="A32" s="162"/>
      <c r="B32" s="163"/>
      <c r="C32" s="264"/>
      <c r="D32" s="260"/>
      <c r="E32" s="269"/>
      <c r="F32" s="266"/>
      <c r="G32" s="266"/>
      <c r="H32" s="274"/>
      <c r="I32" s="165">
        <f t="shared" si="0"/>
        <v>0.58680555555555547</v>
      </c>
    </row>
    <row r="33" spans="1:9" s="258" customFormat="1" ht="15.75" x14ac:dyDescent="0.25">
      <c r="A33" s="275"/>
      <c r="B33" s="276"/>
      <c r="C33" s="259">
        <v>3</v>
      </c>
      <c r="D33" s="277" t="s">
        <v>57</v>
      </c>
      <c r="E33" s="278" t="s">
        <v>61</v>
      </c>
      <c r="F33" s="278"/>
      <c r="G33" s="278"/>
      <c r="H33" s="279"/>
      <c r="I33" s="165">
        <f t="shared" si="0"/>
        <v>0.58680555555555547</v>
      </c>
    </row>
    <row r="34" spans="1:9" s="258" customFormat="1" ht="15.75" x14ac:dyDescent="0.25">
      <c r="A34" s="275"/>
      <c r="B34" s="276"/>
      <c r="C34" s="259">
        <v>3.1</v>
      </c>
      <c r="D34" s="277" t="s">
        <v>57</v>
      </c>
      <c r="E34" s="254" t="s">
        <v>158</v>
      </c>
      <c r="F34" s="269" t="s">
        <v>62</v>
      </c>
      <c r="G34" s="280" t="s">
        <v>55</v>
      </c>
      <c r="H34" s="279">
        <v>15</v>
      </c>
      <c r="I34" s="165">
        <f t="shared" si="0"/>
        <v>0.5972222222222221</v>
      </c>
    </row>
    <row r="35" spans="1:9" s="258" customFormat="1" ht="15.75" x14ac:dyDescent="0.25">
      <c r="A35" s="281"/>
      <c r="B35" s="282"/>
      <c r="C35" s="264"/>
      <c r="D35" s="283"/>
      <c r="E35" s="284"/>
      <c r="F35" s="285"/>
      <c r="G35" s="286"/>
      <c r="H35" s="270"/>
      <c r="I35" s="165">
        <f t="shared" si="0"/>
        <v>0.5972222222222221</v>
      </c>
    </row>
    <row r="36" spans="1:9" s="258" customFormat="1" ht="15.75" x14ac:dyDescent="0.25">
      <c r="A36" s="256"/>
      <c r="B36" s="257"/>
      <c r="C36" s="287">
        <v>4</v>
      </c>
      <c r="D36" s="266"/>
      <c r="E36" s="288" t="s">
        <v>64</v>
      </c>
      <c r="F36" s="278"/>
      <c r="G36" s="278"/>
      <c r="H36" s="274"/>
      <c r="I36" s="165">
        <f t="shared" si="0"/>
        <v>0.5972222222222221</v>
      </c>
    </row>
    <row r="37" spans="1:9" s="258" customFormat="1" ht="15.75" x14ac:dyDescent="0.25">
      <c r="A37" s="256"/>
      <c r="B37" s="257"/>
      <c r="C37" s="289">
        <v>4.0999999999999996</v>
      </c>
      <c r="D37" s="260" t="s">
        <v>65</v>
      </c>
      <c r="E37" s="254" t="s">
        <v>127</v>
      </c>
      <c r="F37" s="266" t="s">
        <v>59</v>
      </c>
      <c r="G37" s="266" t="s">
        <v>66</v>
      </c>
      <c r="H37" s="274"/>
      <c r="I37" s="165">
        <f t="shared" si="0"/>
        <v>0.5972222222222221</v>
      </c>
    </row>
    <row r="38" spans="1:9" s="258" customFormat="1" ht="15.75" x14ac:dyDescent="0.25">
      <c r="A38" s="256"/>
      <c r="B38" s="257"/>
      <c r="C38" s="289" t="s">
        <v>74</v>
      </c>
      <c r="D38" s="260" t="s">
        <v>69</v>
      </c>
      <c r="E38" s="254"/>
      <c r="F38" s="266" t="s">
        <v>59</v>
      </c>
      <c r="G38" s="266"/>
      <c r="H38" s="274"/>
      <c r="I38" s="165">
        <f t="shared" si="0"/>
        <v>0.5972222222222221</v>
      </c>
    </row>
    <row r="39" spans="1:9" s="258" customFormat="1" ht="15.75" x14ac:dyDescent="0.25">
      <c r="A39" s="290"/>
      <c r="B39" s="291"/>
      <c r="C39" s="292"/>
      <c r="D39" s="293"/>
      <c r="E39" s="255"/>
      <c r="F39" s="294"/>
      <c r="G39" s="293"/>
      <c r="H39" s="295"/>
      <c r="I39" s="165">
        <f t="shared" si="0"/>
        <v>0.5972222222222221</v>
      </c>
    </row>
    <row r="40" spans="1:9" s="258" customFormat="1" ht="15.75" x14ac:dyDescent="0.25">
      <c r="A40" s="296"/>
      <c r="B40" s="297" t="s">
        <v>67</v>
      </c>
      <c r="C40" s="264">
        <v>5</v>
      </c>
      <c r="D40" s="266"/>
      <c r="E40" s="247" t="s">
        <v>68</v>
      </c>
      <c r="F40" s="247"/>
      <c r="G40" s="298"/>
      <c r="H40" s="299"/>
      <c r="I40" s="165">
        <f t="shared" si="0"/>
        <v>0.5972222222222221</v>
      </c>
    </row>
    <row r="41" spans="1:9" s="258" customFormat="1" ht="15.75" x14ac:dyDescent="0.25">
      <c r="A41" s="296"/>
      <c r="B41" s="300"/>
      <c r="C41" s="264">
        <f>C40+0.1</f>
        <v>5.0999999999999996</v>
      </c>
      <c r="D41" s="259" t="s">
        <v>69</v>
      </c>
      <c r="E41" s="248" t="s">
        <v>86</v>
      </c>
      <c r="F41" s="301" t="s">
        <v>62</v>
      </c>
      <c r="G41" s="259" t="s">
        <v>55</v>
      </c>
      <c r="H41" s="299">
        <v>0</v>
      </c>
      <c r="I41" s="165">
        <f t="shared" si="0"/>
        <v>0.5972222222222221</v>
      </c>
    </row>
    <row r="42" spans="1:9" s="258" customFormat="1" ht="15.75" x14ac:dyDescent="0.25">
      <c r="A42" s="296"/>
      <c r="B42" s="300"/>
      <c r="C42" s="264"/>
      <c r="D42" s="259"/>
      <c r="E42" s="248"/>
      <c r="F42" s="302"/>
      <c r="G42" s="259"/>
      <c r="H42" s="299"/>
      <c r="I42" s="165">
        <f t="shared" si="0"/>
        <v>0.5972222222222221</v>
      </c>
    </row>
    <row r="43" spans="1:9" s="258" customFormat="1" ht="15.75" x14ac:dyDescent="0.25">
      <c r="A43" s="296"/>
      <c r="B43" s="300"/>
      <c r="C43" s="264">
        <f>C41+0.1</f>
        <v>5.1999999999999993</v>
      </c>
      <c r="D43" s="259" t="s">
        <v>69</v>
      </c>
      <c r="E43" s="249" t="s">
        <v>168</v>
      </c>
      <c r="F43" s="301" t="s">
        <v>62</v>
      </c>
      <c r="G43" s="259" t="s">
        <v>55</v>
      </c>
      <c r="H43" s="299">
        <v>15</v>
      </c>
      <c r="I43" s="165">
        <f t="shared" si="0"/>
        <v>0.60763888888888873</v>
      </c>
    </row>
    <row r="44" spans="1:9" s="258" customFormat="1" ht="15.75" x14ac:dyDescent="0.25">
      <c r="A44" s="296"/>
      <c r="B44" s="300"/>
      <c r="C44" s="264"/>
      <c r="D44" s="259"/>
      <c r="E44" s="248"/>
      <c r="F44" s="302"/>
      <c r="G44" s="259"/>
      <c r="H44" s="299"/>
      <c r="I44" s="165">
        <f t="shared" si="0"/>
        <v>0.60763888888888873</v>
      </c>
    </row>
    <row r="45" spans="1:9" s="258" customFormat="1" ht="15.75" x14ac:dyDescent="0.25">
      <c r="A45" s="296"/>
      <c r="B45" s="300"/>
      <c r="C45" s="264">
        <f>C43+0.1</f>
        <v>5.2999999999999989</v>
      </c>
      <c r="D45" s="259" t="s">
        <v>69</v>
      </c>
      <c r="E45" s="253" t="s">
        <v>170</v>
      </c>
      <c r="F45" s="302" t="s">
        <v>62</v>
      </c>
      <c r="G45" s="259" t="s">
        <v>55</v>
      </c>
      <c r="H45" s="299">
        <v>10</v>
      </c>
      <c r="I45" s="165">
        <f t="shared" si="0"/>
        <v>0.61458333333333315</v>
      </c>
    </row>
    <row r="46" spans="1:9" s="258" customFormat="1" ht="15.75" x14ac:dyDescent="0.25">
      <c r="A46" s="296"/>
      <c r="B46" s="300"/>
      <c r="C46" s="264"/>
      <c r="D46" s="259"/>
      <c r="E46" s="248"/>
      <c r="F46" s="302"/>
      <c r="G46" s="259"/>
      <c r="H46" s="299"/>
      <c r="I46" s="165">
        <f t="shared" si="0"/>
        <v>0.61458333333333315</v>
      </c>
    </row>
    <row r="47" spans="1:9" s="258" customFormat="1" ht="15.75" x14ac:dyDescent="0.25">
      <c r="A47" s="296"/>
      <c r="B47" s="300"/>
      <c r="C47" s="264">
        <f>C45+0.1</f>
        <v>5.3999999999999986</v>
      </c>
      <c r="D47" s="259" t="s">
        <v>69</v>
      </c>
      <c r="E47" s="251" t="s">
        <v>171</v>
      </c>
      <c r="F47" s="302" t="s">
        <v>62</v>
      </c>
      <c r="G47" s="259" t="s">
        <v>55</v>
      </c>
      <c r="H47" s="299">
        <v>10</v>
      </c>
      <c r="I47" s="165">
        <f t="shared" si="0"/>
        <v>0.62152777777777757</v>
      </c>
    </row>
    <row r="48" spans="1:9" s="258" customFormat="1" ht="15.75" x14ac:dyDescent="0.25">
      <c r="A48" s="296"/>
      <c r="B48" s="300"/>
      <c r="C48" s="264"/>
      <c r="D48" s="259"/>
      <c r="E48" s="248"/>
      <c r="F48" s="302"/>
      <c r="G48" s="259"/>
      <c r="H48" s="299"/>
      <c r="I48" s="165">
        <f t="shared" si="0"/>
        <v>0.62152777777777757</v>
      </c>
    </row>
    <row r="49" spans="1:9" s="258" customFormat="1" ht="15.75" x14ac:dyDescent="0.25">
      <c r="A49" s="296"/>
      <c r="B49" s="300"/>
      <c r="C49" s="264">
        <f>C47+0.1</f>
        <v>5.4999999999999982</v>
      </c>
      <c r="D49" s="303" t="s">
        <v>69</v>
      </c>
      <c r="E49" s="249" t="s">
        <v>176</v>
      </c>
      <c r="F49" s="302" t="s">
        <v>62</v>
      </c>
      <c r="G49" s="259" t="s">
        <v>177</v>
      </c>
      <c r="H49" s="299">
        <v>10</v>
      </c>
      <c r="I49" s="165">
        <f t="shared" si="0"/>
        <v>0.62847222222222199</v>
      </c>
    </row>
    <row r="50" spans="1:9" s="258" customFormat="1" ht="15.75" x14ac:dyDescent="0.25">
      <c r="A50" s="296"/>
      <c r="B50" s="300"/>
      <c r="C50" s="304"/>
      <c r="D50" s="303"/>
      <c r="E50" s="248"/>
      <c r="F50" s="302"/>
      <c r="G50" s="259"/>
      <c r="H50" s="299"/>
      <c r="I50" s="165">
        <f t="shared" si="0"/>
        <v>0.62847222222222199</v>
      </c>
    </row>
    <row r="51" spans="1:9" s="258" customFormat="1" ht="15.75" x14ac:dyDescent="0.25">
      <c r="A51" s="296"/>
      <c r="B51" s="300"/>
      <c r="C51" s="264">
        <f>C49+0.1</f>
        <v>5.5999999999999979</v>
      </c>
      <c r="D51" s="303" t="s">
        <v>69</v>
      </c>
      <c r="E51" s="253" t="s">
        <v>179</v>
      </c>
      <c r="F51" s="302" t="s">
        <v>62</v>
      </c>
      <c r="G51" s="259" t="s">
        <v>55</v>
      </c>
      <c r="H51" s="299">
        <v>30</v>
      </c>
      <c r="I51" s="165">
        <f t="shared" si="0"/>
        <v>0.64930555555555536</v>
      </c>
    </row>
    <row r="52" spans="1:9" s="258" customFormat="1" ht="15.75" x14ac:dyDescent="0.25">
      <c r="A52" s="296"/>
      <c r="B52" s="300"/>
      <c r="C52" s="305"/>
      <c r="D52" s="303"/>
      <c r="E52" s="248"/>
      <c r="F52" s="302"/>
      <c r="G52" s="259"/>
      <c r="H52" s="299"/>
      <c r="I52" s="165">
        <f t="shared" si="0"/>
        <v>0.64930555555555536</v>
      </c>
    </row>
    <row r="53" spans="1:9" s="258" customFormat="1" ht="15.75" x14ac:dyDescent="0.25">
      <c r="A53" s="296"/>
      <c r="B53" s="300"/>
      <c r="C53" s="264">
        <f>C51+0.1</f>
        <v>5.6999999999999975</v>
      </c>
      <c r="D53" s="303" t="s">
        <v>69</v>
      </c>
      <c r="E53" s="249" t="s">
        <v>150</v>
      </c>
      <c r="F53" s="302" t="s">
        <v>62</v>
      </c>
      <c r="G53" s="259" t="s">
        <v>55</v>
      </c>
      <c r="H53" s="299"/>
      <c r="I53" s="165">
        <f t="shared" si="0"/>
        <v>0.64930555555555536</v>
      </c>
    </row>
    <row r="54" spans="1:9" s="258" customFormat="1" ht="15.75" x14ac:dyDescent="0.25">
      <c r="A54" s="296"/>
      <c r="B54" s="300"/>
      <c r="C54" s="304"/>
      <c r="D54" s="303"/>
      <c r="E54" s="248"/>
      <c r="F54" s="302"/>
      <c r="G54" s="259"/>
      <c r="H54" s="299"/>
      <c r="I54" s="165">
        <f t="shared" si="0"/>
        <v>0.64930555555555536</v>
      </c>
    </row>
    <row r="55" spans="1:9" s="258" customFormat="1" ht="15.75" x14ac:dyDescent="0.25">
      <c r="A55" s="296"/>
      <c r="B55" s="300"/>
      <c r="C55" s="264">
        <f>C53+0.1</f>
        <v>5.7999999999999972</v>
      </c>
      <c r="D55" s="303" t="s">
        <v>69</v>
      </c>
      <c r="E55" s="249"/>
      <c r="F55" s="302"/>
      <c r="G55" s="259"/>
      <c r="H55" s="299"/>
      <c r="I55" s="165">
        <f t="shared" si="0"/>
        <v>0.64930555555555536</v>
      </c>
    </row>
    <row r="56" spans="1:9" s="258" customFormat="1" ht="15.75" x14ac:dyDescent="0.25">
      <c r="A56" s="296"/>
      <c r="B56" s="300"/>
      <c r="C56" s="304"/>
      <c r="D56" s="303"/>
      <c r="E56" s="249"/>
      <c r="F56" s="302"/>
      <c r="G56" s="259"/>
      <c r="H56" s="299"/>
      <c r="I56" s="165">
        <f t="shared" si="0"/>
        <v>0.64930555555555536</v>
      </c>
    </row>
    <row r="57" spans="1:9" s="258" customFormat="1" ht="15.75" x14ac:dyDescent="0.25">
      <c r="A57" s="306"/>
      <c r="B57" s="307"/>
      <c r="C57" s="264">
        <f>C55+0.1</f>
        <v>5.8999999999999968</v>
      </c>
      <c r="D57" s="303" t="s">
        <v>69</v>
      </c>
      <c r="E57" s="250"/>
      <c r="F57" s="302"/>
      <c r="G57" s="259"/>
      <c r="H57" s="299"/>
      <c r="I57" s="165">
        <f t="shared" si="0"/>
        <v>0.64930555555555536</v>
      </c>
    </row>
    <row r="58" spans="1:9" s="258" customFormat="1" ht="15.75" x14ac:dyDescent="0.25">
      <c r="A58" s="306"/>
      <c r="B58" s="307"/>
      <c r="C58" s="305"/>
      <c r="D58" s="259"/>
      <c r="E58" s="249"/>
      <c r="F58" s="302"/>
      <c r="G58" s="259"/>
      <c r="H58" s="308"/>
      <c r="I58" s="165">
        <f t="shared" si="0"/>
        <v>0.64930555555555536</v>
      </c>
    </row>
    <row r="59" spans="1:9" s="258" customFormat="1" ht="15.75" x14ac:dyDescent="0.25">
      <c r="A59" s="306"/>
      <c r="B59" s="307"/>
      <c r="C59" s="305">
        <v>5.0999999999999996</v>
      </c>
      <c r="D59" s="259" t="s">
        <v>69</v>
      </c>
      <c r="E59" s="249"/>
      <c r="F59" s="302"/>
      <c r="G59" s="259"/>
      <c r="H59" s="299"/>
      <c r="I59" s="165">
        <f t="shared" si="0"/>
        <v>0.64930555555555536</v>
      </c>
    </row>
    <row r="60" spans="1:9" s="258" customFormat="1" ht="15.75" x14ac:dyDescent="0.25">
      <c r="A60" s="306"/>
      <c r="B60" s="307"/>
      <c r="C60" s="305"/>
      <c r="D60" s="259"/>
      <c r="E60" s="249"/>
      <c r="F60" s="302"/>
      <c r="G60" s="259"/>
      <c r="H60" s="299"/>
      <c r="I60" s="165">
        <f t="shared" si="0"/>
        <v>0.64930555555555536</v>
      </c>
    </row>
    <row r="61" spans="1:9" s="258" customFormat="1" ht="15.75" x14ac:dyDescent="0.25">
      <c r="A61" s="306"/>
      <c r="B61" s="307"/>
      <c r="C61" s="305">
        <v>5.1100000000000003</v>
      </c>
      <c r="D61" s="259" t="s">
        <v>69</v>
      </c>
      <c r="E61" s="249"/>
      <c r="F61" s="302"/>
      <c r="G61" s="259"/>
      <c r="H61" s="299"/>
      <c r="I61" s="165">
        <f t="shared" si="0"/>
        <v>0.64930555555555536</v>
      </c>
    </row>
    <row r="62" spans="1:9" s="258" customFormat="1" ht="15.75" x14ac:dyDescent="0.25">
      <c r="A62" s="306"/>
      <c r="B62" s="307"/>
      <c r="C62" s="305"/>
      <c r="D62" s="259"/>
      <c r="E62" s="250"/>
      <c r="F62" s="302"/>
      <c r="G62" s="259"/>
      <c r="H62" s="299"/>
      <c r="I62" s="165">
        <f t="shared" si="0"/>
        <v>0.64930555555555536</v>
      </c>
    </row>
    <row r="63" spans="1:9" s="258" customFormat="1" ht="15.75" x14ac:dyDescent="0.25">
      <c r="A63" s="306"/>
      <c r="B63" s="307"/>
      <c r="C63" s="305">
        <v>5.12</v>
      </c>
      <c r="D63" s="259" t="s">
        <v>69</v>
      </c>
      <c r="E63" s="249"/>
      <c r="F63" s="302"/>
      <c r="G63" s="259"/>
      <c r="H63" s="299"/>
      <c r="I63" s="165">
        <f t="shared" si="0"/>
        <v>0.64930555555555536</v>
      </c>
    </row>
    <row r="64" spans="1:9" s="258" customFormat="1" ht="15.75" x14ac:dyDescent="0.25">
      <c r="A64" s="306"/>
      <c r="B64" s="307"/>
      <c r="C64" s="305"/>
      <c r="D64" s="259"/>
      <c r="E64" s="249"/>
      <c r="F64" s="302"/>
      <c r="G64" s="259"/>
      <c r="H64" s="308"/>
      <c r="I64" s="165">
        <f t="shared" si="0"/>
        <v>0.64930555555555536</v>
      </c>
    </row>
    <row r="65" spans="1:9" s="258" customFormat="1" ht="15.75" x14ac:dyDescent="0.25">
      <c r="A65" s="306"/>
      <c r="B65" s="307"/>
      <c r="C65" s="305"/>
      <c r="D65" s="259"/>
      <c r="E65" s="309"/>
      <c r="F65" s="302"/>
      <c r="G65" s="302"/>
      <c r="H65" s="308"/>
      <c r="I65" s="165">
        <f t="shared" si="0"/>
        <v>0.64930555555555536</v>
      </c>
    </row>
    <row r="66" spans="1:9" s="258" customFormat="1" ht="15.75" x14ac:dyDescent="0.25">
      <c r="A66" s="306"/>
      <c r="B66" s="307"/>
      <c r="C66" s="310">
        <v>6</v>
      </c>
      <c r="D66" s="259" t="s">
        <v>69</v>
      </c>
      <c r="E66" s="309" t="s">
        <v>128</v>
      </c>
      <c r="F66" s="302" t="s">
        <v>62</v>
      </c>
      <c r="G66" s="302"/>
      <c r="H66" s="308"/>
      <c r="I66" s="165">
        <f t="shared" si="0"/>
        <v>0.64930555555555536</v>
      </c>
    </row>
    <row r="67" spans="1:9" s="258" customFormat="1" ht="15.75" x14ac:dyDescent="0.25">
      <c r="A67" s="311"/>
      <c r="B67" s="312"/>
      <c r="C67" s="313">
        <v>7</v>
      </c>
      <c r="D67" s="269" t="s">
        <v>57</v>
      </c>
      <c r="E67" s="314" t="s">
        <v>118</v>
      </c>
      <c r="F67" s="315"/>
      <c r="G67" s="315"/>
      <c r="H67" s="316"/>
      <c r="I67" s="190">
        <v>0.64583333333333337</v>
      </c>
    </row>
    <row r="68" spans="1:9" s="258" customFormat="1" ht="15.75" x14ac:dyDescent="0.25">
      <c r="A68" s="311"/>
      <c r="B68" s="312"/>
      <c r="C68" s="313">
        <v>7.1</v>
      </c>
      <c r="D68" s="269" t="s">
        <v>57</v>
      </c>
      <c r="E68" s="314" t="s">
        <v>111</v>
      </c>
      <c r="F68" s="315"/>
      <c r="G68" s="315"/>
      <c r="H68" s="316"/>
      <c r="I68" s="191" t="s">
        <v>112</v>
      </c>
    </row>
    <row r="69" spans="1:9" s="258" customFormat="1" ht="15.75" x14ac:dyDescent="0.25">
      <c r="A69" s="311"/>
      <c r="B69" s="312"/>
      <c r="C69" s="313">
        <v>8</v>
      </c>
      <c r="D69" s="317" t="s">
        <v>57</v>
      </c>
      <c r="E69" s="314" t="s">
        <v>119</v>
      </c>
      <c r="F69" s="318"/>
      <c r="G69" s="318"/>
      <c r="H69" s="319"/>
      <c r="I69" s="191" t="s">
        <v>70</v>
      </c>
    </row>
    <row r="70" spans="1:9" s="258" customFormat="1" ht="15.75" x14ac:dyDescent="0.25">
      <c r="A70" s="306"/>
      <c r="B70" s="320"/>
      <c r="C70" s="264"/>
      <c r="D70" s="283"/>
      <c r="E70" s="309"/>
      <c r="F70" s="302"/>
      <c r="G70" s="302"/>
      <c r="H70" s="321"/>
      <c r="I70" s="201"/>
    </row>
    <row r="71" spans="1:9" s="258" customFormat="1" ht="15.75" x14ac:dyDescent="0.25">
      <c r="A71" s="322"/>
      <c r="B71" s="320"/>
      <c r="C71" s="264"/>
      <c r="D71" s="264"/>
      <c r="E71" s="264"/>
      <c r="F71" s="264"/>
      <c r="G71" s="264"/>
      <c r="H71" s="323"/>
      <c r="I71" s="201"/>
    </row>
    <row r="72" spans="1:9" s="258" customFormat="1" ht="15.75" x14ac:dyDescent="0.25">
      <c r="A72" s="311"/>
      <c r="B72" s="312"/>
      <c r="C72" s="289"/>
      <c r="D72" s="269"/>
      <c r="E72" s="289"/>
      <c r="F72" s="289"/>
      <c r="G72" s="289"/>
      <c r="H72" s="324"/>
      <c r="I72" s="201"/>
    </row>
    <row r="73" spans="1:9" s="258" customFormat="1" ht="15.75" x14ac:dyDescent="0.25">
      <c r="A73" s="311"/>
      <c r="B73" s="366" t="s">
        <v>67</v>
      </c>
      <c r="C73" s="367"/>
      <c r="D73" s="367"/>
      <c r="E73" s="367"/>
      <c r="F73" s="367"/>
      <c r="G73" s="367"/>
      <c r="H73" s="367"/>
      <c r="I73" s="368"/>
    </row>
    <row r="74" spans="1:9" ht="20.25" x14ac:dyDescent="0.25">
      <c r="A74" s="137"/>
      <c r="B74" s="369" t="str">
        <f>'802.18 Cover'!B2</f>
        <v>Plenary</v>
      </c>
      <c r="C74" s="369"/>
      <c r="D74" s="342" t="str">
        <f>D3</f>
        <v>IEEE 802.18 RR TAG</v>
      </c>
      <c r="E74" s="342"/>
      <c r="F74" s="342"/>
      <c r="G74" s="342"/>
      <c r="H74" s="342"/>
      <c r="I74" s="343"/>
    </row>
    <row r="75" spans="1:9" ht="15.75" x14ac:dyDescent="0.25">
      <c r="A75" s="137"/>
      <c r="B75" s="370" t="str">
        <f>'802.18 Cover'!B3</f>
        <v>R1</v>
      </c>
      <c r="C75" s="370"/>
      <c r="D75" s="349" t="str">
        <f>'802.18 Cover'!G10</f>
        <v>Estrel Hotel,  Berlin, Germany</v>
      </c>
      <c r="E75" s="349"/>
      <c r="F75" s="349"/>
      <c r="G75" s="349"/>
      <c r="H75" s="349"/>
      <c r="I75" s="350"/>
    </row>
    <row r="76" spans="1:9" ht="15.75" x14ac:dyDescent="0.25">
      <c r="A76" s="137"/>
      <c r="B76" s="370"/>
      <c r="C76" s="370"/>
      <c r="D76" s="349" t="str">
        <f>'802.18 Cover'!G7</f>
        <v>08 - 12 March, 2015</v>
      </c>
      <c r="E76" s="349"/>
      <c r="F76" s="349"/>
      <c r="G76" s="349"/>
      <c r="H76" s="349"/>
      <c r="I76" s="350"/>
    </row>
    <row r="77" spans="1:9" x14ac:dyDescent="0.25">
      <c r="A77" s="137"/>
      <c r="B77" s="138"/>
      <c r="C77" s="139"/>
      <c r="D77" s="192"/>
      <c r="E77" s="192"/>
      <c r="F77" s="192"/>
      <c r="G77" s="192"/>
      <c r="H77" s="193"/>
      <c r="I77" s="194"/>
    </row>
    <row r="78" spans="1:9" x14ac:dyDescent="0.25">
      <c r="A78" s="151"/>
      <c r="B78" s="371" t="s">
        <v>159</v>
      </c>
      <c r="C78" s="372"/>
      <c r="D78" s="372"/>
      <c r="E78" s="372"/>
      <c r="F78" s="372"/>
      <c r="G78" s="372"/>
      <c r="H78" s="372"/>
      <c r="I78" s="373"/>
    </row>
    <row r="79" spans="1:9" x14ac:dyDescent="0.25">
      <c r="A79" s="137"/>
      <c r="B79" s="363"/>
      <c r="C79" s="361"/>
      <c r="D79" s="361"/>
      <c r="E79" s="361"/>
      <c r="F79" s="361"/>
      <c r="G79" s="361"/>
      <c r="H79" s="361"/>
      <c r="I79" s="362"/>
    </row>
    <row r="80" spans="1:9" ht="18.75" x14ac:dyDescent="0.25">
      <c r="A80" s="136"/>
      <c r="B80" s="195"/>
      <c r="C80" s="155"/>
      <c r="D80" s="155"/>
      <c r="E80" s="154">
        <f>'802.18 RR TAG Graphic'!G6</f>
        <v>42075</v>
      </c>
      <c r="F80" s="155"/>
      <c r="G80" s="155"/>
      <c r="H80" s="156"/>
      <c r="I80" s="196"/>
    </row>
    <row r="81" spans="1:9" ht="15.75" x14ac:dyDescent="0.25">
      <c r="A81" s="158"/>
      <c r="B81" s="159"/>
      <c r="C81" s="160"/>
      <c r="D81" s="161"/>
      <c r="E81" s="161"/>
      <c r="F81" s="161"/>
      <c r="G81" s="161"/>
      <c r="H81" s="374" t="s">
        <v>52</v>
      </c>
      <c r="I81" s="375"/>
    </row>
    <row r="82" spans="1:9" ht="15.75" x14ac:dyDescent="0.25">
      <c r="A82" s="197"/>
      <c r="B82" s="198"/>
      <c r="C82" s="166">
        <v>1</v>
      </c>
      <c r="D82" s="199"/>
      <c r="E82" s="167" t="s">
        <v>53</v>
      </c>
      <c r="F82" s="167"/>
      <c r="G82" s="167"/>
      <c r="H82" s="200"/>
      <c r="I82" s="201">
        <v>0.35416666666666669</v>
      </c>
    </row>
    <row r="83" spans="1:9" ht="15.75" x14ac:dyDescent="0.25">
      <c r="A83" s="197"/>
      <c r="B83" s="163"/>
      <c r="C83" s="172">
        <v>1.1000000000000001</v>
      </c>
      <c r="D83" s="202" t="s">
        <v>54</v>
      </c>
      <c r="E83" s="170" t="s">
        <v>129</v>
      </c>
      <c r="F83" s="168"/>
      <c r="G83" s="171" t="s">
        <v>55</v>
      </c>
      <c r="H83" s="174">
        <v>4</v>
      </c>
      <c r="I83" s="169">
        <f t="shared" ref="I83:I118" si="1">I82+TIME(0,H83,0)</f>
        <v>0.35694444444444445</v>
      </c>
    </row>
    <row r="84" spans="1:9" ht="15.75" x14ac:dyDescent="0.25">
      <c r="A84" s="197"/>
      <c r="B84" s="163"/>
      <c r="C84" s="184"/>
      <c r="D84" s="203"/>
      <c r="E84" s="179"/>
      <c r="F84" s="168"/>
      <c r="G84" s="171"/>
      <c r="H84" s="174"/>
      <c r="I84" s="169">
        <f t="shared" si="1"/>
        <v>0.35694444444444445</v>
      </c>
    </row>
    <row r="85" spans="1:9" ht="15.75" x14ac:dyDescent="0.25">
      <c r="A85" s="197"/>
      <c r="B85" s="198"/>
      <c r="C85" s="166"/>
      <c r="D85" s="199"/>
      <c r="E85" s="179"/>
      <c r="F85" s="168"/>
      <c r="G85" s="168"/>
      <c r="H85" s="200"/>
      <c r="I85" s="169">
        <f t="shared" si="1"/>
        <v>0.35694444444444445</v>
      </c>
    </row>
    <row r="86" spans="1:9" ht="15.75" x14ac:dyDescent="0.25">
      <c r="A86" s="197"/>
      <c r="B86" s="198"/>
      <c r="C86" s="166">
        <v>2</v>
      </c>
      <c r="D86" s="199"/>
      <c r="E86" s="167" t="s">
        <v>56</v>
      </c>
      <c r="F86" s="167"/>
      <c r="G86" s="167"/>
      <c r="H86" s="204"/>
      <c r="I86" s="169">
        <f t="shared" si="1"/>
        <v>0.35694444444444445</v>
      </c>
    </row>
    <row r="87" spans="1:9" ht="15.75" x14ac:dyDescent="0.25">
      <c r="A87" s="197"/>
      <c r="B87" s="198"/>
      <c r="C87" s="166"/>
      <c r="D87" s="199"/>
      <c r="E87" s="168"/>
      <c r="F87" s="168"/>
      <c r="G87" s="168"/>
      <c r="H87" s="200"/>
      <c r="I87" s="169">
        <f t="shared" si="1"/>
        <v>0.35694444444444445</v>
      </c>
    </row>
    <row r="88" spans="1:9" ht="15.75" x14ac:dyDescent="0.25">
      <c r="A88" s="197"/>
      <c r="B88" s="198"/>
      <c r="C88" s="166"/>
      <c r="D88" s="168"/>
      <c r="E88" s="205" t="s">
        <v>71</v>
      </c>
      <c r="F88" s="184" t="s">
        <v>62</v>
      </c>
      <c r="G88" s="168" t="s">
        <v>55</v>
      </c>
      <c r="H88" s="200">
        <v>0</v>
      </c>
      <c r="I88" s="169">
        <f t="shared" si="1"/>
        <v>0.35694444444444445</v>
      </c>
    </row>
    <row r="89" spans="1:9" ht="15.75" x14ac:dyDescent="0.25">
      <c r="A89" s="197"/>
      <c r="B89" s="198"/>
      <c r="C89" s="166"/>
      <c r="D89" s="168"/>
      <c r="E89" s="168"/>
      <c r="F89" s="168"/>
      <c r="G89" s="168"/>
      <c r="H89" s="200"/>
      <c r="I89" s="169">
        <f t="shared" si="1"/>
        <v>0.35694444444444445</v>
      </c>
    </row>
    <row r="90" spans="1:9" x14ac:dyDescent="0.25">
      <c r="A90" s="136"/>
      <c r="B90" s="189"/>
      <c r="C90" s="180">
        <v>3</v>
      </c>
      <c r="D90" s="178"/>
      <c r="E90" s="175" t="s">
        <v>72</v>
      </c>
      <c r="F90" s="175"/>
      <c r="G90" s="175"/>
      <c r="H90" s="176"/>
      <c r="I90" s="169">
        <f t="shared" si="1"/>
        <v>0.35694444444444445</v>
      </c>
    </row>
    <row r="91" spans="1:9" x14ac:dyDescent="0.25">
      <c r="A91" s="185"/>
      <c r="B91" s="186"/>
      <c r="C91" s="206"/>
      <c r="D91" s="178"/>
      <c r="E91" s="207"/>
      <c r="F91" s="184"/>
      <c r="G91" s="184"/>
      <c r="H91" s="187"/>
      <c r="I91" s="169">
        <f t="shared" si="1"/>
        <v>0.35694444444444445</v>
      </c>
    </row>
    <row r="92" spans="1:9" x14ac:dyDescent="0.25">
      <c r="A92" s="185"/>
      <c r="B92" s="186"/>
      <c r="C92" s="206">
        <v>4</v>
      </c>
      <c r="D92" s="178"/>
      <c r="E92" s="208" t="s">
        <v>73</v>
      </c>
      <c r="F92" s="184"/>
      <c r="G92" s="184"/>
      <c r="H92" s="187"/>
      <c r="I92" s="169">
        <f t="shared" si="1"/>
        <v>0.35694444444444445</v>
      </c>
    </row>
    <row r="93" spans="1:9" ht="15.75" x14ac:dyDescent="0.25">
      <c r="A93" s="197"/>
      <c r="B93" s="198"/>
      <c r="C93" s="166">
        <v>4.0999999999999996</v>
      </c>
      <c r="D93" s="178" t="s">
        <v>75</v>
      </c>
      <c r="E93" s="173"/>
      <c r="F93" s="184" t="s">
        <v>62</v>
      </c>
      <c r="G93" s="168" t="s">
        <v>55</v>
      </c>
      <c r="H93" s="200">
        <v>0</v>
      </c>
      <c r="I93" s="169">
        <f t="shared" si="1"/>
        <v>0.35694444444444445</v>
      </c>
    </row>
    <row r="94" spans="1:9" x14ac:dyDescent="0.25">
      <c r="A94" s="185"/>
      <c r="B94" s="209"/>
      <c r="C94" s="206">
        <v>4.2</v>
      </c>
      <c r="D94" s="178" t="s">
        <v>75</v>
      </c>
      <c r="E94" s="173"/>
      <c r="F94" s="184" t="s">
        <v>62</v>
      </c>
      <c r="G94" s="168"/>
      <c r="H94" s="210"/>
      <c r="I94" s="169">
        <f t="shared" si="1"/>
        <v>0.35694444444444445</v>
      </c>
    </row>
    <row r="95" spans="1:9" x14ac:dyDescent="0.25">
      <c r="A95" s="185"/>
      <c r="B95" s="209"/>
      <c r="C95" s="206">
        <v>4.3</v>
      </c>
      <c r="D95" s="178" t="s">
        <v>75</v>
      </c>
      <c r="E95" s="173"/>
      <c r="F95" s="184" t="s">
        <v>62</v>
      </c>
      <c r="G95" s="168"/>
      <c r="H95" s="210"/>
      <c r="I95" s="169">
        <f t="shared" si="1"/>
        <v>0.35694444444444445</v>
      </c>
    </row>
    <row r="96" spans="1:9" x14ac:dyDescent="0.25">
      <c r="A96" s="185"/>
      <c r="B96" s="209"/>
      <c r="C96" s="206">
        <v>4.4000000000000004</v>
      </c>
      <c r="D96" s="178" t="s">
        <v>75</v>
      </c>
      <c r="E96" s="173"/>
      <c r="F96" s="184" t="s">
        <v>62</v>
      </c>
      <c r="G96" s="178"/>
      <c r="H96" s="210"/>
      <c r="I96" s="169">
        <f t="shared" si="1"/>
        <v>0.35694444444444445</v>
      </c>
    </row>
    <row r="97" spans="1:9" x14ac:dyDescent="0.25">
      <c r="A97" s="185"/>
      <c r="B97" s="209"/>
      <c r="C97" s="206">
        <v>4.5</v>
      </c>
      <c r="D97" s="178" t="s">
        <v>75</v>
      </c>
      <c r="E97" s="173"/>
      <c r="F97" s="184" t="s">
        <v>62</v>
      </c>
      <c r="G97" s="178"/>
      <c r="H97" s="210"/>
      <c r="I97" s="169">
        <f t="shared" si="1"/>
        <v>0.35694444444444445</v>
      </c>
    </row>
    <row r="98" spans="1:9" x14ac:dyDescent="0.25">
      <c r="A98" s="185"/>
      <c r="B98" s="209"/>
      <c r="C98" s="206">
        <v>4.5999999999999996</v>
      </c>
      <c r="D98" s="178"/>
      <c r="E98" s="211"/>
      <c r="F98" s="184"/>
      <c r="G98" s="178"/>
      <c r="H98" s="210"/>
      <c r="I98" s="169">
        <f t="shared" si="1"/>
        <v>0.35694444444444445</v>
      </c>
    </row>
    <row r="99" spans="1:9" x14ac:dyDescent="0.25">
      <c r="A99" s="185"/>
      <c r="B99" s="209"/>
      <c r="C99" s="206"/>
      <c r="D99" s="178"/>
      <c r="E99" s="211"/>
      <c r="F99" s="184"/>
      <c r="G99" s="178"/>
      <c r="H99" s="210"/>
      <c r="I99" s="169">
        <f t="shared" si="1"/>
        <v>0.35694444444444445</v>
      </c>
    </row>
    <row r="100" spans="1:9" x14ac:dyDescent="0.25">
      <c r="A100" s="136"/>
      <c r="B100" s="189"/>
      <c r="C100" s="181"/>
      <c r="D100" s="171"/>
      <c r="E100" s="202"/>
      <c r="F100" s="171"/>
      <c r="G100" s="177"/>
      <c r="H100" s="176"/>
      <c r="I100" s="169">
        <f t="shared" si="1"/>
        <v>0.35694444444444445</v>
      </c>
    </row>
    <row r="101" spans="1:9" ht="15.75" x14ac:dyDescent="0.25">
      <c r="A101" s="162"/>
      <c r="B101" s="163"/>
      <c r="C101" s="166">
        <v>5</v>
      </c>
      <c r="D101" s="168"/>
      <c r="E101" s="212" t="s">
        <v>76</v>
      </c>
      <c r="F101" s="171"/>
      <c r="G101" s="177"/>
      <c r="H101" s="174"/>
      <c r="I101" s="169">
        <f t="shared" si="1"/>
        <v>0.35694444444444445</v>
      </c>
    </row>
    <row r="102" spans="1:9" ht="15.75" x14ac:dyDescent="0.25">
      <c r="A102" s="162"/>
      <c r="B102" s="163"/>
      <c r="C102" s="166">
        <v>5.0999999999999996</v>
      </c>
      <c r="D102" s="178" t="s">
        <v>65</v>
      </c>
      <c r="E102" s="173" t="s">
        <v>77</v>
      </c>
      <c r="F102" s="184" t="s">
        <v>62</v>
      </c>
      <c r="G102" s="178" t="s">
        <v>85</v>
      </c>
      <c r="H102" s="210"/>
      <c r="I102" s="169">
        <f t="shared" si="1"/>
        <v>0.35694444444444445</v>
      </c>
    </row>
    <row r="103" spans="1:9" ht="15.75" x14ac:dyDescent="0.25">
      <c r="A103" s="162"/>
      <c r="B103" s="163"/>
      <c r="C103" s="166">
        <v>5.2</v>
      </c>
      <c r="D103" s="178" t="s">
        <v>65</v>
      </c>
      <c r="E103" s="173"/>
      <c r="F103" s="184" t="s">
        <v>62</v>
      </c>
      <c r="G103" s="178" t="s">
        <v>85</v>
      </c>
      <c r="H103" s="210"/>
      <c r="I103" s="169">
        <f t="shared" si="1"/>
        <v>0.35694444444444445</v>
      </c>
    </row>
    <row r="104" spans="1:9" ht="15.75" x14ac:dyDescent="0.25">
      <c r="A104" s="162"/>
      <c r="B104" s="163"/>
      <c r="C104" s="166">
        <v>5.3</v>
      </c>
      <c r="D104" s="178" t="s">
        <v>65</v>
      </c>
      <c r="E104" s="173"/>
      <c r="F104" s="184"/>
      <c r="G104" s="178"/>
      <c r="H104" s="210"/>
      <c r="I104" s="169">
        <f t="shared" si="1"/>
        <v>0.35694444444444445</v>
      </c>
    </row>
    <row r="105" spans="1:9" ht="15.75" x14ac:dyDescent="0.25">
      <c r="A105" s="162"/>
      <c r="B105" s="163"/>
      <c r="C105" s="166"/>
      <c r="D105" s="164"/>
      <c r="E105" s="188"/>
      <c r="F105" s="184"/>
      <c r="G105" s="178"/>
      <c r="H105" s="210"/>
      <c r="I105" s="169">
        <f t="shared" si="1"/>
        <v>0.35694444444444445</v>
      </c>
    </row>
    <row r="106" spans="1:9" ht="15.75" x14ac:dyDescent="0.25">
      <c r="A106" s="162"/>
      <c r="B106" s="163"/>
      <c r="C106" s="166"/>
      <c r="D106" s="168"/>
      <c r="E106" s="164"/>
      <c r="F106" s="168"/>
      <c r="G106" s="168"/>
      <c r="H106" s="174"/>
      <c r="I106" s="169">
        <f t="shared" si="1"/>
        <v>0.35694444444444445</v>
      </c>
    </row>
    <row r="107" spans="1:9" ht="15.75" x14ac:dyDescent="0.25">
      <c r="A107" s="162"/>
      <c r="B107" s="163"/>
      <c r="C107" s="206">
        <v>6</v>
      </c>
      <c r="D107" s="168"/>
      <c r="E107" s="213" t="s">
        <v>78</v>
      </c>
      <c r="F107" s="168"/>
      <c r="G107" s="164"/>
      <c r="H107" s="183"/>
      <c r="I107" s="169">
        <f t="shared" si="1"/>
        <v>0.35694444444444445</v>
      </c>
    </row>
    <row r="108" spans="1:9" ht="15.75" x14ac:dyDescent="0.25">
      <c r="A108" s="162"/>
      <c r="B108" s="163"/>
      <c r="C108" s="206">
        <v>6.1</v>
      </c>
      <c r="D108" s="178" t="s">
        <v>65</v>
      </c>
      <c r="E108" s="173" t="s">
        <v>114</v>
      </c>
      <c r="F108" s="184" t="s">
        <v>62</v>
      </c>
      <c r="G108" s="178" t="s">
        <v>63</v>
      </c>
      <c r="H108" s="210">
        <v>10</v>
      </c>
      <c r="I108" s="169">
        <f t="shared" si="1"/>
        <v>0.36388888888888887</v>
      </c>
    </row>
    <row r="109" spans="1:9" ht="15.75" x14ac:dyDescent="0.25">
      <c r="A109" s="162"/>
      <c r="B109" s="163"/>
      <c r="C109" s="206">
        <v>6.3</v>
      </c>
      <c r="D109" s="178" t="s">
        <v>65</v>
      </c>
      <c r="E109" s="162"/>
      <c r="F109" s="184"/>
      <c r="G109" s="178"/>
      <c r="H109" s="210"/>
      <c r="I109" s="169">
        <f t="shared" si="1"/>
        <v>0.36388888888888887</v>
      </c>
    </row>
    <row r="110" spans="1:9" x14ac:dyDescent="0.25">
      <c r="A110" s="182"/>
      <c r="B110" s="209"/>
      <c r="C110" s="206"/>
      <c r="D110" s="214"/>
      <c r="E110" s="211"/>
      <c r="F110" s="184"/>
      <c r="G110" s="214"/>
      <c r="H110" s="183"/>
      <c r="I110" s="169">
        <f t="shared" si="1"/>
        <v>0.36388888888888887</v>
      </c>
    </row>
    <row r="111" spans="1:9" ht="15.75" x14ac:dyDescent="0.25">
      <c r="A111" s="162"/>
      <c r="B111" s="163"/>
      <c r="C111" s="206">
        <v>7</v>
      </c>
      <c r="D111" s="168"/>
      <c r="E111" s="167" t="s">
        <v>79</v>
      </c>
      <c r="F111" s="171"/>
      <c r="G111" s="214"/>
      <c r="H111" s="215"/>
      <c r="I111" s="169">
        <f t="shared" si="1"/>
        <v>0.36388888888888887</v>
      </c>
    </row>
    <row r="112" spans="1:9" ht="15.75" x14ac:dyDescent="0.25">
      <c r="A112" s="162"/>
      <c r="B112" s="163"/>
      <c r="C112" s="206"/>
      <c r="D112" s="168"/>
      <c r="E112" s="216"/>
      <c r="F112" s="216"/>
      <c r="G112" s="217"/>
      <c r="H112" s="174"/>
      <c r="I112" s="169">
        <f t="shared" si="1"/>
        <v>0.36388888888888887</v>
      </c>
    </row>
    <row r="113" spans="1:9" ht="15.75" x14ac:dyDescent="0.25">
      <c r="A113" s="162"/>
      <c r="B113" s="163"/>
      <c r="C113" s="206">
        <v>7.1</v>
      </c>
      <c r="D113" s="168" t="s">
        <v>65</v>
      </c>
      <c r="E113" s="173" t="s">
        <v>115</v>
      </c>
      <c r="F113" s="184" t="s">
        <v>62</v>
      </c>
      <c r="G113" s="178" t="s">
        <v>63</v>
      </c>
      <c r="H113" s="174">
        <v>10</v>
      </c>
      <c r="I113" s="169">
        <f t="shared" si="1"/>
        <v>0.37083333333333329</v>
      </c>
    </row>
    <row r="114" spans="1:9" ht="15.75" x14ac:dyDescent="0.25">
      <c r="A114" s="162"/>
      <c r="B114" s="163"/>
      <c r="C114" s="206"/>
      <c r="D114" s="168"/>
      <c r="E114" s="188"/>
      <c r="F114" s="168"/>
      <c r="G114" s="164"/>
      <c r="H114" s="174"/>
      <c r="I114" s="169">
        <f t="shared" si="1"/>
        <v>0.37083333333333329</v>
      </c>
    </row>
    <row r="115" spans="1:9" ht="15.75" x14ac:dyDescent="0.25">
      <c r="A115" s="162"/>
      <c r="B115" s="163"/>
      <c r="C115" s="166">
        <v>8</v>
      </c>
      <c r="D115" s="164" t="s">
        <v>57</v>
      </c>
      <c r="E115" s="167" t="s">
        <v>80</v>
      </c>
      <c r="F115" s="184" t="s">
        <v>62</v>
      </c>
      <c r="G115" s="218" t="s">
        <v>55</v>
      </c>
      <c r="H115" s="174">
        <v>5</v>
      </c>
      <c r="I115" s="169">
        <f t="shared" si="1"/>
        <v>0.3743055555555555</v>
      </c>
    </row>
    <row r="116" spans="1:9" ht="15.75" x14ac:dyDescent="0.25">
      <c r="A116" s="162"/>
      <c r="B116" s="163"/>
      <c r="C116" s="166"/>
      <c r="D116" s="164"/>
      <c r="E116" s="219"/>
      <c r="F116" s="168"/>
      <c r="G116" s="168"/>
      <c r="H116" s="174"/>
      <c r="I116" s="169">
        <f t="shared" si="1"/>
        <v>0.3743055555555555</v>
      </c>
    </row>
    <row r="117" spans="1:9" ht="15.75" x14ac:dyDescent="0.25">
      <c r="A117" s="162"/>
      <c r="B117" s="163"/>
      <c r="C117" s="166">
        <v>9</v>
      </c>
      <c r="D117" s="168" t="s">
        <v>54</v>
      </c>
      <c r="E117" s="167" t="s">
        <v>81</v>
      </c>
      <c r="F117" s="184" t="s">
        <v>62</v>
      </c>
      <c r="G117" s="218" t="s">
        <v>55</v>
      </c>
      <c r="H117" s="174">
        <v>1</v>
      </c>
      <c r="I117" s="169">
        <f t="shared" si="1"/>
        <v>0.37499999999999994</v>
      </c>
    </row>
    <row r="118" spans="1:9" ht="15.75" x14ac:dyDescent="0.25">
      <c r="A118" s="220"/>
      <c r="B118" s="221"/>
      <c r="C118" s="222"/>
      <c r="D118" s="216"/>
      <c r="E118" s="216"/>
      <c r="F118" s="216"/>
      <c r="G118" s="216"/>
      <c r="H118" s="223"/>
      <c r="I118" s="169">
        <f t="shared" si="1"/>
        <v>0.37499999999999994</v>
      </c>
    </row>
    <row r="119" spans="1:9" ht="15.75" x14ac:dyDescent="0.25">
      <c r="A119" s="224"/>
      <c r="B119" s="225"/>
      <c r="C119" s="226"/>
      <c r="D119" s="227"/>
      <c r="E119" s="228"/>
      <c r="F119" s="227"/>
      <c r="G119" s="229">
        <v>0.52083333333333337</v>
      </c>
      <c r="H119" s="230" t="s">
        <v>82</v>
      </c>
      <c r="I119" s="231"/>
    </row>
    <row r="120" spans="1:9" ht="15.75" x14ac:dyDescent="0.25">
      <c r="A120" s="232"/>
      <c r="B120" s="233"/>
      <c r="C120" s="234"/>
      <c r="D120" s="234"/>
      <c r="E120" s="234"/>
      <c r="F120" s="234"/>
      <c r="G120" s="234"/>
      <c r="H120" s="235"/>
      <c r="I120" s="236"/>
    </row>
    <row r="121" spans="1:9" ht="15.75" x14ac:dyDescent="0.25">
      <c r="A121" s="232"/>
      <c r="B121" s="354" t="s">
        <v>83</v>
      </c>
      <c r="C121" s="355"/>
      <c r="D121" s="355"/>
      <c r="E121" s="355"/>
      <c r="F121" s="355"/>
      <c r="G121" s="355"/>
      <c r="H121" s="355"/>
      <c r="I121" s="356"/>
    </row>
    <row r="122" spans="1:9" ht="15.75" x14ac:dyDescent="0.25">
      <c r="A122" s="232"/>
      <c r="B122" s="237"/>
      <c r="C122" s="238"/>
      <c r="D122" s="239"/>
      <c r="E122" s="240"/>
      <c r="F122" s="239"/>
      <c r="G122" s="240"/>
      <c r="H122" s="241"/>
      <c r="I122" s="242"/>
    </row>
  </sheetData>
  <mergeCells count="19">
    <mergeCell ref="B121:I121"/>
    <mergeCell ref="B9:I9"/>
    <mergeCell ref="B11:I12"/>
    <mergeCell ref="H14:I14"/>
    <mergeCell ref="B73:I73"/>
    <mergeCell ref="B74:C74"/>
    <mergeCell ref="D74:I74"/>
    <mergeCell ref="B75:C76"/>
    <mergeCell ref="D75:I75"/>
    <mergeCell ref="D76:I76"/>
    <mergeCell ref="B78:I79"/>
    <mergeCell ref="H81:I81"/>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18-15-0013r00</dc:title>
  <dc:subject>agenda - RR-TAG_08-12Mar15 Berlin, Germany</dc:subject>
  <dc:creator/>
  <cp:lastModifiedBy/>
  <dcterms:created xsi:type="dcterms:W3CDTF">2006-09-16T00:00:00Z</dcterms:created>
  <dcterms:modified xsi:type="dcterms:W3CDTF">2015-03-06T15:05:04Z</dcterms:modified>
</cp:coreProperties>
</file>