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C:\Users\jholcomb\Documents\filesjay\standards\ieee\802-18\14-01lax\"/>
    </mc:Choice>
  </mc:AlternateContent>
  <bookViews>
    <workbookView xWindow="0" yWindow="0" windowWidth="24600" windowHeight="11430" tabRatio="736" firstSheet="3"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5251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105" i="49" l="1"/>
  <c r="D5" i="49"/>
  <c r="D64" i="49"/>
  <c r="D4" i="49"/>
  <c r="D63"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4" i="49"/>
  <c r="C35" i="49"/>
  <c r="C36" i="49"/>
  <c r="C37" i="49"/>
  <c r="C38" i="49"/>
  <c r="C39" i="49"/>
  <c r="C40" i="49"/>
  <c r="C41" i="49"/>
  <c r="C42" i="49"/>
  <c r="C47" i="49"/>
  <c r="C48" i="49"/>
  <c r="B4" i="49"/>
  <c r="B62" i="49"/>
  <c r="D62" i="49"/>
  <c r="B63" i="49"/>
</calcChain>
</file>

<file path=xl/sharedStrings.xml><?xml version="1.0" encoding="utf-8"?>
<sst xmlns="http://schemas.openxmlformats.org/spreadsheetml/2006/main" count="275" uniqueCount="177">
  <si>
    <t>The graphic below describes the session of the IEEE 802.18 RR TAG</t>
  </si>
  <si>
    <t>Midweek Plenaries</t>
    <phoneticPr fontId="0" type="noConversion"/>
  </si>
  <si>
    <t>NEW BUSINESS - Review  items and assign timeslots for discussion.</t>
    <phoneticPr fontId="0" type="noConversion"/>
  </si>
  <si>
    <t>OLD BUSINESS</t>
  </si>
  <si>
    <t>+1.972.814.4901  mike.lynchieee (Skype)</t>
  </si>
  <si>
    <t>Plenary</t>
  </si>
  <si>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</si>
  <si>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</si>
  <si>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</si>
  <si>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</si>
  <si>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</si>
  <si>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</si>
  <si>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</si>
  <si>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</si>
  <si>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</si>
  <si>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</si>
  <si>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</si>
  <si>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</si>
  <si>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</si>
  <si>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</si>
  <si>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</si>
  <si>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</si>
  <si>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</si>
  <si>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</si>
  <si>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</si>
  <si>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</si>
  <si>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</si>
  <si>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</si>
  <si>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</si>
  <si>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</si>
  <si>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</si>
  <si>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</si>
  <si>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</si>
  <si>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</si>
  <si>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</si>
  <si>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</si>
  <si>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</si>
  <si>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</si>
  <si>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</si>
  <si>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</si>
  <si>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</si>
  <si>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</si>
  <si>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</si>
  <si>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</si>
  <si>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</si>
  <si>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</si>
  <si>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</si>
  <si>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</si>
  <si>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</si>
  <si>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</si>
  <si>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</si>
  <si>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</si>
  <si>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</si>
  <si>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</si>
  <si>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</si>
  <si>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</si>
  <si>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</si>
  <si>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</si>
  <si>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</si>
  <si>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</si>
  <si>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</si>
  <si>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</si>
  <si>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</si>
  <si>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</si>
  <si>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</si>
  <si>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</si>
  <si>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</si>
  <si>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</si>
  <si>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</si>
  <si>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</si>
  <si>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</si>
  <si>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</si>
  <si>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</si>
  <si>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</si>
  <si>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</si>
  <si>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</si>
  <si>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</si>
  <si>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</si>
  <si>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</si>
  <si>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</si>
  <si>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</si>
  <si>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</si>
  <si>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</si>
  <si>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</si>
  <si>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</si>
  <si>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</si>
  <si>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</si>
  <si>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</si>
  <si>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</si>
  <si>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</si>
  <si>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</si>
  <si>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</si>
  <si>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</si>
  <si>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</si>
  <si>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</si>
  <si>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</si>
  <si>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</si>
  <si>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</si>
  <si>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</si>
  <si>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The Call-In information for CAC meetings are as follows:</t>
  </si>
  <si>
    <t>4.1.2.1</t>
  </si>
  <si>
    <t>4.1.2.2</t>
  </si>
  <si>
    <t>4.1.2.3</t>
  </si>
  <si>
    <t>4.1.2.4</t>
  </si>
  <si>
    <t>IEEE 802.18 RR TAG</t>
  </si>
  <si>
    <t>ANY OLD BUSINESS?</t>
  </si>
  <si>
    <t>11:30-12:30</t>
  </si>
  <si>
    <t>John Notor</t>
  </si>
  <si>
    <t>09:30-11:00</t>
  </si>
  <si>
    <t>11:00-11:30</t>
  </si>
  <si>
    <t>July 15 - 20, 2007</t>
  </si>
  <si>
    <t>802.18 RR TAG OBJECTIVES FOR THIS SESSION</t>
  </si>
  <si>
    <t>MJLynch@mjlallc.com</t>
  </si>
  <si>
    <t>- Time: 09:00 am USA - Pacific, 12:00 Noon USA - Eastern, 18:00 Central European.</t>
  </si>
  <si>
    <t>DT/MI</t>
  </si>
  <si>
    <t>March 16-21</t>
  </si>
  <si>
    <t>May 11-16</t>
  </si>
  <si>
    <t>Hilton Waikoloa Village, HI, USA</t>
  </si>
  <si>
    <t>July 13-18</t>
  </si>
  <si>
    <t>Manchester Grand Hyatt San Diego, CA, USA</t>
  </si>
  <si>
    <t>September 14-19</t>
  </si>
  <si>
    <t>November 2-7</t>
  </si>
  <si>
    <t>Grand Hyatt San Antonio, San Antonio, TX, USA</t>
  </si>
  <si>
    <t>WG Plenaries (11,15)</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</si>
  <si>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</si>
  <si>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</si>
  <si>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</si>
  <si>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</si>
  <si>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</si>
  <si>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</si>
  <si>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</si>
  <si>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</si>
  <si>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</si>
  <si>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</si>
  <si>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</si>
  <si>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</si>
  <si>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</si>
  <si>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DT/ME</t>
  </si>
  <si>
    <t>SUNDAY (May 12)</t>
  </si>
  <si>
    <t>MONDAY (May 13)</t>
  </si>
  <si>
    <t>TUESDAY (May 14)</t>
  </si>
  <si>
    <t>Wednesday (May 15)</t>
  </si>
  <si>
    <t>THURSDAY (May 16)</t>
  </si>
  <si>
    <t>FRIDAY (May 17)</t>
  </si>
  <si>
    <t>802.18 Closing Plenary</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</si>
  <si>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</si>
  <si>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</si>
  <si>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</si>
  <si>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</si>
  <si>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</si>
  <si>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</si>
  <si>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</si>
  <si>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</si>
  <si>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</si>
  <si>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MATTERS FROM PREVIOUS MEETING(S)</t>
  </si>
  <si>
    <t>NEXT SESSION</t>
  </si>
  <si>
    <t>Teleconference Meeting Schedule</t>
  </si>
  <si>
    <t>Athens, Greece</t>
  </si>
  <si>
    <t>Status Updates, Open FCC Proceedings:</t>
  </si>
  <si>
    <t>Gilb/Lynch</t>
  </si>
  <si>
    <t>January 20-24, 2014</t>
  </si>
  <si>
    <t xml:space="preserve">      Hyatt Regency Century Plaza, Los Angeles, CA</t>
  </si>
  <si>
    <t>REVIEW AND APPROVE THE 802.18 MINUTES OF THE NOVEMBER MEETING IN DALLAS, TX</t>
  </si>
  <si>
    <t>Holcomb</t>
  </si>
  <si>
    <t>802.18 CLOSING AGENDA - Thursday, January 24, 2013</t>
  </si>
  <si>
    <t>802.18 OPENING AGENDA - January 20, 2014</t>
  </si>
  <si>
    <t>Public_Notice_NPRM_Vehicular_Repeaters (18-13/122r0)</t>
  </si>
  <si>
    <t>PRELIMINARY DRAFT REVISION OF RECOMMENDATION M.2003 - Multiple Gigabit Wireless Systems in frequencies around 60 GHz (18-13/123r0)</t>
  </si>
  <si>
    <t xml:space="preserve">Lilee Systems, Ltd.                                                      2905 Stender Way, Suite 78
Santa Clara, CA 95054
</t>
  </si>
  <si>
    <t>FCC-13-157A1_Expanding_Access_Mobile_Wireless_Services_On_Board_Aircraft (18-13/128r0)</t>
  </si>
  <si>
    <t>+1.408.212.5553 (office)  +1.408.316.8312 (mobile)</t>
  </si>
  <si>
    <t>john.notor@lileesystems.com</t>
  </si>
  <si>
    <t>Update submission for ITU on SM.[Smart Grid] (24-13/0050r01)</t>
  </si>
  <si>
    <t>R5</t>
  </si>
  <si>
    <t xml:space="preserve">PRELININARY DRAFT REVISION OF REPORT ITU-R M.2227 - Multiple gigabit wireless systems in frequencies around 60 GHz (18-13/124r0) </t>
  </si>
  <si>
    <t>RADIO INTERFACE STANDARDS FOR USE BY PUBLIC PROTECTION AND DISASTER RELIEF OPERATIONS IN SOME PARTS OF THE UHF BAND IN ACCORDANCE WITH RESOLUTION 646 (Rev. WRC-12) (18-13-126r0) (18-13/127r0)</t>
  </si>
  <si>
    <t>FREQUENCY ARRANGEMENTS FOR PUBLIC PROTECTION AND DISASTER REFLIEF RADIOCOMMUNICATION SYSTEMS IN UHF BAND IN ACCORDANCE WITH RESOLUTION 646 (Rev. WRC-12) (18-13/125r0) (18-13/127r0)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</si>
</sst>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6"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9">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49" fontId="25" fillId="0" borderId="26" xfId="0" applyNumberFormat="1" applyFont="1" applyBorder="1" applyAlignment="1">
      <alignment horizontal="left" vertical="top" wrapText="1"/>
    </xf>
    <xf numFmtId="49" fontId="25" fillId="0" borderId="57" xfId="0" applyNumberFormat="1" applyFont="1" applyBorder="1" applyAlignment="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30" fillId="6" borderId="10"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cellXfs>
  <cellStyles count="49">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dLbls>
          <c:showLegendKey val="0"/>
          <c:showVal val="1"/>
          <c:showCatName val="0"/>
          <c:showSerName val="0"/>
          <c:showPercent val="0"/>
          <c:showBubbleSize val="0"/>
        </c:dLbls>
        <c:gapWidth val="150"/>
        <c:axId val="179486624"/>
        <c:axId val="180523448"/>
      </c:barChart>
      <c:catAx>
        <c:axId val="179486624"/>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180523448"/>
        <c:crosses val="autoZero"/>
        <c:auto val="1"/>
        <c:lblAlgn val="ctr"/>
        <c:lblOffset val="100"/>
        <c:tickLblSkip val="1"/>
        <c:tickMarkSkip val="1"/>
        <c:noMultiLvlLbl val="0"/>
      </c:catAx>
      <c:valAx>
        <c:axId val="1805234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79486624"/>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ay.holcomb@itron.com" TargetMode="External"/><Relationship Id="rId2" Type="http://schemas.openxmlformats.org/officeDocument/2006/relationships/hyperlink" Target="mailto:john.notor@lileesystems.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pageSetUpPr fitToPage="1"/>
  </sheetPr>
  <dimension ref="A1:IV29"/>
  <sheetViews>
    <sheetView showGridLines="0" zoomScale="85" zoomScaleNormal="85" workbookViewId="0">
      <selection activeCell="C8" sqref="C8"/>
    </sheetView>
  </sheetViews>
  <sheetFormatPr defaultColWidth="8.85546875" defaultRowHeight="12.75" x14ac:dyDescent="0.2"/>
  <cols>
    <col min="1" max="1" width="1.7109375" style="254" customWidth="1"/>
    <col min="2" max="2" width="9.28515625" style="254" customWidth="1"/>
    <col min="3" max="3" width="13.140625" style="254" customWidth="1"/>
    <col min="4" max="4" width="6" style="254" customWidth="1"/>
    <col min="5" max="5" width="8.85546875" style="254"/>
    <col min="6" max="6" width="8.42578125" style="254" customWidth="1"/>
    <col min="7" max="13" width="8.85546875" style="254"/>
    <col min="14" max="14" width="15.140625" style="254" customWidth="1"/>
    <col min="15" max="15" width="12.42578125" style="254" customWidth="1"/>
    <col min="16" max="16384" width="8.85546875" style="254"/>
  </cols>
  <sheetData>
    <row r="1" spans="1:256" ht="6" customHeight="1" x14ac:dyDescent="0.2">
      <c r="A1" s="371"/>
    </row>
    <row r="2" spans="1:256" ht="11.25" customHeight="1" thickBot="1" x14ac:dyDescent="0.25">
      <c r="A2"/>
      <c r="IV2" s="254" t="s">
        <v>12</v>
      </c>
    </row>
    <row r="3" spans="1:256" ht="17.25" customHeight="1" thickBot="1" x14ac:dyDescent="0.25">
      <c r="A3"/>
      <c r="C3" s="38" t="s">
        <v>14</v>
      </c>
      <c r="O3" s="121" t="str">
        <f>$C$3</f>
        <v>Interim</v>
      </c>
      <c r="P3" s="255"/>
    </row>
    <row r="4" spans="1:256" ht="12.75" customHeight="1" x14ac:dyDescent="0.2">
      <c r="A4"/>
      <c r="C4" s="524" t="s">
        <v>173</v>
      </c>
      <c r="O4" s="524" t="str">
        <f>$C$4</f>
        <v>R5</v>
      </c>
      <c r="P4" s="256"/>
    </row>
    <row r="5" spans="1:256" ht="12.75" customHeight="1" x14ac:dyDescent="0.2">
      <c r="A5"/>
      <c r="C5" s="525"/>
      <c r="O5" s="525"/>
    </row>
    <row r="6" spans="1:256" ht="12.75" customHeight="1" x14ac:dyDescent="0.2">
      <c r="A6"/>
      <c r="C6" s="525"/>
      <c r="O6" s="525"/>
    </row>
    <row r="7" spans="1:256" ht="12.75" customHeight="1" thickBot="1" x14ac:dyDescent="0.25">
      <c r="A7"/>
      <c r="C7" s="526"/>
      <c r="O7" s="526"/>
    </row>
    <row r="8" spans="1:256" ht="18" customHeight="1" x14ac:dyDescent="0.2">
      <c r="A8"/>
    </row>
    <row r="9" spans="1:256" x14ac:dyDescent="0.2">
      <c r="A9"/>
    </row>
    <row r="10" spans="1:256" ht="27.75" x14ac:dyDescent="0.4">
      <c r="A10"/>
      <c r="G10" s="448"/>
      <c r="H10" s="514" t="s">
        <v>160</v>
      </c>
      <c r="I10" s="448"/>
    </row>
    <row r="11" spans="1:256" x14ac:dyDescent="0.2">
      <c r="B11" s="523"/>
      <c r="O11" s="527"/>
    </row>
    <row r="12" spans="1:256" ht="20.25" x14ac:dyDescent="0.3">
      <c r="B12" s="523"/>
      <c r="I12" s="513" t="s">
        <v>161</v>
      </c>
      <c r="O12" s="527"/>
    </row>
    <row r="13" spans="1:256" x14ac:dyDescent="0.2">
      <c r="B13" s="523"/>
      <c r="O13" s="527"/>
    </row>
    <row r="14" spans="1:256" x14ac:dyDescent="0.2">
      <c r="B14" s="523"/>
      <c r="F14" s="371"/>
    </row>
    <row r="15" spans="1:256" x14ac:dyDescent="0.2">
      <c r="B15" s="523"/>
      <c r="F15"/>
    </row>
    <row r="16" spans="1:256" x14ac:dyDescent="0.2">
      <c r="B16" s="523"/>
      <c r="F16"/>
    </row>
    <row r="17" spans="2:15" x14ac:dyDescent="0.2">
      <c r="B17" s="523"/>
      <c r="F17"/>
      <c r="O17" s="527"/>
    </row>
    <row r="18" spans="2:15" x14ac:dyDescent="0.2">
      <c r="B18" s="523"/>
      <c r="F18"/>
      <c r="O18" s="527"/>
    </row>
    <row r="19" spans="2:15" x14ac:dyDescent="0.2">
      <c r="B19" s="523"/>
      <c r="F19"/>
      <c r="N19" s="371"/>
      <c r="O19" s="527"/>
    </row>
    <row r="20" spans="2:15" x14ac:dyDescent="0.2">
      <c r="B20" s="523"/>
      <c r="F20"/>
      <c r="N20"/>
    </row>
    <row r="21" spans="2:15" x14ac:dyDescent="0.2">
      <c r="B21" s="523"/>
      <c r="F21"/>
      <c r="N21"/>
    </row>
    <row r="22" spans="2:15" x14ac:dyDescent="0.2">
      <c r="B22" s="523"/>
      <c r="F22"/>
      <c r="N22"/>
    </row>
    <row r="23" spans="2:15" x14ac:dyDescent="0.2">
      <c r="B23" s="523"/>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45"/>
      <c r="G29" s="446"/>
      <c r="H29" s="446"/>
      <c r="I29" s="446"/>
      <c r="J29" s="446"/>
      <c r="K29" s="446"/>
      <c r="L29" s="446"/>
      <c r="M29" s="445"/>
      <c r="N29" s="445"/>
    </row>
  </sheetData>
  <customSheetViews>
    <customSheetView guid="{471EB7C4-B2CF-4FBE-9DC9-693B69A7F9FF}"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00AABE15-45FB-42F7-A454-BE72949E7A28}"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6"/>
  </sheetPr>
  <dimension ref="B3:E111"/>
  <sheetViews>
    <sheetView showGridLines="0" workbookViewId="0">
      <selection activeCell="D23" sqref="D23"/>
    </sheetView>
  </sheetViews>
  <sheetFormatPr defaultColWidth="40.7109375" defaultRowHeight="12.75" x14ac:dyDescent="0.2"/>
  <cols>
    <col min="1" max="1" width="13.42578125" style="37" customWidth="1"/>
    <col min="2" max="2" width="27.7109375" style="37" customWidth="1"/>
    <col min="3" max="3" width="40.7109375" style="37" customWidth="1"/>
    <col min="4" max="4" width="27" style="37" customWidth="1"/>
    <col min="5" max="5" width="40.7109375" style="37" customWidth="1"/>
    <col min="6" max="6" width="13.7109375" style="37" customWidth="1"/>
    <col min="7" max="16384" width="40.7109375" style="37"/>
  </cols>
  <sheetData>
    <row r="3" spans="2:5" s="353" customFormat="1" ht="15" x14ac:dyDescent="0.2">
      <c r="B3" s="352"/>
      <c r="C3" s="352"/>
      <c r="D3" s="352"/>
      <c r="E3" s="352"/>
    </row>
    <row r="4" spans="2:5" s="353" customFormat="1" ht="23.25" x14ac:dyDescent="0.2">
      <c r="B4" s="528" t="s">
        <v>49</v>
      </c>
      <c r="C4" s="529"/>
      <c r="D4" s="529"/>
      <c r="E4" s="530"/>
    </row>
    <row r="5" spans="2:5" s="353" customFormat="1" ht="15" x14ac:dyDescent="0.2">
      <c r="B5" s="351" t="s">
        <v>90</v>
      </c>
      <c r="C5" s="351" t="s">
        <v>15</v>
      </c>
      <c r="D5" s="351" t="s">
        <v>16</v>
      </c>
      <c r="E5" s="351" t="s">
        <v>17</v>
      </c>
    </row>
    <row r="6" spans="2:5" s="353" customFormat="1" ht="15" x14ac:dyDescent="0.2">
      <c r="B6" s="531" t="s">
        <v>28</v>
      </c>
      <c r="C6" s="388" t="s">
        <v>148</v>
      </c>
      <c r="D6" s="533" t="s">
        <v>4</v>
      </c>
      <c r="E6" s="535" t="s">
        <v>112</v>
      </c>
    </row>
    <row r="7" spans="2:5" s="353" customFormat="1" ht="53.25" customHeight="1" x14ac:dyDescent="0.2">
      <c r="B7" s="532"/>
      <c r="C7" s="521" t="s">
        <v>149</v>
      </c>
      <c r="D7" s="534"/>
      <c r="E7" s="536"/>
    </row>
    <row r="8" spans="2:5" s="353" customFormat="1" ht="15" customHeight="1" x14ac:dyDescent="0.2">
      <c r="B8" s="537" t="s">
        <v>107</v>
      </c>
      <c r="C8" s="389" t="s">
        <v>147</v>
      </c>
      <c r="D8" s="543" t="s">
        <v>170</v>
      </c>
      <c r="E8" s="541" t="s">
        <v>171</v>
      </c>
    </row>
    <row r="9" spans="2:5" s="353" customFormat="1" ht="62.25" customHeight="1" x14ac:dyDescent="0.2">
      <c r="B9" s="538"/>
      <c r="C9" s="520" t="s">
        <v>168</v>
      </c>
      <c r="D9" s="544"/>
      <c r="E9" s="542"/>
    </row>
    <row r="10" spans="2:5" s="353" customFormat="1" ht="15" customHeight="1" x14ac:dyDescent="0.2">
      <c r="B10" s="537" t="s">
        <v>145</v>
      </c>
      <c r="C10" s="389" t="s">
        <v>146</v>
      </c>
      <c r="D10" s="539" t="s">
        <v>150</v>
      </c>
      <c r="E10" s="541" t="s">
        <v>151</v>
      </c>
    </row>
    <row r="11" spans="2:5" ht="75" customHeight="1" x14ac:dyDescent="0.2">
      <c r="B11" s="538"/>
      <c r="C11" s="520" t="s">
        <v>152</v>
      </c>
      <c r="D11" s="540"/>
      <c r="E11" s="542"/>
    </row>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autoPageBreaks="0" fitToPage="1"/>
  </sheetPr>
  <dimension ref="P10:P13"/>
  <sheetViews>
    <sheetView showGridLines="0" zoomScale="90" zoomScaleNormal="90" workbookViewId="0">
      <selection activeCell="F30" sqref="F30"/>
    </sheetView>
  </sheetViews>
  <sheetFormatPr defaultColWidth="8.85546875" defaultRowHeight="12.75" x14ac:dyDescent="0.2"/>
  <cols>
    <col min="1" max="1" width="4.140625" customWidth="1"/>
  </cols>
  <sheetData>
    <row r="10" spans="16:16" x14ac:dyDescent="0.2">
      <c r="P10" s="545"/>
    </row>
    <row r="11" spans="16:16" x14ac:dyDescent="0.2">
      <c r="P11" s="545"/>
    </row>
    <row r="12" spans="16:16" x14ac:dyDescent="0.2">
      <c r="P12" s="545"/>
    </row>
    <row r="13" spans="16:16" x14ac:dyDescent="0.2">
      <c r="P13" s="545"/>
    </row>
  </sheetData>
  <customSheetViews>
    <customSheetView guid="{471EB7C4-B2CF-4FBE-9DC9-693B69A7F9FF}"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00AABE15-45FB-42F7-A454-BE72949E7A28}"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C1:C10"/>
  <sheetViews>
    <sheetView showGridLines="0" workbookViewId="0">
      <selection activeCell="C4" sqref="C4:C10"/>
    </sheetView>
  </sheetViews>
  <sheetFormatPr defaultColWidth="11.42578125" defaultRowHeight="15" x14ac:dyDescent="0.2"/>
  <cols>
    <col min="1" max="2" width="9.140625" style="386" customWidth="1"/>
    <col min="3" max="3" width="120.85546875" style="386" customWidth="1"/>
    <col min="4" max="16384" width="11.42578125" style="386"/>
  </cols>
  <sheetData>
    <row r="1" spans="3:3" ht="15.75" thickBot="1" x14ac:dyDescent="0.25"/>
    <row r="2" spans="3:3" ht="39" customHeight="1" thickBot="1" x14ac:dyDescent="0.65">
      <c r="C2" s="387" t="s">
        <v>24</v>
      </c>
    </row>
    <row r="3" spans="3:3" hidden="1" x14ac:dyDescent="0.2"/>
    <row r="4" spans="3:3" ht="375.75" customHeight="1" x14ac:dyDescent="0.2">
      <c r="C4" s="546" t="s">
        <v>29</v>
      </c>
    </row>
    <row r="5" spans="3:3" ht="18.600000000000001" customHeight="1" x14ac:dyDescent="0.2">
      <c r="C5" s="546"/>
    </row>
    <row r="6" spans="3:3" x14ac:dyDescent="0.2">
      <c r="C6" s="546"/>
    </row>
    <row r="7" spans="3:3" ht="10.35" customHeight="1" x14ac:dyDescent="0.2">
      <c r="C7" s="546"/>
    </row>
    <row r="8" spans="3:3" hidden="1" x14ac:dyDescent="0.2">
      <c r="C8" s="546"/>
    </row>
    <row r="9" spans="3:3" hidden="1" x14ac:dyDescent="0.2">
      <c r="C9" s="546"/>
    </row>
    <row r="10" spans="3:3" hidden="1" x14ac:dyDescent="0.2">
      <c r="C10" s="546"/>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pageSetUpPr fitToPage="1"/>
  </sheetPr>
  <dimension ref="B1:M70"/>
  <sheetViews>
    <sheetView showGridLines="0" topLeftCell="D1" zoomScale="85" zoomScaleNormal="85" workbookViewId="0">
      <selection activeCell="B12" sqref="B12"/>
    </sheetView>
  </sheetViews>
  <sheetFormatPr defaultColWidth="8.85546875" defaultRowHeight="12.75" x14ac:dyDescent="0.2"/>
  <cols>
    <col min="1" max="1" width="8.42578125" style="147" customWidth="1"/>
    <col min="2" max="2" width="36.42578125" style="148" customWidth="1"/>
    <col min="3" max="3" width="6.28515625" style="149" hidden="1" customWidth="1"/>
    <col min="4" max="4" width="20.7109375" style="147" customWidth="1"/>
    <col min="5" max="5" width="20.85546875" style="147" customWidth="1"/>
    <col min="6" max="6" width="20.7109375" style="147" customWidth="1"/>
    <col min="7" max="7" width="21.140625" style="147" customWidth="1"/>
    <col min="8" max="9" width="21" style="147" customWidth="1"/>
    <col min="10" max="10" width="18.28515625" style="147" customWidth="1"/>
    <col min="11" max="11" width="18.42578125" style="147" customWidth="1"/>
    <col min="12" max="16384" width="8.85546875" style="147"/>
  </cols>
  <sheetData>
    <row r="1" spans="2:13" ht="6" customHeight="1" x14ac:dyDescent="0.2"/>
    <row r="2" spans="2:13" ht="13.5" thickBot="1" x14ac:dyDescent="0.25">
      <c r="B2" s="447"/>
    </row>
    <row r="3" spans="2:13" x14ac:dyDescent="0.2">
      <c r="B3" s="547" t="s">
        <v>128</v>
      </c>
      <c r="C3" s="548"/>
    </row>
    <row r="4" spans="2:13" x14ac:dyDescent="0.2">
      <c r="B4" s="547"/>
      <c r="C4" s="548"/>
      <c r="D4" s="150"/>
      <c r="E4" s="151"/>
      <c r="F4" s="149"/>
      <c r="G4" s="149"/>
      <c r="H4" s="149"/>
      <c r="I4" s="149"/>
      <c r="J4" s="149"/>
      <c r="K4" s="149"/>
      <c r="L4" s="149"/>
      <c r="M4" s="149"/>
    </row>
    <row r="5" spans="2:13" ht="13.5" thickBot="1" x14ac:dyDescent="0.25"/>
    <row r="6" spans="2:13" ht="38.25" customHeight="1" x14ac:dyDescent="0.2">
      <c r="B6" s="441" t="s">
        <v>39</v>
      </c>
      <c r="C6" s="438"/>
      <c r="D6" s="438">
        <v>2014</v>
      </c>
      <c r="E6" s="438">
        <v>2014</v>
      </c>
      <c r="F6" s="438">
        <v>2014</v>
      </c>
      <c r="G6" s="438">
        <v>2014</v>
      </c>
      <c r="H6" s="438">
        <v>2014</v>
      </c>
      <c r="I6" s="438">
        <v>2015</v>
      </c>
    </row>
    <row r="7" spans="2:13" ht="38.25" customHeight="1" x14ac:dyDescent="0.2">
      <c r="B7" s="152" t="s">
        <v>41</v>
      </c>
      <c r="C7" s="439" t="s">
        <v>45</v>
      </c>
      <c r="D7" s="439" t="s">
        <v>32</v>
      </c>
      <c r="E7" s="439" t="s">
        <v>45</v>
      </c>
      <c r="F7" s="439" t="s">
        <v>32</v>
      </c>
      <c r="G7" s="439" t="s">
        <v>45</v>
      </c>
      <c r="H7" s="439" t="s">
        <v>32</v>
      </c>
      <c r="I7" s="439" t="s">
        <v>45</v>
      </c>
    </row>
    <row r="8" spans="2:13" ht="38.25" customHeight="1" x14ac:dyDescent="0.2">
      <c r="B8" s="153" t="s">
        <v>33</v>
      </c>
      <c r="C8" s="440" t="s">
        <v>110</v>
      </c>
      <c r="D8" s="440" t="s">
        <v>115</v>
      </c>
      <c r="E8" s="440" t="s">
        <v>116</v>
      </c>
      <c r="F8" s="440" t="s">
        <v>118</v>
      </c>
      <c r="G8" s="440" t="s">
        <v>120</v>
      </c>
      <c r="H8" s="440" t="s">
        <v>121</v>
      </c>
      <c r="I8" s="440" t="s">
        <v>131</v>
      </c>
    </row>
    <row r="9" spans="2:13" ht="38.25" customHeight="1" x14ac:dyDescent="0.2">
      <c r="B9" s="154" t="s">
        <v>70</v>
      </c>
      <c r="C9" s="440" t="s">
        <v>85</v>
      </c>
      <c r="D9" s="512" t="s">
        <v>153</v>
      </c>
      <c r="E9" s="512" t="s">
        <v>117</v>
      </c>
      <c r="F9" s="512" t="s">
        <v>119</v>
      </c>
      <c r="G9" s="512" t="s">
        <v>157</v>
      </c>
      <c r="H9" s="512" t="s">
        <v>122</v>
      </c>
      <c r="I9" s="512" t="s">
        <v>130</v>
      </c>
    </row>
    <row r="15" spans="2:13" s="155" customFormat="1" x14ac:dyDescent="0.2">
      <c r="B15" s="156"/>
      <c r="C15" s="157"/>
    </row>
    <row r="16" spans="2:13" s="155" customFormat="1" x14ac:dyDescent="0.2">
      <c r="B16" s="156"/>
      <c r="C16" s="157"/>
    </row>
    <row r="17" spans="2:3" s="155" customFormat="1" ht="48" customHeight="1" x14ac:dyDescent="0.2">
      <c r="B17" s="490"/>
      <c r="C17" s="157"/>
    </row>
    <row r="18" spans="2:3" s="155" customFormat="1" x14ac:dyDescent="0.2">
      <c r="B18" s="156"/>
      <c r="C18" s="157"/>
    </row>
    <row r="19" spans="2:3" s="155" customFormat="1" x14ac:dyDescent="0.2">
      <c r="B19" s="156"/>
      <c r="C19" s="157"/>
    </row>
    <row r="20" spans="2:3" s="158" customFormat="1" ht="15.75" x14ac:dyDescent="0.2">
      <c r="B20" s="159" t="s">
        <v>99</v>
      </c>
      <c r="C20" s="160"/>
    </row>
    <row r="21" spans="2:3" s="158" customFormat="1" ht="15.75" x14ac:dyDescent="0.2">
      <c r="B21" s="159"/>
      <c r="C21" s="160"/>
    </row>
    <row r="22" spans="2:3" s="158" customFormat="1" ht="15.75" x14ac:dyDescent="0.2">
      <c r="B22" s="161" t="s">
        <v>113</v>
      </c>
      <c r="C22" s="160"/>
    </row>
    <row r="23" spans="2:3" s="158" customFormat="1" ht="15.75" x14ac:dyDescent="0.2">
      <c r="B23" s="159"/>
      <c r="C23" s="160"/>
    </row>
    <row r="24" spans="2:3" s="158" customFormat="1" ht="15.75" x14ac:dyDescent="0.2">
      <c r="B24" s="159" t="s">
        <v>92</v>
      </c>
      <c r="C24" s="160"/>
    </row>
    <row r="25" spans="2:3" s="158" customFormat="1" ht="15.75" x14ac:dyDescent="0.2">
      <c r="B25" s="159"/>
      <c r="C25" s="160"/>
    </row>
    <row r="26" spans="2:3" s="158" customFormat="1" ht="15.75" x14ac:dyDescent="0.2">
      <c r="B26" s="161" t="s">
        <v>95</v>
      </c>
      <c r="C26" s="160"/>
    </row>
    <row r="27" spans="2:3" s="158" customFormat="1" ht="15.75" x14ac:dyDescent="0.2">
      <c r="B27" s="161"/>
      <c r="C27" s="160"/>
    </row>
    <row r="28" spans="2:3" s="158" customFormat="1" ht="15.75" x14ac:dyDescent="0.2">
      <c r="B28" s="161" t="s">
        <v>96</v>
      </c>
      <c r="C28" s="160"/>
    </row>
    <row r="29" spans="2:3" s="158" customFormat="1" ht="15.75" x14ac:dyDescent="0.2">
      <c r="B29" s="162"/>
      <c r="C29" s="160"/>
    </row>
    <row r="30" spans="2:3" s="158" customFormat="1" ht="15.75" x14ac:dyDescent="0.2">
      <c r="B30" s="161" t="s">
        <v>93</v>
      </c>
      <c r="C30" s="160"/>
    </row>
    <row r="31" spans="2:3" s="158" customFormat="1" ht="15.75" x14ac:dyDescent="0.2">
      <c r="B31" s="162"/>
      <c r="C31" s="160"/>
    </row>
    <row r="32" spans="2:3" s="158" customFormat="1" ht="15.75" x14ac:dyDescent="0.2">
      <c r="B32" s="159"/>
      <c r="C32" s="160"/>
    </row>
    <row r="33" spans="2:3" s="163" customFormat="1" x14ac:dyDescent="0.2">
      <c r="B33" s="164"/>
      <c r="C33" s="165"/>
    </row>
    <row r="70" spans="2:3" s="158" customFormat="1" ht="15.75" x14ac:dyDescent="0.2">
      <c r="B70" s="161" t="s">
        <v>94</v>
      </c>
      <c r="C70" s="160"/>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pageSetUpPr autoPageBreaks="0" fitToPage="1"/>
  </sheetPr>
  <dimension ref="A1:AG66"/>
  <sheetViews>
    <sheetView showGridLines="0" topLeftCell="A5" zoomScale="25" zoomScaleNormal="25" zoomScaleSheetLayoutView="25" zoomScalePageLayoutView="35" workbookViewId="0">
      <selection activeCell="N24" sqref="N24:R27"/>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3"/>
      <c r="AD1" s="55"/>
    </row>
    <row r="2" spans="1:30" s="26" customFormat="1" ht="29.25" customHeight="1" x14ac:dyDescent="0.2">
      <c r="B2" s="605"/>
      <c r="C2" s="611" t="s">
        <v>27</v>
      </c>
      <c r="D2" s="612"/>
      <c r="E2" s="612"/>
      <c r="F2" s="612"/>
      <c r="G2" s="612"/>
      <c r="H2" s="612"/>
      <c r="I2" s="612"/>
      <c r="J2" s="612"/>
      <c r="K2" s="612"/>
      <c r="L2" s="612"/>
      <c r="M2" s="612"/>
      <c r="N2" s="612"/>
      <c r="O2" s="612"/>
      <c r="P2" s="612"/>
      <c r="Q2" s="612"/>
      <c r="R2" s="612"/>
      <c r="S2" s="612"/>
      <c r="T2" s="612"/>
      <c r="U2" s="612"/>
      <c r="V2" s="612"/>
      <c r="W2" s="612"/>
      <c r="X2" s="612"/>
      <c r="Y2" s="612"/>
      <c r="Z2" s="612"/>
      <c r="AA2" s="612"/>
      <c r="AB2" s="613"/>
      <c r="AC2" s="46"/>
      <c r="AD2" s="55"/>
    </row>
    <row r="3" spans="1:30" s="26" customFormat="1" ht="29.25" customHeight="1" x14ac:dyDescent="0.2">
      <c r="B3" s="606"/>
      <c r="C3" s="614"/>
      <c r="D3" s="615"/>
      <c r="E3" s="615"/>
      <c r="F3" s="615"/>
      <c r="G3" s="615"/>
      <c r="H3" s="615"/>
      <c r="I3" s="615"/>
      <c r="J3" s="615"/>
      <c r="K3" s="615"/>
      <c r="L3" s="615"/>
      <c r="M3" s="615"/>
      <c r="N3" s="615"/>
      <c r="O3" s="615"/>
      <c r="P3" s="615"/>
      <c r="Q3" s="615"/>
      <c r="R3" s="615"/>
      <c r="S3" s="615"/>
      <c r="T3" s="615"/>
      <c r="U3" s="615"/>
      <c r="V3" s="615"/>
      <c r="W3" s="615"/>
      <c r="X3" s="615"/>
      <c r="Y3" s="615"/>
      <c r="Z3" s="615"/>
      <c r="AA3" s="615"/>
      <c r="AB3" s="616"/>
      <c r="AC3" s="46"/>
      <c r="AD3" s="55"/>
    </row>
    <row r="4" spans="1:30" s="26" customFormat="1" ht="63" customHeight="1" thickBot="1" x14ac:dyDescent="0.25">
      <c r="B4" s="607"/>
      <c r="C4" s="617" t="str">
        <f>'802.18 Cover'!$I$12</f>
        <v xml:space="preserve">      Hyatt Regency Century Plaza, Los Angeles, CA</v>
      </c>
      <c r="D4" s="618"/>
      <c r="E4" s="618"/>
      <c r="F4" s="618"/>
      <c r="G4" s="618"/>
      <c r="H4" s="618"/>
      <c r="I4" s="618"/>
      <c r="J4" s="618"/>
      <c r="K4" s="618"/>
      <c r="L4" s="618"/>
      <c r="M4" s="618"/>
      <c r="N4" s="618"/>
      <c r="O4" s="618"/>
      <c r="P4" s="618"/>
      <c r="Q4" s="618"/>
      <c r="R4" s="618"/>
      <c r="S4" s="618"/>
      <c r="T4" s="618"/>
      <c r="U4" s="618"/>
      <c r="V4" s="618"/>
      <c r="W4" s="618"/>
      <c r="X4" s="618"/>
      <c r="Y4" s="618"/>
      <c r="Z4" s="618"/>
      <c r="AA4" s="618"/>
      <c r="AB4" s="619"/>
      <c r="AC4" s="46"/>
      <c r="AD4" s="55"/>
    </row>
    <row r="5" spans="1:30" s="26" customFormat="1" ht="38.25" customHeight="1" thickBot="1" x14ac:dyDescent="0.25">
      <c r="B5" s="364" t="s">
        <v>5</v>
      </c>
      <c r="C5" s="626" t="str">
        <f>'802.18 Cover'!$H$10</f>
        <v>January 20-24, 2014</v>
      </c>
      <c r="D5" s="627"/>
      <c r="E5" s="627"/>
      <c r="F5" s="627"/>
      <c r="G5" s="627"/>
      <c r="H5" s="627"/>
      <c r="I5" s="627"/>
      <c r="J5" s="627"/>
      <c r="K5" s="627"/>
      <c r="L5" s="627"/>
      <c r="M5" s="627"/>
      <c r="N5" s="627"/>
      <c r="O5" s="627"/>
      <c r="P5" s="627"/>
      <c r="Q5" s="627"/>
      <c r="R5" s="627"/>
      <c r="S5" s="627"/>
      <c r="T5" s="627"/>
      <c r="U5" s="627"/>
      <c r="V5" s="627"/>
      <c r="W5" s="627"/>
      <c r="X5" s="627"/>
      <c r="Y5" s="627"/>
      <c r="Z5" s="627"/>
      <c r="AA5" s="627"/>
      <c r="AB5" s="628"/>
      <c r="AC5" s="46"/>
      <c r="AD5" s="55"/>
    </row>
    <row r="6" spans="1:30" s="26" customFormat="1" ht="27.75" customHeight="1" x14ac:dyDescent="0.2">
      <c r="B6" s="608" t="str">
        <f>'802.18 Cover'!$C$4</f>
        <v>R5</v>
      </c>
      <c r="C6" s="629"/>
      <c r="D6" s="630"/>
      <c r="E6" s="630"/>
      <c r="F6" s="630"/>
      <c r="G6" s="630"/>
      <c r="H6" s="630"/>
      <c r="I6" s="630"/>
      <c r="J6" s="630"/>
      <c r="K6" s="630"/>
      <c r="L6" s="630"/>
      <c r="M6" s="630"/>
      <c r="N6" s="630"/>
      <c r="O6" s="630"/>
      <c r="P6" s="630"/>
      <c r="Q6" s="630"/>
      <c r="R6" s="630"/>
      <c r="S6" s="630"/>
      <c r="T6" s="630"/>
      <c r="U6" s="630"/>
      <c r="V6" s="630"/>
      <c r="W6" s="630"/>
      <c r="X6" s="630"/>
      <c r="Y6" s="630"/>
      <c r="Z6" s="630"/>
      <c r="AA6" s="630"/>
      <c r="AB6" s="631"/>
      <c r="AC6" s="46"/>
      <c r="AD6" s="55"/>
    </row>
    <row r="7" spans="1:30" s="26" customFormat="1" ht="38.25" customHeight="1" thickBot="1" x14ac:dyDescent="0.5">
      <c r="B7" s="609"/>
      <c r="C7" s="366" t="s">
        <v>0</v>
      </c>
      <c r="D7" s="367"/>
      <c r="E7" s="367"/>
      <c r="F7" s="367"/>
      <c r="G7" s="367"/>
      <c r="H7" s="367"/>
      <c r="I7" s="367"/>
      <c r="J7" s="367"/>
      <c r="K7" s="367"/>
      <c r="L7" s="367"/>
      <c r="M7" s="367"/>
      <c r="N7" s="367"/>
      <c r="O7" s="367"/>
      <c r="P7" s="367"/>
      <c r="Q7" s="367"/>
      <c r="R7" s="367"/>
      <c r="S7" s="367"/>
      <c r="T7" s="367"/>
      <c r="U7" s="367"/>
      <c r="V7" s="367"/>
      <c r="W7" s="367"/>
      <c r="X7" s="367"/>
      <c r="Y7" s="367"/>
      <c r="Z7" s="367"/>
      <c r="AA7" s="367"/>
      <c r="AB7" s="368"/>
      <c r="AC7" s="47"/>
      <c r="AD7" s="55"/>
    </row>
    <row r="8" spans="1:30" s="298" customFormat="1" ht="48" customHeight="1" thickBot="1" x14ac:dyDescent="0.25">
      <c r="A8" s="297"/>
      <c r="B8" s="610"/>
      <c r="C8" s="365" t="s">
        <v>138</v>
      </c>
      <c r="D8" s="620" t="s">
        <v>139</v>
      </c>
      <c r="E8" s="621"/>
      <c r="F8" s="621"/>
      <c r="G8" s="621"/>
      <c r="H8" s="622"/>
      <c r="I8" s="620" t="s">
        <v>140</v>
      </c>
      <c r="J8" s="621"/>
      <c r="K8" s="621"/>
      <c r="L8" s="621"/>
      <c r="M8" s="622"/>
      <c r="N8" s="623" t="s">
        <v>141</v>
      </c>
      <c r="O8" s="624"/>
      <c r="P8" s="624"/>
      <c r="Q8" s="624"/>
      <c r="R8" s="625"/>
      <c r="S8" s="623" t="s">
        <v>142</v>
      </c>
      <c r="T8" s="624"/>
      <c r="U8" s="624"/>
      <c r="V8" s="624"/>
      <c r="W8" s="625"/>
      <c r="X8" s="623" t="s">
        <v>143</v>
      </c>
      <c r="Y8" s="624"/>
      <c r="Z8" s="624"/>
      <c r="AA8" s="624"/>
      <c r="AB8" s="625"/>
      <c r="AC8" s="48"/>
    </row>
    <row r="9" spans="1:30" s="44" customFormat="1" ht="36" customHeight="1" x14ac:dyDescent="0.2">
      <c r="A9" s="43"/>
      <c r="B9" s="576" t="s">
        <v>52</v>
      </c>
      <c r="C9" s="573"/>
      <c r="D9" s="362"/>
      <c r="E9" s="362"/>
      <c r="F9" s="362"/>
      <c r="G9" s="362"/>
      <c r="H9" s="362"/>
      <c r="I9" s="643"/>
      <c r="J9" s="644"/>
      <c r="K9" s="644"/>
      <c r="L9" s="644"/>
      <c r="M9" s="645"/>
      <c r="N9" s="649"/>
      <c r="O9" s="650"/>
      <c r="P9" s="650"/>
      <c r="Q9" s="650"/>
      <c r="R9" s="651"/>
      <c r="S9" s="640"/>
      <c r="T9" s="641"/>
      <c r="U9" s="641"/>
      <c r="V9" s="641"/>
      <c r="W9" s="642"/>
      <c r="X9" s="573" t="s">
        <v>75</v>
      </c>
      <c r="Y9" s="635"/>
      <c r="Z9" s="635"/>
      <c r="AA9" s="635"/>
      <c r="AB9" s="636"/>
      <c r="AC9" s="49"/>
      <c r="AD9" s="56"/>
    </row>
    <row r="10" spans="1:30" s="44" customFormat="1" ht="36" customHeight="1" thickBot="1" x14ac:dyDescent="0.25">
      <c r="A10" s="43"/>
      <c r="B10" s="577"/>
      <c r="C10" s="574"/>
      <c r="D10" s="363"/>
      <c r="E10" s="363"/>
      <c r="F10" s="363"/>
      <c r="G10" s="363"/>
      <c r="H10" s="363"/>
      <c r="I10" s="646"/>
      <c r="J10" s="647"/>
      <c r="K10" s="647"/>
      <c r="L10" s="647"/>
      <c r="M10" s="648"/>
      <c r="N10" s="652"/>
      <c r="O10" s="653"/>
      <c r="P10" s="653"/>
      <c r="Q10" s="653"/>
      <c r="R10" s="654"/>
      <c r="S10" s="632"/>
      <c r="T10" s="633"/>
      <c r="U10" s="633"/>
      <c r="V10" s="633"/>
      <c r="W10" s="634"/>
      <c r="X10" s="637"/>
      <c r="Y10" s="638"/>
      <c r="Z10" s="638"/>
      <c r="AA10" s="638"/>
      <c r="AB10" s="639"/>
      <c r="AC10" s="49"/>
      <c r="AD10" s="56"/>
    </row>
    <row r="11" spans="1:30" s="44" customFormat="1" ht="36" customHeight="1" x14ac:dyDescent="0.2">
      <c r="A11" s="43"/>
      <c r="B11" s="354" t="s">
        <v>89</v>
      </c>
      <c r="C11" s="574"/>
      <c r="D11" s="581"/>
      <c r="E11" s="582"/>
      <c r="F11" s="582"/>
      <c r="G11" s="582"/>
      <c r="H11" s="583"/>
      <c r="I11" s="558">
        <v>802.18</v>
      </c>
      <c r="J11" s="559"/>
      <c r="K11" s="559"/>
      <c r="L11" s="559"/>
      <c r="M11" s="560"/>
      <c r="N11" s="558">
        <v>802.18</v>
      </c>
      <c r="O11" s="559"/>
      <c r="P11" s="559"/>
      <c r="Q11" s="559"/>
      <c r="R11" s="560"/>
      <c r="S11" s="558" t="s">
        <v>144</v>
      </c>
      <c r="T11" s="559"/>
      <c r="U11" s="559"/>
      <c r="V11" s="559"/>
      <c r="W11" s="560"/>
      <c r="X11" s="549"/>
      <c r="Y11" s="550"/>
      <c r="Z11" s="550"/>
      <c r="AA11" s="550"/>
      <c r="AB11" s="551"/>
      <c r="AC11" s="50"/>
      <c r="AD11" s="56"/>
    </row>
    <row r="12" spans="1:30" s="44" customFormat="1" ht="36" customHeight="1" x14ac:dyDescent="0.2">
      <c r="A12" s="43"/>
      <c r="B12" s="355" t="s">
        <v>73</v>
      </c>
      <c r="C12" s="574"/>
      <c r="D12" s="584"/>
      <c r="E12" s="585"/>
      <c r="F12" s="585"/>
      <c r="G12" s="585"/>
      <c r="H12" s="586"/>
      <c r="I12" s="552"/>
      <c r="J12" s="553"/>
      <c r="K12" s="553"/>
      <c r="L12" s="553"/>
      <c r="M12" s="554"/>
      <c r="N12" s="552"/>
      <c r="O12" s="553"/>
      <c r="P12" s="553"/>
      <c r="Q12" s="553"/>
      <c r="R12" s="554"/>
      <c r="S12" s="552"/>
      <c r="T12" s="553"/>
      <c r="U12" s="553"/>
      <c r="V12" s="553"/>
      <c r="W12" s="554"/>
      <c r="X12" s="552"/>
      <c r="Y12" s="553"/>
      <c r="Z12" s="553"/>
      <c r="AA12" s="553"/>
      <c r="AB12" s="554"/>
      <c r="AC12" s="50"/>
      <c r="AD12" s="56"/>
    </row>
    <row r="13" spans="1:30" s="44" customFormat="1" ht="36" customHeight="1" x14ac:dyDescent="0.2">
      <c r="A13" s="43"/>
      <c r="B13" s="355" t="s">
        <v>72</v>
      </c>
      <c r="C13" s="369"/>
      <c r="D13" s="584"/>
      <c r="E13" s="585"/>
      <c r="F13" s="585"/>
      <c r="G13" s="585"/>
      <c r="H13" s="586"/>
      <c r="I13" s="552"/>
      <c r="J13" s="553"/>
      <c r="K13" s="553"/>
      <c r="L13" s="553"/>
      <c r="M13" s="554"/>
      <c r="N13" s="552"/>
      <c r="O13" s="553"/>
      <c r="P13" s="553"/>
      <c r="Q13" s="553"/>
      <c r="R13" s="554"/>
      <c r="S13" s="552"/>
      <c r="T13" s="553"/>
      <c r="U13" s="553"/>
      <c r="V13" s="553"/>
      <c r="W13" s="554"/>
      <c r="X13" s="552"/>
      <c r="Y13" s="553"/>
      <c r="Z13" s="553"/>
      <c r="AA13" s="553"/>
      <c r="AB13" s="554"/>
      <c r="AC13" s="50"/>
      <c r="AD13" s="56"/>
    </row>
    <row r="14" spans="1:30" s="44" customFormat="1" ht="36" customHeight="1" thickBot="1" x14ac:dyDescent="0.25">
      <c r="A14" s="43"/>
      <c r="B14" s="355" t="s">
        <v>108</v>
      </c>
      <c r="C14" s="369"/>
      <c r="D14" s="587"/>
      <c r="E14" s="588"/>
      <c r="F14" s="588"/>
      <c r="G14" s="588"/>
      <c r="H14" s="589"/>
      <c r="I14" s="561"/>
      <c r="J14" s="562"/>
      <c r="K14" s="562"/>
      <c r="L14" s="562"/>
      <c r="M14" s="563"/>
      <c r="N14" s="561"/>
      <c r="O14" s="562"/>
      <c r="P14" s="562"/>
      <c r="Q14" s="562"/>
      <c r="R14" s="563"/>
      <c r="S14" s="561"/>
      <c r="T14" s="562"/>
      <c r="U14" s="562"/>
      <c r="V14" s="562"/>
      <c r="W14" s="563"/>
      <c r="X14" s="555"/>
      <c r="Y14" s="556"/>
      <c r="Z14" s="556"/>
      <c r="AA14" s="556"/>
      <c r="AB14" s="557"/>
      <c r="AC14" s="50"/>
      <c r="AD14" s="56"/>
    </row>
    <row r="15" spans="1:30" s="44" customFormat="1" ht="36" customHeight="1" thickBot="1" x14ac:dyDescent="0.25">
      <c r="A15" s="43"/>
      <c r="B15" s="449"/>
      <c r="C15" s="575"/>
      <c r="D15" s="578"/>
      <c r="E15" s="579"/>
      <c r="F15" s="579"/>
      <c r="G15" s="579"/>
      <c r="H15" s="580"/>
      <c r="I15" s="558">
        <v>802.18</v>
      </c>
      <c r="J15" s="559"/>
      <c r="K15" s="559"/>
      <c r="L15" s="559"/>
      <c r="M15" s="560"/>
      <c r="N15" s="558" t="s">
        <v>1</v>
      </c>
      <c r="O15" s="559"/>
      <c r="P15" s="559"/>
      <c r="Q15" s="559"/>
      <c r="R15" s="560"/>
      <c r="S15" s="558" t="s">
        <v>144</v>
      </c>
      <c r="T15" s="559"/>
      <c r="U15" s="559"/>
      <c r="V15" s="559"/>
      <c r="W15" s="560"/>
      <c r="X15" s="549"/>
      <c r="Y15" s="550"/>
      <c r="Z15" s="550"/>
      <c r="AA15" s="550"/>
      <c r="AB15" s="551"/>
      <c r="AC15" s="51"/>
      <c r="AD15" s="56"/>
    </row>
    <row r="16" spans="1:30" s="44" customFormat="1" ht="36" customHeight="1" x14ac:dyDescent="0.2">
      <c r="A16" s="43"/>
      <c r="B16" s="356" t="s">
        <v>109</v>
      </c>
      <c r="C16" s="575"/>
      <c r="D16" s="590" t="s">
        <v>123</v>
      </c>
      <c r="E16" s="591"/>
      <c r="F16" s="591"/>
      <c r="G16" s="591"/>
      <c r="H16" s="592"/>
      <c r="I16" s="552"/>
      <c r="J16" s="553"/>
      <c r="K16" s="553"/>
      <c r="L16" s="553"/>
      <c r="M16" s="554"/>
      <c r="N16" s="552"/>
      <c r="O16" s="553"/>
      <c r="P16" s="553"/>
      <c r="Q16" s="553"/>
      <c r="R16" s="554"/>
      <c r="S16" s="552"/>
      <c r="T16" s="553"/>
      <c r="U16" s="553"/>
      <c r="V16" s="553"/>
      <c r="W16" s="554"/>
      <c r="X16" s="552"/>
      <c r="Y16" s="553"/>
      <c r="Z16" s="553"/>
      <c r="AA16" s="553"/>
      <c r="AB16" s="554"/>
      <c r="AC16" s="51"/>
      <c r="AD16" s="56"/>
    </row>
    <row r="17" spans="1:33" s="44" customFormat="1" ht="36" customHeight="1" thickBot="1" x14ac:dyDescent="0.25">
      <c r="A17" s="43"/>
      <c r="B17" s="356" t="s">
        <v>106</v>
      </c>
      <c r="C17" s="575"/>
      <c r="D17" s="593"/>
      <c r="E17" s="594"/>
      <c r="F17" s="594"/>
      <c r="G17" s="594"/>
      <c r="H17" s="595"/>
      <c r="I17" s="552"/>
      <c r="J17" s="553"/>
      <c r="K17" s="553"/>
      <c r="L17" s="553"/>
      <c r="M17" s="554"/>
      <c r="N17" s="552"/>
      <c r="O17" s="553"/>
      <c r="P17" s="553"/>
      <c r="Q17" s="553"/>
      <c r="R17" s="554"/>
      <c r="S17" s="552"/>
      <c r="T17" s="553"/>
      <c r="U17" s="553"/>
      <c r="V17" s="553"/>
      <c r="W17" s="554"/>
      <c r="X17" s="552"/>
      <c r="Y17" s="553"/>
      <c r="Z17" s="553"/>
      <c r="AA17" s="553"/>
      <c r="AB17" s="554"/>
      <c r="AC17" s="51"/>
      <c r="AD17" s="56"/>
    </row>
    <row r="18" spans="1:33" s="44" customFormat="1" ht="111.95" customHeight="1" thickBot="1" x14ac:dyDescent="0.25">
      <c r="A18" s="43"/>
      <c r="B18" s="357" t="s">
        <v>51</v>
      </c>
      <c r="C18" s="575"/>
      <c r="D18" s="567" t="s">
        <v>71</v>
      </c>
      <c r="E18" s="568"/>
      <c r="F18" s="568"/>
      <c r="G18" s="568"/>
      <c r="H18" s="569"/>
      <c r="I18" s="561"/>
      <c r="J18" s="562"/>
      <c r="K18" s="562"/>
      <c r="L18" s="562"/>
      <c r="M18" s="563"/>
      <c r="N18" s="561"/>
      <c r="O18" s="562"/>
      <c r="P18" s="562"/>
      <c r="Q18" s="562"/>
      <c r="R18" s="563"/>
      <c r="S18" s="561"/>
      <c r="T18" s="562"/>
      <c r="U18" s="562"/>
      <c r="V18" s="562"/>
      <c r="W18" s="563"/>
      <c r="X18" s="552"/>
      <c r="Y18" s="553"/>
      <c r="Z18" s="553"/>
      <c r="AA18" s="553"/>
      <c r="AB18" s="554"/>
      <c r="AC18" s="51"/>
      <c r="AD18" s="56"/>
    </row>
    <row r="19" spans="1:33" s="44" customFormat="1" ht="36" customHeight="1" thickBot="1" x14ac:dyDescent="0.25">
      <c r="A19" s="43"/>
      <c r="B19" s="507"/>
      <c r="C19" s="575"/>
      <c r="D19" s="570"/>
      <c r="E19" s="571"/>
      <c r="F19" s="571"/>
      <c r="G19" s="571"/>
      <c r="H19" s="572"/>
      <c r="I19" s="564" t="s">
        <v>71</v>
      </c>
      <c r="J19" s="565"/>
      <c r="K19" s="565"/>
      <c r="L19" s="565"/>
      <c r="M19" s="566"/>
      <c r="N19" s="564" t="s">
        <v>71</v>
      </c>
      <c r="O19" s="565"/>
      <c r="P19" s="565"/>
      <c r="Q19" s="565"/>
      <c r="R19" s="566"/>
      <c r="S19" s="564" t="s">
        <v>71</v>
      </c>
      <c r="T19" s="565"/>
      <c r="U19" s="565"/>
      <c r="V19" s="565"/>
      <c r="W19" s="566"/>
      <c r="X19" s="662"/>
      <c r="Y19" s="663"/>
      <c r="Z19" s="663"/>
      <c r="AA19" s="663"/>
      <c r="AB19" s="664"/>
      <c r="AC19" s="52"/>
      <c r="AD19" s="56"/>
    </row>
    <row r="20" spans="1:33" s="44" customFormat="1" ht="36" customHeight="1" x14ac:dyDescent="0.2">
      <c r="A20" s="43"/>
      <c r="B20" s="507"/>
      <c r="C20" s="370"/>
      <c r="D20" s="558" t="s">
        <v>38</v>
      </c>
      <c r="E20" s="559"/>
      <c r="F20" s="559"/>
      <c r="G20" s="559"/>
      <c r="H20" s="560"/>
      <c r="I20" s="558">
        <v>802.18</v>
      </c>
      <c r="J20" s="559"/>
      <c r="K20" s="559"/>
      <c r="L20" s="559"/>
      <c r="M20" s="560"/>
      <c r="N20" s="558">
        <v>802.18</v>
      </c>
      <c r="O20" s="559"/>
      <c r="P20" s="559"/>
      <c r="Q20" s="559"/>
      <c r="R20" s="560"/>
      <c r="S20" s="558"/>
      <c r="T20" s="559"/>
      <c r="U20" s="559"/>
      <c r="V20" s="559"/>
      <c r="W20" s="560"/>
      <c r="X20" s="665"/>
      <c r="Y20" s="666"/>
      <c r="Z20" s="666"/>
      <c r="AA20" s="666"/>
      <c r="AB20" s="667"/>
      <c r="AC20" s="52"/>
      <c r="AD20" s="56"/>
    </row>
    <row r="21" spans="1:33" s="44" customFormat="1" ht="36" customHeight="1" x14ac:dyDescent="0.2">
      <c r="A21" s="43"/>
      <c r="B21" s="507"/>
      <c r="C21" s="370"/>
      <c r="D21" s="552"/>
      <c r="E21" s="553"/>
      <c r="F21" s="553"/>
      <c r="G21" s="553"/>
      <c r="H21" s="554"/>
      <c r="I21" s="552"/>
      <c r="J21" s="553"/>
      <c r="K21" s="553"/>
      <c r="L21" s="553"/>
      <c r="M21" s="554"/>
      <c r="N21" s="552"/>
      <c r="O21" s="553"/>
      <c r="P21" s="553"/>
      <c r="Q21" s="553"/>
      <c r="R21" s="554"/>
      <c r="S21" s="552"/>
      <c r="T21" s="553"/>
      <c r="U21" s="553"/>
      <c r="V21" s="553"/>
      <c r="W21" s="554"/>
      <c r="X21" s="665"/>
      <c r="Y21" s="666"/>
      <c r="Z21" s="666"/>
      <c r="AA21" s="666"/>
      <c r="AB21" s="667"/>
      <c r="AC21" s="52"/>
      <c r="AD21" s="56"/>
    </row>
    <row r="22" spans="1:33" s="44" customFormat="1" ht="105.95" customHeight="1" x14ac:dyDescent="0.2">
      <c r="A22" s="43"/>
      <c r="B22" s="507" t="s">
        <v>88</v>
      </c>
      <c r="C22" s="370"/>
      <c r="D22" s="552"/>
      <c r="E22" s="553"/>
      <c r="F22" s="553"/>
      <c r="G22" s="553"/>
      <c r="H22" s="554"/>
      <c r="I22" s="552"/>
      <c r="J22" s="553"/>
      <c r="K22" s="553"/>
      <c r="L22" s="553"/>
      <c r="M22" s="554"/>
      <c r="N22" s="552"/>
      <c r="O22" s="553"/>
      <c r="P22" s="553"/>
      <c r="Q22" s="553"/>
      <c r="R22" s="554"/>
      <c r="S22" s="552"/>
      <c r="T22" s="553"/>
      <c r="U22" s="553"/>
      <c r="V22" s="553"/>
      <c r="W22" s="554"/>
      <c r="X22" s="665"/>
      <c r="Y22" s="666"/>
      <c r="Z22" s="666"/>
      <c r="AA22" s="666"/>
      <c r="AB22" s="667"/>
      <c r="AC22" s="52"/>
      <c r="AD22" s="56"/>
    </row>
    <row r="23" spans="1:33" s="44" customFormat="1" ht="36" customHeight="1" thickBot="1" x14ac:dyDescent="0.25">
      <c r="A23" s="43"/>
      <c r="B23" s="510"/>
      <c r="C23" s="370"/>
      <c r="D23" s="561"/>
      <c r="E23" s="562"/>
      <c r="F23" s="562"/>
      <c r="G23" s="562"/>
      <c r="H23" s="563"/>
      <c r="I23" s="561"/>
      <c r="J23" s="562"/>
      <c r="K23" s="562"/>
      <c r="L23" s="562"/>
      <c r="M23" s="563"/>
      <c r="N23" s="561"/>
      <c r="O23" s="562"/>
      <c r="P23" s="562"/>
      <c r="Q23" s="562"/>
      <c r="R23" s="563"/>
      <c r="S23" s="561"/>
      <c r="T23" s="562"/>
      <c r="U23" s="562"/>
      <c r="V23" s="562"/>
      <c r="W23" s="563"/>
      <c r="X23" s="665"/>
      <c r="Y23" s="666"/>
      <c r="Z23" s="666"/>
      <c r="AA23" s="666"/>
      <c r="AB23" s="667"/>
      <c r="AC23" s="52"/>
      <c r="AD23" s="56"/>
    </row>
    <row r="24" spans="1:33" s="44" customFormat="1" ht="206.1" customHeight="1" x14ac:dyDescent="0.2">
      <c r="A24" s="43"/>
      <c r="B24" s="507" t="s">
        <v>87</v>
      </c>
      <c r="C24" s="599" t="s">
        <v>86</v>
      </c>
      <c r="D24" s="558" t="s">
        <v>38</v>
      </c>
      <c r="E24" s="559"/>
      <c r="F24" s="559"/>
      <c r="G24" s="559"/>
      <c r="H24" s="560"/>
      <c r="I24" s="558">
        <v>802.18</v>
      </c>
      <c r="J24" s="559"/>
      <c r="K24" s="559"/>
      <c r="L24" s="559"/>
      <c r="M24" s="560"/>
      <c r="N24" s="558">
        <v>802.18</v>
      </c>
      <c r="O24" s="559"/>
      <c r="P24" s="559"/>
      <c r="Q24" s="559"/>
      <c r="R24" s="560"/>
      <c r="S24" s="558"/>
      <c r="T24" s="559"/>
      <c r="U24" s="559"/>
      <c r="V24" s="559"/>
      <c r="W24" s="560"/>
      <c r="X24" s="665"/>
      <c r="Y24" s="666"/>
      <c r="Z24" s="666"/>
      <c r="AA24" s="666"/>
      <c r="AB24" s="667"/>
      <c r="AC24" s="52"/>
      <c r="AD24" s="56"/>
    </row>
    <row r="25" spans="1:33" s="44" customFormat="1" ht="36" customHeight="1" x14ac:dyDescent="0.2">
      <c r="A25" s="43"/>
      <c r="B25" s="507"/>
      <c r="C25" s="600"/>
      <c r="D25" s="552"/>
      <c r="E25" s="553"/>
      <c r="F25" s="553"/>
      <c r="G25" s="553"/>
      <c r="H25" s="554"/>
      <c r="I25" s="552"/>
      <c r="J25" s="553"/>
      <c r="K25" s="553"/>
      <c r="L25" s="553"/>
      <c r="M25" s="554"/>
      <c r="N25" s="552"/>
      <c r="O25" s="553"/>
      <c r="P25" s="553"/>
      <c r="Q25" s="553"/>
      <c r="R25" s="554"/>
      <c r="S25" s="552"/>
      <c r="T25" s="553"/>
      <c r="U25" s="553"/>
      <c r="V25" s="553"/>
      <c r="W25" s="554"/>
      <c r="X25" s="665"/>
      <c r="Y25" s="666"/>
      <c r="Z25" s="666"/>
      <c r="AA25" s="666"/>
      <c r="AB25" s="667"/>
      <c r="AC25" s="52"/>
      <c r="AD25" s="56"/>
    </row>
    <row r="26" spans="1:33" s="44" customFormat="1" ht="36" customHeight="1" x14ac:dyDescent="0.2">
      <c r="A26" s="43"/>
      <c r="B26" s="507"/>
      <c r="C26" s="600"/>
      <c r="D26" s="552"/>
      <c r="E26" s="553"/>
      <c r="F26" s="553"/>
      <c r="G26" s="553"/>
      <c r="H26" s="554"/>
      <c r="I26" s="552"/>
      <c r="J26" s="553"/>
      <c r="K26" s="553"/>
      <c r="L26" s="553"/>
      <c r="M26" s="554"/>
      <c r="N26" s="552"/>
      <c r="O26" s="553"/>
      <c r="P26" s="553"/>
      <c r="Q26" s="553"/>
      <c r="R26" s="554"/>
      <c r="S26" s="552"/>
      <c r="T26" s="553"/>
      <c r="U26" s="553"/>
      <c r="V26" s="553"/>
      <c r="W26" s="554"/>
      <c r="X26" s="665"/>
      <c r="Y26" s="666"/>
      <c r="Z26" s="666"/>
      <c r="AA26" s="666"/>
      <c r="AB26" s="667"/>
      <c r="AC26" s="52"/>
      <c r="AD26" s="56"/>
    </row>
    <row r="27" spans="1:33" s="44" customFormat="1" ht="36" customHeight="1" thickBot="1" x14ac:dyDescent="0.25">
      <c r="A27" s="43"/>
      <c r="B27" s="511"/>
      <c r="C27" s="601"/>
      <c r="D27" s="561"/>
      <c r="E27" s="562"/>
      <c r="F27" s="562"/>
      <c r="G27" s="562"/>
      <c r="H27" s="563"/>
      <c r="I27" s="561"/>
      <c r="J27" s="562"/>
      <c r="K27" s="562"/>
      <c r="L27" s="562"/>
      <c r="M27" s="563"/>
      <c r="N27" s="561"/>
      <c r="O27" s="562"/>
      <c r="P27" s="562"/>
      <c r="Q27" s="562"/>
      <c r="R27" s="563"/>
      <c r="S27" s="561"/>
      <c r="T27" s="562"/>
      <c r="U27" s="562"/>
      <c r="V27" s="562"/>
      <c r="W27" s="563"/>
      <c r="X27" s="668"/>
      <c r="Y27" s="669"/>
      <c r="Z27" s="669"/>
      <c r="AA27" s="669"/>
      <c r="AB27" s="670"/>
      <c r="AC27" s="52"/>
      <c r="AD27" s="56"/>
    </row>
    <row r="28" spans="1:33" s="44" customFormat="1" ht="36" customHeight="1" x14ac:dyDescent="0.2">
      <c r="A28" s="43"/>
      <c r="B28" s="507"/>
      <c r="C28" s="489"/>
      <c r="D28" s="602"/>
      <c r="E28" s="602"/>
      <c r="F28" s="602"/>
      <c r="G28" s="602"/>
      <c r="H28" s="602"/>
      <c r="I28" s="508"/>
      <c r="J28" s="508"/>
      <c r="K28" s="508"/>
      <c r="L28" s="508"/>
      <c r="M28" s="508"/>
      <c r="N28" s="508"/>
      <c r="O28" s="508"/>
      <c r="P28" s="508"/>
      <c r="Q28" s="508"/>
      <c r="R28" s="508"/>
      <c r="S28" s="508"/>
      <c r="T28" s="508"/>
      <c r="U28" s="508"/>
      <c r="V28" s="508"/>
      <c r="W28" s="508"/>
      <c r="X28" s="508"/>
      <c r="Y28" s="358"/>
      <c r="Z28" s="358"/>
      <c r="AA28" s="358"/>
      <c r="AB28" s="359"/>
      <c r="AC28" s="52"/>
      <c r="AD28" s="56"/>
    </row>
    <row r="29" spans="1:33" s="44" customFormat="1" ht="36" customHeight="1" x14ac:dyDescent="0.2">
      <c r="A29" s="43"/>
      <c r="B29" s="507"/>
      <c r="C29" s="658"/>
      <c r="D29" s="603"/>
      <c r="E29" s="603"/>
      <c r="F29" s="603"/>
      <c r="G29" s="603"/>
      <c r="H29" s="603"/>
      <c r="I29" s="509"/>
      <c r="J29" s="509"/>
      <c r="K29" s="509"/>
      <c r="L29" s="509"/>
      <c r="M29" s="509"/>
      <c r="N29" s="509"/>
      <c r="O29" s="509"/>
      <c r="P29" s="509"/>
      <c r="Q29" s="509"/>
      <c r="R29" s="509"/>
      <c r="S29" s="509"/>
      <c r="T29" s="509"/>
      <c r="U29" s="509"/>
      <c r="V29" s="509"/>
      <c r="W29" s="509"/>
      <c r="X29" s="509"/>
      <c r="Y29" s="358"/>
      <c r="Z29" s="358"/>
      <c r="AA29" s="358"/>
      <c r="AB29" s="359"/>
      <c r="AC29" s="52"/>
      <c r="AD29" s="56"/>
    </row>
    <row r="30" spans="1:33" s="44" customFormat="1" ht="36" customHeight="1" x14ac:dyDescent="0.2">
      <c r="A30" s="43"/>
      <c r="B30" s="507"/>
      <c r="C30" s="658"/>
      <c r="D30" s="604"/>
      <c r="E30" s="604"/>
      <c r="F30" s="604"/>
      <c r="G30" s="604"/>
      <c r="H30" s="604"/>
      <c r="I30" s="509"/>
      <c r="J30" s="509"/>
      <c r="K30" s="509"/>
      <c r="L30" s="509"/>
      <c r="M30" s="509"/>
      <c r="N30" s="509"/>
      <c r="O30" s="509"/>
      <c r="P30" s="509"/>
      <c r="Q30" s="509"/>
      <c r="R30" s="509"/>
      <c r="S30" s="509"/>
      <c r="T30" s="509"/>
      <c r="U30" s="509"/>
      <c r="V30" s="509"/>
      <c r="W30" s="509"/>
      <c r="X30" s="509"/>
      <c r="Y30" s="358"/>
      <c r="Z30" s="358"/>
      <c r="AA30" s="358"/>
      <c r="AB30" s="359"/>
      <c r="AC30" s="52"/>
      <c r="AD30" s="56"/>
      <c r="AG30" s="45"/>
    </row>
    <row r="31" spans="1:33" s="44" customFormat="1" ht="36" customHeight="1" x14ac:dyDescent="0.2">
      <c r="A31" s="43"/>
      <c r="B31" s="507"/>
      <c r="C31" s="658"/>
      <c r="D31" s="604"/>
      <c r="E31" s="604"/>
      <c r="F31" s="604"/>
      <c r="G31" s="604"/>
      <c r="H31" s="604"/>
      <c r="I31" s="509"/>
      <c r="J31" s="509"/>
      <c r="K31" s="509"/>
      <c r="L31" s="509"/>
      <c r="M31" s="509"/>
      <c r="N31" s="509"/>
      <c r="O31" s="509"/>
      <c r="P31" s="509"/>
      <c r="Q31" s="509"/>
      <c r="R31" s="509"/>
      <c r="S31" s="509"/>
      <c r="T31" s="509"/>
      <c r="U31" s="509"/>
      <c r="V31" s="509"/>
      <c r="W31" s="509"/>
      <c r="X31" s="509"/>
      <c r="Y31" s="358"/>
      <c r="Z31" s="358"/>
      <c r="AA31" s="358"/>
      <c r="AB31" s="359"/>
      <c r="AC31" s="52"/>
      <c r="AD31" s="56"/>
      <c r="AE31" s="59"/>
    </row>
    <row r="32" spans="1:33" s="44" customFormat="1" ht="36" customHeight="1" x14ac:dyDescent="0.2">
      <c r="A32" s="43"/>
      <c r="B32" s="507"/>
      <c r="C32" s="658"/>
      <c r="D32" s="604"/>
      <c r="E32" s="604"/>
      <c r="F32" s="604"/>
      <c r="G32" s="604"/>
      <c r="H32" s="604"/>
      <c r="I32" s="509"/>
      <c r="J32" s="509"/>
      <c r="K32" s="509"/>
      <c r="L32" s="509"/>
      <c r="M32" s="509"/>
      <c r="N32" s="509"/>
      <c r="O32" s="509"/>
      <c r="P32" s="509"/>
      <c r="Q32" s="509"/>
      <c r="R32" s="509"/>
      <c r="S32" s="509"/>
      <c r="T32" s="509"/>
      <c r="U32" s="509"/>
      <c r="V32" s="509"/>
      <c r="W32" s="509"/>
      <c r="X32" s="509"/>
      <c r="Y32" s="358"/>
      <c r="Z32" s="358"/>
      <c r="AA32" s="358"/>
      <c r="AB32" s="359"/>
      <c r="AC32" s="52"/>
      <c r="AD32" s="56"/>
    </row>
    <row r="33" spans="1:31" s="44" customFormat="1" ht="36" customHeight="1" x14ac:dyDescent="0.2">
      <c r="A33" s="43"/>
      <c r="B33" s="507"/>
      <c r="C33" s="658"/>
      <c r="D33" s="604"/>
      <c r="E33" s="604"/>
      <c r="F33" s="604"/>
      <c r="G33" s="604"/>
      <c r="H33" s="604"/>
      <c r="I33" s="509"/>
      <c r="J33" s="509"/>
      <c r="K33" s="509"/>
      <c r="L33" s="509"/>
      <c r="M33" s="509"/>
      <c r="N33" s="509"/>
      <c r="O33" s="509"/>
      <c r="P33" s="509"/>
      <c r="Q33" s="509"/>
      <c r="R33" s="509"/>
      <c r="S33" s="509"/>
      <c r="T33" s="509"/>
      <c r="U33" s="509"/>
      <c r="V33" s="509"/>
      <c r="W33" s="509"/>
      <c r="X33" s="509"/>
      <c r="Y33" s="358"/>
      <c r="Z33" s="358"/>
      <c r="AA33" s="358"/>
      <c r="AB33" s="359"/>
      <c r="AC33" s="52"/>
      <c r="AD33" s="56"/>
    </row>
    <row r="34" spans="1:31" s="44" customFormat="1" ht="36" customHeight="1" x14ac:dyDescent="0.2">
      <c r="A34" s="43"/>
      <c r="B34" s="507"/>
      <c r="C34" s="334"/>
      <c r="D34" s="336"/>
      <c r="E34" s="336"/>
      <c r="F34" s="336"/>
      <c r="G34" s="336"/>
      <c r="H34" s="336"/>
      <c r="I34" s="338"/>
      <c r="J34" s="338"/>
      <c r="K34" s="338"/>
      <c r="L34" s="338"/>
      <c r="M34" s="338"/>
      <c r="N34" s="336"/>
      <c r="O34" s="336"/>
      <c r="P34" s="336"/>
      <c r="Q34" s="336"/>
      <c r="R34" s="336"/>
      <c r="S34" s="338"/>
      <c r="T34" s="338"/>
      <c r="U34" s="338"/>
      <c r="V34" s="338"/>
      <c r="W34" s="338"/>
      <c r="X34" s="358"/>
      <c r="Y34" s="358"/>
      <c r="Z34" s="358"/>
      <c r="AA34" s="358"/>
      <c r="AB34" s="359"/>
      <c r="AC34" s="52"/>
      <c r="AD34" s="56"/>
    </row>
    <row r="35" spans="1:31" s="44" customFormat="1" ht="36" customHeight="1" thickBot="1" x14ac:dyDescent="0.25">
      <c r="A35" s="43"/>
      <c r="B35" s="507"/>
      <c r="C35" s="335"/>
      <c r="D35" s="337"/>
      <c r="E35" s="337"/>
      <c r="F35" s="337"/>
      <c r="G35" s="337"/>
      <c r="H35" s="337"/>
      <c r="I35" s="339"/>
      <c r="J35" s="339"/>
      <c r="K35" s="339"/>
      <c r="L35" s="339"/>
      <c r="M35" s="339"/>
      <c r="N35" s="336"/>
      <c r="O35" s="337"/>
      <c r="P35" s="337"/>
      <c r="Q35" s="337"/>
      <c r="R35" s="337"/>
      <c r="S35" s="338"/>
      <c r="T35" s="338"/>
      <c r="U35" s="338"/>
      <c r="V35" s="338"/>
      <c r="W35" s="338"/>
      <c r="X35" s="360"/>
      <c r="Y35" s="360"/>
      <c r="Z35" s="360"/>
      <c r="AA35" s="360"/>
      <c r="AB35" s="361"/>
      <c r="AC35" s="52"/>
      <c r="AD35" s="56"/>
    </row>
    <row r="36" spans="1:31" s="40" customFormat="1" ht="36" hidden="1" customHeight="1" thickBot="1" x14ac:dyDescent="0.25">
      <c r="A36" s="39"/>
      <c r="B36" s="140" t="s">
        <v>79</v>
      </c>
      <c r="C36" s="319"/>
      <c r="D36" s="319"/>
      <c r="E36" s="319"/>
      <c r="F36" s="62"/>
      <c r="G36" s="62"/>
      <c r="H36" s="62"/>
      <c r="I36" s="62"/>
      <c r="J36" s="62"/>
      <c r="K36" s="62"/>
      <c r="L36" s="62"/>
      <c r="M36" s="62"/>
      <c r="N36" s="62"/>
      <c r="O36" s="62"/>
      <c r="P36" s="62"/>
      <c r="Q36" s="62"/>
      <c r="R36" s="62"/>
      <c r="S36" s="62"/>
      <c r="T36" s="62"/>
      <c r="U36" s="62"/>
      <c r="V36" s="62"/>
      <c r="W36" s="62"/>
      <c r="X36" s="62"/>
      <c r="Y36" s="62"/>
      <c r="Z36" s="62"/>
      <c r="AA36" s="320"/>
      <c r="AB36" s="321"/>
      <c r="AC36" s="53"/>
      <c r="AD36" s="57"/>
    </row>
    <row r="37" spans="1:31" s="70" customFormat="1" ht="36" hidden="1" customHeight="1" x14ac:dyDescent="0.2">
      <c r="A37" s="64"/>
      <c r="B37" s="71" t="s">
        <v>22</v>
      </c>
      <c r="C37" s="65"/>
      <c r="D37" s="192">
        <v>8</v>
      </c>
      <c r="E37" s="193"/>
      <c r="F37" s="193"/>
      <c r="G37" s="193"/>
      <c r="H37" s="194"/>
      <c r="I37" s="192">
        <v>4</v>
      </c>
      <c r="J37" s="193"/>
      <c r="K37" s="193"/>
      <c r="L37" s="193"/>
      <c r="M37" s="194"/>
      <c r="N37" s="257">
        <v>4</v>
      </c>
      <c r="O37" s="257"/>
      <c r="P37" s="193"/>
      <c r="Q37" s="193"/>
      <c r="R37" s="194"/>
      <c r="S37" s="192"/>
      <c r="T37" s="257"/>
      <c r="U37" s="193"/>
      <c r="V37" s="193"/>
      <c r="W37" s="194"/>
      <c r="X37" s="66"/>
      <c r="Y37" s="273"/>
      <c r="Z37" s="67"/>
      <c r="AA37" s="67"/>
      <c r="AB37" s="68"/>
      <c r="AC37" s="655" t="s">
        <v>59</v>
      </c>
      <c r="AD37" s="69">
        <f t="shared" ref="AD37:AD56" si="0">SUM(C37:AB37)</f>
        <v>16</v>
      </c>
      <c r="AE37" s="659"/>
    </row>
    <row r="38" spans="1:31" s="70" customFormat="1" ht="36" hidden="1" customHeight="1" x14ac:dyDescent="0.2">
      <c r="A38" s="64"/>
      <c r="B38" s="286" t="s">
        <v>18</v>
      </c>
      <c r="C38" s="132"/>
      <c r="D38" s="201"/>
      <c r="E38" s="202"/>
      <c r="F38" s="202"/>
      <c r="G38" s="202"/>
      <c r="H38" s="203"/>
      <c r="I38" s="201"/>
      <c r="J38" s="202">
        <v>6</v>
      </c>
      <c r="K38" s="202"/>
      <c r="L38" s="202"/>
      <c r="M38" s="203"/>
      <c r="N38" s="259"/>
      <c r="O38" s="259">
        <v>6</v>
      </c>
      <c r="P38" s="202"/>
      <c r="Q38" s="202"/>
      <c r="R38" s="203"/>
      <c r="S38" s="201"/>
      <c r="T38" s="259">
        <v>4</v>
      </c>
      <c r="U38" s="202"/>
      <c r="V38" s="202"/>
      <c r="W38" s="203"/>
      <c r="X38" s="129"/>
      <c r="Y38" s="275"/>
      <c r="Z38" s="130"/>
      <c r="AA38" s="130"/>
      <c r="AB38" s="131"/>
      <c r="AC38" s="660"/>
      <c r="AD38" s="133">
        <f t="shared" si="0"/>
        <v>16</v>
      </c>
      <c r="AE38" s="659"/>
    </row>
    <row r="39" spans="1:31" s="70" customFormat="1" ht="36" hidden="1" customHeight="1" x14ac:dyDescent="0.2">
      <c r="A39" s="64"/>
      <c r="B39" s="304" t="s">
        <v>19</v>
      </c>
      <c r="C39" s="168"/>
      <c r="D39" s="204"/>
      <c r="E39" s="205">
        <v>4</v>
      </c>
      <c r="F39" s="205"/>
      <c r="G39" s="205"/>
      <c r="H39" s="206"/>
      <c r="I39" s="204"/>
      <c r="J39" s="205"/>
      <c r="K39" s="205"/>
      <c r="L39" s="205"/>
      <c r="M39" s="206"/>
      <c r="N39" s="260"/>
      <c r="O39" s="260"/>
      <c r="P39" s="205">
        <v>4</v>
      </c>
      <c r="Q39" s="205"/>
      <c r="R39" s="206"/>
      <c r="S39" s="204">
        <v>6</v>
      </c>
      <c r="T39" s="260"/>
      <c r="U39" s="205"/>
      <c r="V39" s="205"/>
      <c r="W39" s="206"/>
      <c r="X39" s="169"/>
      <c r="Y39" s="276"/>
      <c r="Z39" s="170"/>
      <c r="AA39" s="170"/>
      <c r="AB39" s="171"/>
      <c r="AC39" s="660"/>
      <c r="AD39" s="167">
        <f t="shared" si="0"/>
        <v>14</v>
      </c>
      <c r="AE39" s="659"/>
    </row>
    <row r="40" spans="1:31" s="70" customFormat="1" ht="36" hidden="1" customHeight="1" x14ac:dyDescent="0.2">
      <c r="A40" s="64"/>
      <c r="B40" s="74" t="s">
        <v>20</v>
      </c>
      <c r="C40" s="141"/>
      <c r="D40" s="213"/>
      <c r="E40" s="214"/>
      <c r="F40" s="214"/>
      <c r="G40" s="214"/>
      <c r="H40" s="215">
        <v>4</v>
      </c>
      <c r="I40" s="213"/>
      <c r="J40" s="214"/>
      <c r="K40" s="214"/>
      <c r="L40" s="214"/>
      <c r="M40" s="215">
        <v>8</v>
      </c>
      <c r="N40" s="261"/>
      <c r="O40" s="261"/>
      <c r="P40" s="214"/>
      <c r="Q40" s="214">
        <v>4</v>
      </c>
      <c r="R40" s="215"/>
      <c r="S40" s="213"/>
      <c r="T40" s="261"/>
      <c r="U40" s="214"/>
      <c r="V40" s="214"/>
      <c r="W40" s="215">
        <v>4</v>
      </c>
      <c r="X40" s="142"/>
      <c r="Y40" s="277"/>
      <c r="Z40" s="143"/>
      <c r="AA40" s="143"/>
      <c r="AB40" s="144"/>
      <c r="AC40" s="660"/>
      <c r="AD40" s="145">
        <f t="shared" si="0"/>
        <v>20</v>
      </c>
      <c r="AE40" s="659"/>
    </row>
    <row r="41" spans="1:31" s="70" customFormat="1" ht="36" hidden="1" customHeight="1" x14ac:dyDescent="0.2">
      <c r="A41" s="64"/>
      <c r="B41" s="174" t="s">
        <v>35</v>
      </c>
      <c r="C41" s="72"/>
      <c r="D41" s="195"/>
      <c r="E41" s="196"/>
      <c r="F41" s="196"/>
      <c r="G41" s="196">
        <v>8</v>
      </c>
      <c r="H41" s="197"/>
      <c r="I41" s="195"/>
      <c r="J41" s="196"/>
      <c r="K41" s="196"/>
      <c r="L41" s="196">
        <v>4</v>
      </c>
      <c r="M41" s="197"/>
      <c r="N41" s="264"/>
      <c r="O41" s="264"/>
      <c r="P41" s="196"/>
      <c r="Q41" s="196"/>
      <c r="R41" s="197"/>
      <c r="S41" s="195"/>
      <c r="T41" s="264"/>
      <c r="U41" s="196"/>
      <c r="V41" s="196"/>
      <c r="W41" s="197">
        <v>4</v>
      </c>
      <c r="X41" s="250"/>
      <c r="Y41" s="280"/>
      <c r="Z41" s="251"/>
      <c r="AA41" s="251"/>
      <c r="AB41" s="252"/>
      <c r="AC41" s="660"/>
      <c r="AD41" s="73">
        <f>SUM(C41:AB41)</f>
        <v>16</v>
      </c>
      <c r="AE41" s="659"/>
    </row>
    <row r="42" spans="1:31" s="70" customFormat="1" ht="36" hidden="1" customHeight="1" x14ac:dyDescent="0.2">
      <c r="A42" s="64"/>
      <c r="B42" s="80" t="s">
        <v>54</v>
      </c>
      <c r="C42" s="287"/>
      <c r="D42" s="288"/>
      <c r="E42" s="290"/>
      <c r="F42" s="290">
        <v>6</v>
      </c>
      <c r="G42" s="290"/>
      <c r="H42" s="291"/>
      <c r="I42" s="288"/>
      <c r="J42" s="290"/>
      <c r="K42" s="290">
        <v>6</v>
      </c>
      <c r="L42" s="290"/>
      <c r="M42" s="291">
        <v>2</v>
      </c>
      <c r="N42" s="289"/>
      <c r="O42" s="289"/>
      <c r="P42" s="290"/>
      <c r="Q42" s="290">
        <v>2</v>
      </c>
      <c r="R42" s="291"/>
      <c r="S42" s="288"/>
      <c r="T42" s="289">
        <v>4</v>
      </c>
      <c r="U42" s="290"/>
      <c r="V42" s="290"/>
      <c r="W42" s="291"/>
      <c r="X42" s="292"/>
      <c r="Y42" s="293"/>
      <c r="Z42" s="294"/>
      <c r="AA42" s="294"/>
      <c r="AB42" s="295"/>
      <c r="AC42" s="660"/>
      <c r="AD42" s="296">
        <f t="shared" si="0"/>
        <v>20</v>
      </c>
      <c r="AE42" s="659"/>
    </row>
    <row r="43" spans="1:31" s="70" customFormat="1" ht="36" hidden="1" customHeight="1" x14ac:dyDescent="0.2">
      <c r="A43" s="64"/>
      <c r="B43" s="372" t="s">
        <v>21</v>
      </c>
      <c r="C43" s="305"/>
      <c r="D43" s="306"/>
      <c r="E43" s="308"/>
      <c r="F43" s="308"/>
      <c r="G43" s="308"/>
      <c r="H43" s="309"/>
      <c r="I43" s="306"/>
      <c r="J43" s="308"/>
      <c r="K43" s="308"/>
      <c r="L43" s="308">
        <v>6</v>
      </c>
      <c r="M43" s="309"/>
      <c r="N43" s="307"/>
      <c r="O43" s="307"/>
      <c r="P43" s="308"/>
      <c r="Q43" s="308"/>
      <c r="R43" s="309">
        <v>6</v>
      </c>
      <c r="S43" s="306"/>
      <c r="T43" s="307"/>
      <c r="U43" s="308"/>
      <c r="V43" s="308">
        <v>4</v>
      </c>
      <c r="W43" s="309"/>
      <c r="X43" s="310"/>
      <c r="Y43" s="311"/>
      <c r="Z43" s="312"/>
      <c r="AA43" s="312"/>
      <c r="AB43" s="313"/>
      <c r="AC43" s="660"/>
      <c r="AD43" s="314">
        <f t="shared" si="0"/>
        <v>16</v>
      </c>
      <c r="AE43" s="659"/>
    </row>
    <row r="44" spans="1:31" s="70" customFormat="1" ht="36" hidden="1" customHeight="1" x14ac:dyDescent="0.2">
      <c r="A44" s="64"/>
      <c r="B44" s="176" t="s">
        <v>25</v>
      </c>
      <c r="C44" s="75"/>
      <c r="D44" s="198"/>
      <c r="E44" s="199">
        <v>4</v>
      </c>
      <c r="F44" s="199"/>
      <c r="G44" s="199"/>
      <c r="H44" s="200"/>
      <c r="I44" s="198"/>
      <c r="J44" s="199">
        <v>4</v>
      </c>
      <c r="K44" s="199"/>
      <c r="L44" s="199"/>
      <c r="M44" s="200"/>
      <c r="N44" s="258"/>
      <c r="O44" s="258"/>
      <c r="P44" s="199">
        <v>2</v>
      </c>
      <c r="Q44" s="199"/>
      <c r="R44" s="200"/>
      <c r="S44" s="198"/>
      <c r="T44" s="258"/>
      <c r="U44" s="199">
        <v>4</v>
      </c>
      <c r="V44" s="199"/>
      <c r="W44" s="200"/>
      <c r="X44" s="76"/>
      <c r="Y44" s="274"/>
      <c r="Z44" s="77"/>
      <c r="AA44" s="77"/>
      <c r="AB44" s="78"/>
      <c r="AC44" s="660"/>
      <c r="AD44" s="79">
        <f t="shared" si="0"/>
        <v>14</v>
      </c>
      <c r="AE44" s="659"/>
    </row>
    <row r="45" spans="1:31" s="70" customFormat="1" ht="36" hidden="1" customHeight="1" x14ac:dyDescent="0.2">
      <c r="A45" s="64"/>
      <c r="B45" s="324" t="s">
        <v>26</v>
      </c>
      <c r="C45" s="175"/>
      <c r="D45" s="210"/>
      <c r="E45" s="211"/>
      <c r="F45" s="211"/>
      <c r="G45" s="211"/>
      <c r="H45" s="212"/>
      <c r="I45" s="210">
        <v>2</v>
      </c>
      <c r="J45" s="211"/>
      <c r="K45" s="211"/>
      <c r="L45" s="211"/>
      <c r="M45" s="212"/>
      <c r="N45" s="263"/>
      <c r="O45" s="263"/>
      <c r="P45" s="211"/>
      <c r="Q45" s="211"/>
      <c r="R45" s="212"/>
      <c r="S45" s="210"/>
      <c r="T45" s="263"/>
      <c r="U45" s="211"/>
      <c r="V45" s="211"/>
      <c r="W45" s="212"/>
      <c r="X45" s="128"/>
      <c r="Y45" s="279"/>
      <c r="Z45" s="172"/>
      <c r="AA45" s="172"/>
      <c r="AB45" s="173"/>
      <c r="AC45" s="660"/>
      <c r="AD45" s="125">
        <f t="shared" si="0"/>
        <v>2</v>
      </c>
      <c r="AE45" s="659"/>
    </row>
    <row r="46" spans="1:31" s="70" customFormat="1" ht="36" hidden="1" customHeight="1" x14ac:dyDescent="0.2">
      <c r="A46" s="64"/>
      <c r="B46" s="340" t="s">
        <v>23</v>
      </c>
      <c r="C46" s="81"/>
      <c r="D46" s="207"/>
      <c r="E46" s="208"/>
      <c r="F46" s="208">
        <v>2</v>
      </c>
      <c r="G46" s="208"/>
      <c r="H46" s="209"/>
      <c r="I46" s="207"/>
      <c r="J46" s="208"/>
      <c r="K46" s="208"/>
      <c r="L46" s="208"/>
      <c r="M46" s="209"/>
      <c r="N46" s="262"/>
      <c r="O46" s="262"/>
      <c r="P46" s="208"/>
      <c r="Q46" s="208"/>
      <c r="R46" s="209"/>
      <c r="S46" s="207"/>
      <c r="T46" s="262"/>
      <c r="U46" s="208"/>
      <c r="V46" s="208"/>
      <c r="W46" s="209"/>
      <c r="X46" s="82"/>
      <c r="Y46" s="278"/>
      <c r="Z46" s="83"/>
      <c r="AA46" s="83"/>
      <c r="AB46" s="84"/>
      <c r="AC46" s="660"/>
      <c r="AD46" s="85">
        <f t="shared" si="0"/>
        <v>2</v>
      </c>
      <c r="AE46" s="659"/>
    </row>
    <row r="47" spans="1:31" s="70" customFormat="1" ht="36" hidden="1" customHeight="1" x14ac:dyDescent="0.2">
      <c r="A47" s="64"/>
      <c r="B47" s="166" t="s">
        <v>34</v>
      </c>
      <c r="C47" s="373"/>
      <c r="D47" s="374"/>
      <c r="E47" s="375"/>
      <c r="F47" s="375"/>
      <c r="G47" s="375"/>
      <c r="H47" s="376"/>
      <c r="I47" s="374">
        <v>2</v>
      </c>
      <c r="J47" s="375"/>
      <c r="K47" s="375"/>
      <c r="L47" s="375"/>
      <c r="M47" s="376"/>
      <c r="N47" s="377"/>
      <c r="O47" s="377"/>
      <c r="P47" s="375"/>
      <c r="Q47" s="375"/>
      <c r="R47" s="376"/>
      <c r="S47" s="374"/>
      <c r="T47" s="377"/>
      <c r="U47" s="375">
        <v>2</v>
      </c>
      <c r="V47" s="375"/>
      <c r="W47" s="376"/>
      <c r="X47" s="378"/>
      <c r="Y47" s="379"/>
      <c r="Z47" s="380"/>
      <c r="AA47" s="380"/>
      <c r="AB47" s="381"/>
      <c r="AC47" s="660"/>
      <c r="AD47" s="382">
        <f t="shared" si="0"/>
        <v>4</v>
      </c>
      <c r="AE47" s="659"/>
    </row>
    <row r="48" spans="1:31" s="70" customFormat="1" ht="36" hidden="1" customHeight="1" x14ac:dyDescent="0.2">
      <c r="A48" s="64"/>
      <c r="B48" s="86" t="s">
        <v>11</v>
      </c>
      <c r="C48" s="177"/>
      <c r="D48" s="222"/>
      <c r="E48" s="223"/>
      <c r="F48" s="223"/>
      <c r="G48" s="223"/>
      <c r="H48" s="224"/>
      <c r="I48" s="222"/>
      <c r="J48" s="223"/>
      <c r="K48" s="223">
        <v>4</v>
      </c>
      <c r="L48" s="223"/>
      <c r="M48" s="224"/>
      <c r="N48" s="270"/>
      <c r="O48" s="270"/>
      <c r="P48" s="223"/>
      <c r="Q48" s="223"/>
      <c r="R48" s="224"/>
      <c r="S48" s="222"/>
      <c r="T48" s="270"/>
      <c r="U48" s="223"/>
      <c r="V48" s="223">
        <v>4</v>
      </c>
      <c r="W48" s="224"/>
      <c r="X48" s="178"/>
      <c r="Y48" s="282"/>
      <c r="Z48" s="179"/>
      <c r="AA48" s="179"/>
      <c r="AB48" s="180"/>
      <c r="AC48" s="660"/>
      <c r="AD48" s="181">
        <f t="shared" si="0"/>
        <v>8</v>
      </c>
      <c r="AE48" s="659"/>
    </row>
    <row r="49" spans="1:32" s="70" customFormat="1" ht="36" hidden="1" customHeight="1" x14ac:dyDescent="0.2">
      <c r="A49" s="64"/>
      <c r="B49" s="98" t="s">
        <v>78</v>
      </c>
      <c r="C49" s="325"/>
      <c r="D49" s="326"/>
      <c r="E49" s="327"/>
      <c r="F49" s="327"/>
      <c r="G49" s="327"/>
      <c r="H49" s="328">
        <v>4</v>
      </c>
      <c r="I49" s="326"/>
      <c r="J49" s="327"/>
      <c r="K49" s="327"/>
      <c r="L49" s="327"/>
      <c r="M49" s="328"/>
      <c r="N49" s="329">
        <v>2</v>
      </c>
      <c r="O49" s="329"/>
      <c r="P49" s="327"/>
      <c r="Q49" s="327"/>
      <c r="R49" s="328"/>
      <c r="S49" s="326"/>
      <c r="T49" s="329"/>
      <c r="U49" s="327">
        <v>2</v>
      </c>
      <c r="V49" s="327"/>
      <c r="W49" s="328"/>
      <c r="X49" s="330"/>
      <c r="Y49" s="331"/>
      <c r="Z49" s="332"/>
      <c r="AA49" s="332"/>
      <c r="AB49" s="333"/>
      <c r="AC49" s="660"/>
      <c r="AD49" s="323">
        <f t="shared" si="0"/>
        <v>8</v>
      </c>
      <c r="AE49" s="659"/>
    </row>
    <row r="50" spans="1:32" s="70" customFormat="1" ht="36" hidden="1" customHeight="1" x14ac:dyDescent="0.2">
      <c r="A50" s="64"/>
      <c r="B50" s="176" t="s">
        <v>56</v>
      </c>
      <c r="C50" s="341"/>
      <c r="D50" s="342"/>
      <c r="E50" s="343"/>
      <c r="F50" s="343"/>
      <c r="G50" s="343"/>
      <c r="H50" s="344"/>
      <c r="I50" s="342">
        <v>2</v>
      </c>
      <c r="J50" s="343"/>
      <c r="K50" s="343"/>
      <c r="L50" s="343"/>
      <c r="M50" s="344"/>
      <c r="N50" s="345"/>
      <c r="O50" s="345"/>
      <c r="P50" s="343"/>
      <c r="Q50" s="343"/>
      <c r="R50" s="344"/>
      <c r="S50" s="342">
        <v>2</v>
      </c>
      <c r="T50" s="345"/>
      <c r="U50" s="343"/>
      <c r="V50" s="343"/>
      <c r="W50" s="344"/>
      <c r="X50" s="346"/>
      <c r="Y50" s="347"/>
      <c r="Z50" s="348"/>
      <c r="AA50" s="348"/>
      <c r="AB50" s="349"/>
      <c r="AC50" s="660"/>
      <c r="AD50" s="350">
        <f>SUM(C50:AB50)</f>
        <v>4</v>
      </c>
      <c r="AE50" s="659"/>
    </row>
    <row r="51" spans="1:32" s="70" customFormat="1" ht="36" hidden="1" customHeight="1" x14ac:dyDescent="0.2">
      <c r="A51" s="64"/>
      <c r="B51" s="92" t="s">
        <v>55</v>
      </c>
      <c r="C51" s="168"/>
      <c r="D51" s="204"/>
      <c r="E51" s="205"/>
      <c r="F51" s="205"/>
      <c r="G51" s="205"/>
      <c r="H51" s="206"/>
      <c r="I51" s="204">
        <v>0.2</v>
      </c>
      <c r="J51" s="205">
        <v>0.2</v>
      </c>
      <c r="K51" s="205">
        <v>0.2</v>
      </c>
      <c r="L51" s="205">
        <v>0.2</v>
      </c>
      <c r="M51" s="206">
        <v>0.2</v>
      </c>
      <c r="N51" s="260"/>
      <c r="O51" s="260"/>
      <c r="P51" s="205"/>
      <c r="Q51" s="205"/>
      <c r="R51" s="206"/>
      <c r="S51" s="204"/>
      <c r="T51" s="260"/>
      <c r="U51" s="205"/>
      <c r="V51" s="205"/>
      <c r="W51" s="206"/>
      <c r="X51" s="169"/>
      <c r="Y51" s="276"/>
      <c r="Z51" s="170"/>
      <c r="AA51" s="170"/>
      <c r="AB51" s="171"/>
      <c r="AC51" s="660"/>
      <c r="AD51" s="167">
        <f t="shared" si="0"/>
        <v>1</v>
      </c>
      <c r="AE51" s="659"/>
    </row>
    <row r="52" spans="1:32" s="70" customFormat="1" ht="36" hidden="1" customHeight="1" x14ac:dyDescent="0.2">
      <c r="A52" s="64"/>
      <c r="B52" s="185" t="s">
        <v>10</v>
      </c>
      <c r="C52" s="87">
        <v>1</v>
      </c>
      <c r="D52" s="216"/>
      <c r="E52" s="217"/>
      <c r="F52" s="217"/>
      <c r="G52" s="217"/>
      <c r="H52" s="218"/>
      <c r="I52" s="216"/>
      <c r="J52" s="217"/>
      <c r="K52" s="217"/>
      <c r="L52" s="217"/>
      <c r="M52" s="218"/>
      <c r="N52" s="265"/>
      <c r="O52" s="265"/>
      <c r="P52" s="217"/>
      <c r="Q52" s="217"/>
      <c r="R52" s="218"/>
      <c r="S52" s="216"/>
      <c r="T52" s="265"/>
      <c r="U52" s="217"/>
      <c r="V52" s="217"/>
      <c r="W52" s="218"/>
      <c r="X52" s="88"/>
      <c r="Y52" s="281"/>
      <c r="Z52" s="89"/>
      <c r="AA52" s="89"/>
      <c r="AB52" s="90"/>
      <c r="AC52" s="660"/>
      <c r="AD52" s="91">
        <f t="shared" si="0"/>
        <v>1</v>
      </c>
      <c r="AE52" s="659"/>
    </row>
    <row r="53" spans="1:32" s="70" customFormat="1" ht="36" hidden="1" customHeight="1" x14ac:dyDescent="0.2">
      <c r="A53" s="64"/>
      <c r="B53" s="491"/>
      <c r="C53" s="99"/>
      <c r="D53" s="219"/>
      <c r="E53" s="220"/>
      <c r="F53" s="220"/>
      <c r="G53" s="220"/>
      <c r="H53" s="221"/>
      <c r="I53" s="219"/>
      <c r="J53" s="220"/>
      <c r="K53" s="220"/>
      <c r="L53" s="220"/>
      <c r="M53" s="221"/>
      <c r="N53" s="269">
        <v>0.4</v>
      </c>
      <c r="O53" s="219">
        <v>0.4</v>
      </c>
      <c r="P53" s="219">
        <v>0.4</v>
      </c>
      <c r="Q53" s="219">
        <v>0.4</v>
      </c>
      <c r="R53" s="219">
        <v>0.4</v>
      </c>
      <c r="S53" s="219"/>
      <c r="T53" s="269"/>
      <c r="U53" s="220"/>
      <c r="V53" s="220"/>
      <c r="W53" s="221"/>
      <c r="X53" s="100">
        <v>0.8</v>
      </c>
      <c r="Y53" s="100">
        <v>0.8</v>
      </c>
      <c r="Z53" s="100">
        <v>0.8</v>
      </c>
      <c r="AA53" s="100">
        <v>0.8</v>
      </c>
      <c r="AB53" s="98">
        <v>0.8</v>
      </c>
      <c r="AC53" s="660"/>
      <c r="AD53" s="101">
        <f t="shared" si="0"/>
        <v>5.9999999999999991</v>
      </c>
      <c r="AE53" s="659"/>
    </row>
    <row r="54" spans="1:32" s="70" customFormat="1" ht="36" hidden="1" customHeight="1" x14ac:dyDescent="0.2">
      <c r="A54" s="64"/>
      <c r="B54" s="105" t="s">
        <v>57</v>
      </c>
      <c r="C54" s="177"/>
      <c r="D54" s="222">
        <v>0.4</v>
      </c>
      <c r="E54" s="223">
        <v>0.4</v>
      </c>
      <c r="F54" s="223">
        <v>0.4</v>
      </c>
      <c r="G54" s="223">
        <v>0.4</v>
      </c>
      <c r="H54" s="224">
        <v>0.4</v>
      </c>
      <c r="I54" s="222"/>
      <c r="J54" s="223"/>
      <c r="K54" s="223"/>
      <c r="L54" s="223"/>
      <c r="M54" s="224"/>
      <c r="N54" s="270"/>
      <c r="O54" s="270"/>
      <c r="P54" s="223"/>
      <c r="Q54" s="223"/>
      <c r="R54" s="224"/>
      <c r="S54" s="222"/>
      <c r="T54" s="270"/>
      <c r="U54" s="223"/>
      <c r="V54" s="223"/>
      <c r="W54" s="224"/>
      <c r="X54" s="178"/>
      <c r="Y54" s="282"/>
      <c r="Z54" s="179"/>
      <c r="AA54" s="179"/>
      <c r="AB54" s="180"/>
      <c r="AC54" s="660"/>
      <c r="AD54" s="181">
        <f t="shared" si="0"/>
        <v>2</v>
      </c>
      <c r="AE54" s="659"/>
    </row>
    <row r="55" spans="1:32" s="70" customFormat="1" ht="36" hidden="1" customHeight="1" x14ac:dyDescent="0.2">
      <c r="A55" s="64"/>
      <c r="B55" s="111" t="s">
        <v>53</v>
      </c>
      <c r="C55" s="93">
        <v>2.5</v>
      </c>
      <c r="D55" s="225"/>
      <c r="E55" s="226"/>
      <c r="F55" s="226"/>
      <c r="G55" s="226"/>
      <c r="H55" s="227"/>
      <c r="I55" s="225"/>
      <c r="J55" s="266"/>
      <c r="K55" s="226"/>
      <c r="L55" s="226"/>
      <c r="M55" s="227"/>
      <c r="N55" s="266"/>
      <c r="O55" s="266"/>
      <c r="P55" s="226"/>
      <c r="Q55" s="226"/>
      <c r="R55" s="227"/>
      <c r="S55" s="225">
        <v>0.5</v>
      </c>
      <c r="T55" s="225">
        <v>0.5</v>
      </c>
      <c r="U55" s="225">
        <v>0.5</v>
      </c>
      <c r="V55" s="225">
        <v>0.5</v>
      </c>
      <c r="W55" s="225">
        <v>0.5</v>
      </c>
      <c r="X55" s="94"/>
      <c r="Y55" s="283"/>
      <c r="Z55" s="95"/>
      <c r="AA55" s="95"/>
      <c r="AB55" s="96"/>
      <c r="AC55" s="660"/>
      <c r="AD55" s="97">
        <f t="shared" si="0"/>
        <v>5</v>
      </c>
      <c r="AE55" s="659"/>
      <c r="AF55" s="64"/>
    </row>
    <row r="56" spans="1:32" s="70" customFormat="1" ht="36" hidden="1" customHeight="1" thickBot="1" x14ac:dyDescent="0.25">
      <c r="A56" s="64"/>
      <c r="B56" s="126" t="s">
        <v>36</v>
      </c>
      <c r="C56" s="186">
        <v>1.5</v>
      </c>
      <c r="D56" s="315"/>
      <c r="E56" s="316"/>
      <c r="F56" s="316"/>
      <c r="G56" s="316"/>
      <c r="H56" s="317"/>
      <c r="I56" s="315"/>
      <c r="J56" s="318"/>
      <c r="K56" s="316"/>
      <c r="L56" s="316"/>
      <c r="M56" s="317"/>
      <c r="N56" s="267"/>
      <c r="O56" s="267"/>
      <c r="P56" s="229"/>
      <c r="Q56" s="229"/>
      <c r="R56" s="230"/>
      <c r="S56" s="228"/>
      <c r="T56" s="267"/>
      <c r="U56" s="229"/>
      <c r="V56" s="229"/>
      <c r="W56" s="230"/>
      <c r="X56" s="182"/>
      <c r="Y56" s="284"/>
      <c r="Z56" s="183"/>
      <c r="AA56" s="183"/>
      <c r="AB56" s="184"/>
      <c r="AC56" s="661"/>
      <c r="AD56" s="187">
        <f t="shared" si="0"/>
        <v>1.5</v>
      </c>
      <c r="AE56" s="659"/>
      <c r="AF56" s="64"/>
    </row>
    <row r="57" spans="1:32" s="70" customFormat="1" ht="36" hidden="1" customHeight="1" thickBot="1" x14ac:dyDescent="0.25">
      <c r="A57" s="64"/>
      <c r="B57" s="115"/>
      <c r="C57" s="492"/>
      <c r="D57" s="492"/>
      <c r="E57" s="492"/>
      <c r="F57" s="492"/>
      <c r="G57" s="492"/>
      <c r="H57" s="492"/>
      <c r="I57" s="492"/>
      <c r="J57" s="492"/>
      <c r="K57" s="492"/>
      <c r="L57" s="492"/>
      <c r="M57" s="492"/>
      <c r="N57" s="492"/>
      <c r="O57" s="492"/>
      <c r="P57" s="492"/>
      <c r="Q57" s="492"/>
      <c r="R57" s="492"/>
      <c r="S57" s="492"/>
      <c r="T57" s="492"/>
      <c r="U57" s="492"/>
      <c r="V57" s="492"/>
      <c r="W57" s="492"/>
      <c r="X57" s="492"/>
      <c r="Y57" s="492"/>
      <c r="Z57" s="492"/>
      <c r="AA57" s="492"/>
      <c r="AB57" s="493"/>
      <c r="AC57" s="102" t="s">
        <v>58</v>
      </c>
      <c r="AD57" s="103">
        <f>SUM(AD37:AD56)</f>
        <v>176.5</v>
      </c>
      <c r="AE57" s="659"/>
      <c r="AF57" s="104"/>
    </row>
    <row r="58" spans="1:32" s="70" customFormat="1" ht="36" hidden="1" customHeight="1" x14ac:dyDescent="0.2">
      <c r="A58" s="64"/>
      <c r="B58" s="384"/>
      <c r="C58" s="106"/>
      <c r="D58" s="268"/>
      <c r="E58" s="268"/>
      <c r="F58" s="232"/>
      <c r="G58" s="232"/>
      <c r="H58" s="233"/>
      <c r="I58" s="268"/>
      <c r="J58" s="268"/>
      <c r="K58" s="232"/>
      <c r="L58" s="232"/>
      <c r="M58" s="233"/>
      <c r="N58" s="231">
        <v>0.6</v>
      </c>
      <c r="O58" s="231">
        <v>0.6</v>
      </c>
      <c r="P58" s="231">
        <v>0.6</v>
      </c>
      <c r="Q58" s="231">
        <v>0.6</v>
      </c>
      <c r="R58" s="231">
        <v>0.6</v>
      </c>
      <c r="S58" s="231"/>
      <c r="T58" s="268"/>
      <c r="U58" s="232"/>
      <c r="V58" s="232"/>
      <c r="W58" s="234"/>
      <c r="X58" s="107"/>
      <c r="Y58" s="285"/>
      <c r="Z58" s="108"/>
      <c r="AA58" s="108"/>
      <c r="AB58" s="109"/>
      <c r="AC58" s="655" t="s">
        <v>60</v>
      </c>
      <c r="AD58" s="110">
        <f>SUM(C58:AB58)</f>
        <v>3</v>
      </c>
      <c r="AE58" s="64"/>
      <c r="AF58" s="64"/>
    </row>
    <row r="59" spans="1:32" s="70" customFormat="1" ht="36" hidden="1" customHeight="1" x14ac:dyDescent="0.2">
      <c r="A59" s="64"/>
      <c r="B59" s="300"/>
      <c r="C59" s="112"/>
      <c r="D59" s="235"/>
      <c r="E59" s="235"/>
      <c r="F59" s="235"/>
      <c r="G59" s="235"/>
      <c r="H59" s="235"/>
      <c r="I59" s="271"/>
      <c r="J59" s="271"/>
      <c r="K59" s="236"/>
      <c r="L59" s="236"/>
      <c r="M59" s="237"/>
      <c r="N59" s="235"/>
      <c r="O59" s="271"/>
      <c r="P59" s="236"/>
      <c r="Q59" s="236"/>
      <c r="R59" s="237"/>
      <c r="S59" s="235"/>
      <c r="T59" s="271"/>
      <c r="U59" s="236"/>
      <c r="V59" s="236"/>
      <c r="W59" s="238"/>
      <c r="X59" s="113"/>
      <c r="Y59" s="113"/>
      <c r="Z59" s="113"/>
      <c r="AA59" s="113"/>
      <c r="AB59" s="299"/>
      <c r="AC59" s="656"/>
      <c r="AD59" s="114">
        <f>SUM(C59:AB59)</f>
        <v>0</v>
      </c>
      <c r="AE59" s="64"/>
      <c r="AF59" s="64"/>
    </row>
    <row r="60" spans="1:32" s="70" customFormat="1" ht="36" hidden="1" customHeight="1" thickBot="1" x14ac:dyDescent="0.25">
      <c r="A60" s="134"/>
      <c r="B60" s="494" t="s">
        <v>63</v>
      </c>
      <c r="C60" s="127"/>
      <c r="D60" s="239"/>
      <c r="E60" s="239"/>
      <c r="F60" s="239"/>
      <c r="G60" s="239"/>
      <c r="H60" s="239"/>
      <c r="I60" s="272"/>
      <c r="J60" s="272"/>
      <c r="K60" s="240"/>
      <c r="L60" s="240"/>
      <c r="M60" s="241"/>
      <c r="N60" s="239"/>
      <c r="O60" s="272"/>
      <c r="P60" s="240"/>
      <c r="Q60" s="240"/>
      <c r="R60" s="241"/>
      <c r="S60" s="239"/>
      <c r="T60" s="272"/>
      <c r="U60" s="240"/>
      <c r="V60" s="240"/>
      <c r="W60" s="242"/>
      <c r="X60" s="128"/>
      <c r="Y60" s="128"/>
      <c r="Z60" s="128"/>
      <c r="AA60" s="128"/>
      <c r="AB60" s="174"/>
      <c r="AC60" s="657"/>
      <c r="AD60" s="125">
        <f>SUM(C60:AB60)</f>
        <v>0</v>
      </c>
      <c r="AE60" s="64"/>
      <c r="AF60" s="64"/>
    </row>
    <row r="61" spans="1:32" s="70" customFormat="1" ht="36" hidden="1" customHeight="1" thickBot="1" x14ac:dyDescent="0.25">
      <c r="A61" s="64"/>
      <c r="B61" s="497"/>
      <c r="C61" s="596" t="s">
        <v>61</v>
      </c>
      <c r="D61" s="597"/>
      <c r="E61" s="597"/>
      <c r="F61" s="597"/>
      <c r="G61" s="597"/>
      <c r="H61" s="597"/>
      <c r="I61" s="597"/>
      <c r="J61" s="597"/>
      <c r="K61" s="597"/>
      <c r="L61" s="597"/>
      <c r="M61" s="597"/>
      <c r="N61" s="597"/>
      <c r="O61" s="597"/>
      <c r="P61" s="597"/>
      <c r="Q61" s="597"/>
      <c r="R61" s="597"/>
      <c r="S61" s="597"/>
      <c r="T61" s="597"/>
      <c r="U61" s="597"/>
      <c r="V61" s="597"/>
      <c r="W61" s="597"/>
      <c r="X61" s="597"/>
      <c r="Y61" s="597"/>
      <c r="Z61" s="597"/>
      <c r="AA61" s="597"/>
      <c r="AB61" s="598"/>
      <c r="AC61" s="102" t="s">
        <v>58</v>
      </c>
      <c r="AD61" s="103">
        <f>SUM(AD58:AD60)</f>
        <v>3</v>
      </c>
      <c r="AE61" s="104"/>
      <c r="AF61" s="104"/>
    </row>
    <row r="62" spans="1:32" s="385" customFormat="1" ht="36" hidden="1" customHeight="1" thickBot="1" x14ac:dyDescent="0.25">
      <c r="A62" s="104"/>
      <c r="B62" s="500"/>
      <c r="C62" s="243">
        <f t="shared" ref="C62:AB62" si="1">SUM(C37:C60)</f>
        <v>5</v>
      </c>
      <c r="D62" s="244">
        <f t="shared" si="1"/>
        <v>8.4</v>
      </c>
      <c r="E62" s="244">
        <f t="shared" si="1"/>
        <v>8.4</v>
      </c>
      <c r="F62" s="244">
        <f t="shared" si="1"/>
        <v>8.4</v>
      </c>
      <c r="G62" s="244">
        <f t="shared" si="1"/>
        <v>8.4</v>
      </c>
      <c r="H62" s="244">
        <f t="shared" si="1"/>
        <v>8.4</v>
      </c>
      <c r="I62" s="245">
        <f t="shared" si="1"/>
        <v>10.199999999999999</v>
      </c>
      <c r="J62" s="245">
        <f t="shared" si="1"/>
        <v>10.199999999999999</v>
      </c>
      <c r="K62" s="245">
        <f t="shared" si="1"/>
        <v>10.199999999999999</v>
      </c>
      <c r="L62" s="245">
        <f t="shared" si="1"/>
        <v>10.199999999999999</v>
      </c>
      <c r="M62" s="246">
        <f t="shared" si="1"/>
        <v>10.199999999999999</v>
      </c>
      <c r="N62" s="247">
        <f t="shared" si="1"/>
        <v>7</v>
      </c>
      <c r="O62" s="244">
        <f t="shared" si="1"/>
        <v>7</v>
      </c>
      <c r="P62" s="244">
        <f t="shared" si="1"/>
        <v>7</v>
      </c>
      <c r="Q62" s="244">
        <f t="shared" si="1"/>
        <v>7</v>
      </c>
      <c r="R62" s="248">
        <f t="shared" si="1"/>
        <v>7</v>
      </c>
      <c r="S62" s="243">
        <f t="shared" si="1"/>
        <v>8.5</v>
      </c>
      <c r="T62" s="245">
        <f t="shared" si="1"/>
        <v>8.5</v>
      </c>
      <c r="U62" s="245">
        <f t="shared" si="1"/>
        <v>8.5</v>
      </c>
      <c r="V62" s="245">
        <f t="shared" si="1"/>
        <v>8.5</v>
      </c>
      <c r="W62" s="246">
        <f t="shared" si="1"/>
        <v>8.5</v>
      </c>
      <c r="X62" s="117">
        <f t="shared" si="1"/>
        <v>0.8</v>
      </c>
      <c r="Y62" s="116">
        <f t="shared" si="1"/>
        <v>0.8</v>
      </c>
      <c r="Z62" s="116">
        <f t="shared" si="1"/>
        <v>0.8</v>
      </c>
      <c r="AA62" s="116">
        <f t="shared" si="1"/>
        <v>0.8</v>
      </c>
      <c r="AB62" s="118">
        <f t="shared" si="1"/>
        <v>0.8</v>
      </c>
      <c r="AC62" s="119">
        <f>SUM(C62:AB62)</f>
        <v>179.50000000000006</v>
      </c>
      <c r="AD62" s="120" t="s">
        <v>58</v>
      </c>
      <c r="AE62" s="104"/>
      <c r="AF62" s="104"/>
    </row>
    <row r="63" spans="1:32" s="40" customFormat="1" ht="36" hidden="1" customHeight="1" thickBot="1" x14ac:dyDescent="0.25">
      <c r="A63" s="39"/>
      <c r="B63" s="42"/>
      <c r="C63" s="301"/>
      <c r="D63" s="302"/>
      <c r="E63" s="302"/>
      <c r="F63" s="302"/>
      <c r="G63" s="302"/>
      <c r="H63" s="302"/>
      <c r="I63" s="301"/>
      <c r="J63" s="301"/>
      <c r="K63" s="301"/>
      <c r="L63" s="301"/>
      <c r="M63" s="301"/>
      <c r="N63" s="302"/>
      <c r="O63" s="302"/>
      <c r="P63" s="302"/>
      <c r="Q63" s="302"/>
      <c r="R63" s="302"/>
      <c r="S63" s="301"/>
      <c r="T63" s="301"/>
      <c r="U63" s="301"/>
      <c r="V63" s="301"/>
      <c r="W63" s="301"/>
      <c r="X63" s="302"/>
      <c r="Y63" s="302"/>
      <c r="Z63" s="302"/>
      <c r="AA63" s="302"/>
      <c r="AB63" s="303"/>
      <c r="AC63" s="60"/>
      <c r="AD63" s="61"/>
      <c r="AE63" s="39"/>
      <c r="AF63" s="39"/>
    </row>
    <row r="64" spans="1:32" s="40" customFormat="1" ht="38.1" customHeight="1" x14ac:dyDescent="0.2">
      <c r="A64" s="39"/>
      <c r="B64" s="494"/>
      <c r="C64" s="495"/>
      <c r="D64" s="495"/>
      <c r="E64" s="495"/>
      <c r="F64" s="495"/>
      <c r="G64" s="495"/>
      <c r="H64" s="495"/>
      <c r="I64" s="495"/>
      <c r="J64" s="495"/>
      <c r="K64" s="495"/>
      <c r="L64" s="495"/>
      <c r="M64" s="495"/>
      <c r="N64" s="495"/>
      <c r="O64" s="495"/>
      <c r="P64" s="495"/>
      <c r="Q64" s="495"/>
      <c r="R64" s="495"/>
      <c r="S64" s="495"/>
      <c r="T64" s="495"/>
      <c r="U64" s="495"/>
      <c r="V64" s="495"/>
      <c r="W64" s="495"/>
      <c r="X64" s="495"/>
      <c r="Y64" s="495"/>
      <c r="Z64" s="495"/>
      <c r="AA64" s="495"/>
      <c r="AB64" s="496"/>
      <c r="AC64" s="57"/>
    </row>
    <row r="65" spans="2:30" s="26" customFormat="1" ht="38.1" customHeight="1" x14ac:dyDescent="0.2">
      <c r="B65" s="497"/>
      <c r="C65" s="498"/>
      <c r="D65" s="498"/>
      <c r="E65" s="498"/>
      <c r="F65" s="498"/>
      <c r="G65" s="498"/>
      <c r="H65" s="498"/>
      <c r="I65" s="498"/>
      <c r="J65" s="498"/>
      <c r="K65" s="498"/>
      <c r="L65" s="498"/>
      <c r="M65" s="498"/>
      <c r="N65" s="498"/>
      <c r="O65" s="498"/>
      <c r="P65" s="498"/>
      <c r="Q65" s="498"/>
      <c r="R65" s="498"/>
      <c r="S65" s="498"/>
      <c r="T65" s="498"/>
      <c r="U65" s="498"/>
      <c r="V65" s="498"/>
      <c r="W65" s="498"/>
      <c r="X65" s="498"/>
      <c r="Y65" s="498"/>
      <c r="Z65" s="498"/>
      <c r="AA65" s="498"/>
      <c r="AB65" s="499"/>
      <c r="AC65" s="46"/>
      <c r="AD65" s="55"/>
    </row>
    <row r="66" spans="2:30" s="26" customFormat="1" ht="37.5" customHeight="1" thickBot="1" x14ac:dyDescent="0.25">
      <c r="B66" s="500"/>
      <c r="C66" s="501"/>
      <c r="D66" s="501"/>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2"/>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2" transitionEvaluation="1" codeName="Sheet11">
    <tabColor indexed="8"/>
    <pageSetUpPr autoPageBreaks="0" fitToPage="1"/>
  </sheetPr>
  <dimension ref="A2:CU109"/>
  <sheetViews>
    <sheetView showGridLines="0" tabSelected="1" topLeftCell="A32" zoomScaleNormal="100" workbookViewId="0">
      <selection activeCell="E42" sqref="E42"/>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102.710937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85" t="s">
        <v>74</v>
      </c>
      <c r="C2" s="686"/>
      <c r="D2" s="686"/>
      <c r="E2" s="686"/>
      <c r="F2" s="686"/>
      <c r="G2" s="686"/>
      <c r="H2" s="686"/>
      <c r="I2" s="687"/>
    </row>
    <row r="3" spans="1:99" s="122" customFormat="1" ht="16.5" customHeight="1" x14ac:dyDescent="0.2">
      <c r="A3" s="411"/>
      <c r="B3" s="688" t="s">
        <v>13</v>
      </c>
      <c r="C3" s="689"/>
      <c r="D3" s="701" t="s">
        <v>104</v>
      </c>
      <c r="E3" s="690"/>
      <c r="F3" s="690"/>
      <c r="G3" s="690"/>
      <c r="H3" s="690"/>
      <c r="I3" s="691"/>
    </row>
    <row r="4" spans="1:99" s="122" customFormat="1" ht="16.5" customHeight="1" x14ac:dyDescent="0.2">
      <c r="A4" s="411"/>
      <c r="B4" s="706" t="str">
        <f>'802.18 Cover'!$C$4</f>
        <v>R5</v>
      </c>
      <c r="C4" s="707"/>
      <c r="D4" s="702" t="str">
        <f>'802.18 Cover'!I12</f>
        <v xml:space="preserve">      Hyatt Regency Century Plaza, Los Angeles, CA</v>
      </c>
      <c r="E4" s="677"/>
      <c r="F4" s="677"/>
      <c r="G4" s="677"/>
      <c r="H4" s="677"/>
      <c r="I4" s="678"/>
    </row>
    <row r="5" spans="1:99" s="122" customFormat="1" ht="16.5" customHeight="1" x14ac:dyDescent="0.2">
      <c r="A5" s="411"/>
      <c r="B5" s="708"/>
      <c r="C5" s="709"/>
      <c r="D5" s="703" t="str">
        <f>'802.18 Cover'!H10</f>
        <v>January 20-24, 2014</v>
      </c>
      <c r="E5" s="704"/>
      <c r="F5" s="704"/>
      <c r="G5" s="704"/>
      <c r="H5" s="704"/>
      <c r="I5" s="705"/>
      <c r="J5" s="416"/>
      <c r="K5" s="416"/>
      <c r="L5" s="416"/>
      <c r="M5" s="416"/>
      <c r="N5" s="416"/>
      <c r="O5" s="416"/>
      <c r="P5" s="416"/>
      <c r="Q5" s="416"/>
      <c r="R5" s="416"/>
      <c r="S5" s="416"/>
      <c r="T5" s="416"/>
      <c r="U5" s="416"/>
      <c r="V5" s="416"/>
      <c r="W5" s="416"/>
      <c r="X5" s="416"/>
      <c r="Y5" s="416"/>
      <c r="Z5" s="416"/>
      <c r="AA5" s="416"/>
      <c r="AB5" s="416"/>
      <c r="AC5" s="416"/>
      <c r="AD5" s="416"/>
      <c r="AE5" s="417"/>
    </row>
    <row r="6" spans="1:99" s="122" customFormat="1" ht="16.5" customHeight="1" x14ac:dyDescent="0.2">
      <c r="A6" s="411"/>
      <c r="B6" s="414"/>
      <c r="C6" s="146"/>
      <c r="D6" s="383"/>
      <c r="E6" s="383"/>
      <c r="F6" s="383"/>
      <c r="G6" s="383"/>
      <c r="H6" s="383"/>
      <c r="I6" s="420"/>
      <c r="J6" s="416"/>
      <c r="K6" s="416"/>
      <c r="L6" s="416"/>
      <c r="M6" s="416"/>
      <c r="N6" s="416"/>
      <c r="O6" s="416"/>
      <c r="P6" s="416"/>
      <c r="Q6" s="416"/>
      <c r="R6" s="416"/>
      <c r="S6" s="416"/>
      <c r="T6" s="416"/>
      <c r="U6" s="416"/>
      <c r="V6" s="416"/>
      <c r="W6" s="416"/>
      <c r="X6" s="416"/>
      <c r="Y6" s="416"/>
      <c r="Z6" s="416"/>
      <c r="AA6" s="416"/>
      <c r="AB6" s="416"/>
      <c r="AC6" s="416"/>
      <c r="AD6" s="416"/>
      <c r="AE6" s="417"/>
    </row>
    <row r="7" spans="1:99" s="418" customFormat="1" ht="16.5" customHeight="1" x14ac:dyDescent="0.2">
      <c r="B7" s="692" t="s">
        <v>111</v>
      </c>
      <c r="C7" s="693"/>
      <c r="D7" s="693"/>
      <c r="E7" s="693"/>
      <c r="F7" s="693"/>
      <c r="G7" s="693"/>
      <c r="H7" s="693"/>
      <c r="I7" s="694"/>
    </row>
    <row r="8" spans="1:99" s="419" customFormat="1" ht="16.5" customHeight="1" x14ac:dyDescent="0.2">
      <c r="B8" s="695"/>
      <c r="C8" s="696"/>
      <c r="D8" s="696"/>
      <c r="E8" s="696"/>
      <c r="F8" s="696"/>
      <c r="G8" s="696"/>
      <c r="H8" s="696"/>
      <c r="I8" s="697"/>
    </row>
    <row r="9" spans="1:99" s="421" customFormat="1" ht="16.5" customHeight="1" x14ac:dyDescent="0.2">
      <c r="B9" s="710" t="s">
        <v>125</v>
      </c>
      <c r="C9" s="711"/>
      <c r="D9" s="711"/>
      <c r="E9" s="711"/>
      <c r="F9" s="711"/>
      <c r="G9" s="711"/>
      <c r="H9" s="711"/>
      <c r="I9" s="71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2"/>
      <c r="AY9" s="422"/>
      <c r="AZ9" s="422"/>
      <c r="BA9" s="422"/>
      <c r="BB9" s="422"/>
      <c r="BC9" s="422"/>
      <c r="BD9" s="422"/>
      <c r="BE9" s="422"/>
      <c r="BF9" s="422"/>
      <c r="BG9" s="422"/>
      <c r="BH9" s="422"/>
      <c r="BI9" s="422"/>
      <c r="BJ9" s="422"/>
      <c r="BK9" s="422"/>
      <c r="BL9" s="422"/>
      <c r="BM9" s="422"/>
      <c r="BN9" s="422"/>
      <c r="BO9" s="422"/>
      <c r="BP9" s="422"/>
      <c r="BQ9" s="422"/>
      <c r="BR9" s="422"/>
      <c r="BS9" s="422"/>
      <c r="BT9" s="422"/>
      <c r="BU9" s="422"/>
      <c r="BV9" s="422"/>
      <c r="BW9" s="422"/>
      <c r="BX9" s="422"/>
      <c r="BY9" s="422"/>
      <c r="BZ9" s="422"/>
      <c r="CA9" s="422"/>
      <c r="CB9" s="422"/>
      <c r="CC9" s="422"/>
      <c r="CD9" s="422"/>
      <c r="CE9" s="422"/>
      <c r="CF9" s="422"/>
      <c r="CG9" s="422"/>
      <c r="CH9" s="422"/>
      <c r="CI9" s="422"/>
      <c r="CJ9" s="422"/>
      <c r="CK9" s="422"/>
      <c r="CL9" s="422"/>
      <c r="CM9" s="422"/>
      <c r="CN9" s="422"/>
      <c r="CO9" s="422"/>
      <c r="CP9" s="422"/>
      <c r="CQ9" s="422"/>
      <c r="CR9" s="422"/>
      <c r="CS9" s="422"/>
    </row>
    <row r="10" spans="1:99" s="423" customFormat="1" ht="16.5" customHeight="1" x14ac:dyDescent="0.2">
      <c r="B10" s="442"/>
      <c r="C10" s="426"/>
      <c r="D10" s="427"/>
      <c r="E10" s="427"/>
      <c r="F10" s="427"/>
      <c r="G10" s="427"/>
      <c r="H10" s="427"/>
      <c r="I10" s="428"/>
      <c r="J10" s="424"/>
      <c r="K10" s="424"/>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25"/>
      <c r="CJ10" s="425"/>
      <c r="CK10" s="425"/>
      <c r="CL10" s="425"/>
      <c r="CM10" s="425"/>
      <c r="CN10" s="425"/>
      <c r="CO10" s="425"/>
      <c r="CP10" s="425"/>
      <c r="CQ10" s="425"/>
      <c r="CR10" s="425"/>
      <c r="CS10" s="425"/>
      <c r="CT10" s="425"/>
      <c r="CU10" s="425"/>
    </row>
    <row r="11" spans="1:99" s="423" customFormat="1" ht="16.5" customHeight="1" x14ac:dyDescent="0.2">
      <c r="B11" s="442"/>
      <c r="C11" s="426"/>
      <c r="D11" s="427"/>
      <c r="E11" s="427"/>
      <c r="F11" s="427"/>
      <c r="G11" s="427"/>
      <c r="H11" s="427"/>
      <c r="I11" s="428"/>
      <c r="J11" s="424"/>
      <c r="K11" s="424"/>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5"/>
      <c r="BD11" s="425"/>
      <c r="BE11" s="425"/>
      <c r="BF11" s="425"/>
      <c r="BG11" s="425"/>
      <c r="BH11" s="425"/>
      <c r="BI11" s="425"/>
      <c r="BJ11" s="425"/>
      <c r="BK11" s="425"/>
      <c r="BL11" s="425"/>
      <c r="BM11" s="425"/>
      <c r="BN11" s="425"/>
      <c r="BO11" s="425"/>
      <c r="BP11" s="425"/>
      <c r="BQ11" s="425"/>
      <c r="BR11" s="425"/>
      <c r="BS11" s="425"/>
      <c r="BT11" s="425"/>
      <c r="BU11" s="425"/>
      <c r="BV11" s="425"/>
      <c r="BW11" s="425"/>
      <c r="BX11" s="425"/>
      <c r="BY11" s="425"/>
      <c r="BZ11" s="425"/>
      <c r="CA11" s="425"/>
      <c r="CB11" s="425"/>
      <c r="CC11" s="425"/>
      <c r="CD11" s="425"/>
      <c r="CE11" s="425"/>
      <c r="CF11" s="425"/>
      <c r="CG11" s="425"/>
      <c r="CH11" s="425"/>
      <c r="CI11" s="425"/>
      <c r="CJ11" s="425"/>
      <c r="CK11" s="425"/>
      <c r="CL11" s="425"/>
      <c r="CM11" s="425"/>
      <c r="CN11" s="425"/>
      <c r="CO11" s="425"/>
      <c r="CP11" s="425"/>
      <c r="CQ11" s="425"/>
      <c r="CR11" s="425"/>
      <c r="CS11" s="425"/>
      <c r="CT11" s="425"/>
      <c r="CU11" s="425"/>
    </row>
    <row r="12" spans="1:99" s="423" customFormat="1" ht="16.5" customHeight="1" x14ac:dyDescent="0.2">
      <c r="B12" s="442"/>
      <c r="C12" s="426"/>
      <c r="D12" s="427"/>
      <c r="E12" s="427"/>
      <c r="F12" s="427"/>
      <c r="G12" s="427"/>
      <c r="H12" s="427"/>
      <c r="I12" s="428"/>
      <c r="J12" s="424"/>
      <c r="K12" s="424"/>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c r="AT12" s="425"/>
      <c r="AU12" s="425"/>
      <c r="AV12" s="425"/>
      <c r="AW12" s="425"/>
      <c r="AX12" s="425"/>
      <c r="AY12" s="425"/>
      <c r="AZ12" s="425"/>
      <c r="BA12" s="425"/>
      <c r="BB12" s="425"/>
      <c r="BC12" s="425"/>
      <c r="BD12" s="425"/>
      <c r="BE12" s="425"/>
      <c r="BF12" s="425"/>
      <c r="BG12" s="425"/>
      <c r="BH12" s="425"/>
      <c r="BI12" s="425"/>
      <c r="BJ12" s="425"/>
      <c r="BK12" s="425"/>
      <c r="BL12" s="425"/>
      <c r="BM12" s="425"/>
      <c r="BN12" s="425"/>
      <c r="BO12" s="425"/>
      <c r="BP12" s="425"/>
      <c r="BQ12" s="425"/>
      <c r="BR12" s="425"/>
      <c r="BS12" s="425"/>
      <c r="BT12" s="425"/>
      <c r="BU12" s="425"/>
      <c r="BV12" s="425"/>
      <c r="BW12" s="425"/>
      <c r="BX12" s="425"/>
      <c r="BY12" s="425"/>
      <c r="BZ12" s="425"/>
      <c r="CA12" s="425"/>
      <c r="CB12" s="425"/>
      <c r="CC12" s="425"/>
      <c r="CD12" s="425"/>
      <c r="CE12" s="425"/>
      <c r="CF12" s="425"/>
      <c r="CG12" s="425"/>
      <c r="CH12" s="425"/>
      <c r="CI12" s="425"/>
      <c r="CJ12" s="425"/>
      <c r="CK12" s="425"/>
      <c r="CL12" s="425"/>
      <c r="CM12" s="425"/>
      <c r="CN12" s="425"/>
      <c r="CO12" s="425"/>
      <c r="CP12" s="425"/>
      <c r="CQ12" s="425"/>
      <c r="CR12" s="425"/>
      <c r="CS12" s="425"/>
      <c r="CT12" s="425"/>
      <c r="CU12" s="425"/>
    </row>
    <row r="13" spans="1:99" s="413" customFormat="1" ht="16.5" customHeight="1" x14ac:dyDescent="0.2">
      <c r="A13" s="412"/>
      <c r="B13" s="698" t="s">
        <v>165</v>
      </c>
      <c r="C13" s="683"/>
      <c r="D13" s="683"/>
      <c r="E13" s="683"/>
      <c r="F13" s="683"/>
      <c r="G13" s="683"/>
      <c r="H13" s="683"/>
      <c r="I13" s="684"/>
    </row>
    <row r="14" spans="1:99" s="122" customFormat="1" ht="16.5" customHeight="1" x14ac:dyDescent="0.2">
      <c r="A14" s="411"/>
      <c r="B14" s="682"/>
      <c r="C14" s="683"/>
      <c r="D14" s="683"/>
      <c r="E14" s="699"/>
      <c r="F14" s="699"/>
      <c r="G14" s="699"/>
      <c r="H14" s="699"/>
      <c r="I14" s="700"/>
      <c r="J14" s="123"/>
    </row>
    <row r="15" spans="1:99" s="122" customFormat="1" ht="16.5" customHeight="1" x14ac:dyDescent="0.2">
      <c r="B15" s="481"/>
      <c r="C15" s="482"/>
      <c r="D15" s="482"/>
      <c r="E15" s="454"/>
      <c r="F15" s="454"/>
      <c r="G15" s="454"/>
      <c r="H15" s="454"/>
      <c r="I15" s="480"/>
      <c r="J15" s="123"/>
    </row>
    <row r="16" spans="1:99" s="12" customFormat="1" ht="16.5" customHeight="1" x14ac:dyDescent="0.2">
      <c r="B16" s="405"/>
      <c r="C16" s="455"/>
      <c r="D16" s="456"/>
      <c r="E16" s="456"/>
      <c r="F16" s="456"/>
      <c r="G16" s="456"/>
      <c r="H16" s="672" t="s">
        <v>9</v>
      </c>
      <c r="I16" s="673"/>
      <c r="J16" s="410"/>
    </row>
    <row r="17" spans="2:10" s="139" customFormat="1" ht="16.5" customHeight="1" x14ac:dyDescent="0.2">
      <c r="B17" s="396"/>
      <c r="C17" s="19">
        <v>1</v>
      </c>
      <c r="D17" s="14"/>
      <c r="E17" s="434" t="s">
        <v>84</v>
      </c>
      <c r="F17" s="191"/>
      <c r="G17" s="191"/>
      <c r="H17" s="393"/>
      <c r="I17" s="395">
        <v>0.5625</v>
      </c>
    </row>
    <row r="18" spans="2:10" s="139" customFormat="1" ht="16.5" customHeight="1" x14ac:dyDescent="0.2">
      <c r="B18" s="396"/>
      <c r="C18" s="16">
        <v>1.1000000000000001</v>
      </c>
      <c r="D18" s="8" t="s">
        <v>80</v>
      </c>
      <c r="E18" s="519" t="s">
        <v>7</v>
      </c>
      <c r="F18" s="13"/>
      <c r="G18" s="7" t="s">
        <v>124</v>
      </c>
      <c r="H18" s="30"/>
      <c r="I18" s="395"/>
      <c r="J18" s="505"/>
    </row>
    <row r="19" spans="2:10" s="139" customFormat="1" ht="16.5" customHeight="1" x14ac:dyDescent="0.2">
      <c r="B19" s="396"/>
      <c r="C19" s="11">
        <v>2.1</v>
      </c>
      <c r="D19" s="14"/>
      <c r="E19" s="398" t="s">
        <v>43</v>
      </c>
      <c r="F19" s="13"/>
      <c r="G19" s="13"/>
      <c r="H19" s="30"/>
      <c r="I19" s="443"/>
    </row>
    <row r="20" spans="2:10" s="12" customFormat="1" ht="16.5" customHeight="1" x14ac:dyDescent="0.2">
      <c r="B20" s="405"/>
      <c r="C20" s="16" t="s">
        <v>31</v>
      </c>
      <c r="D20" s="63" t="s">
        <v>82</v>
      </c>
      <c r="E20" s="519" t="s">
        <v>64</v>
      </c>
      <c r="F20" s="7" t="s">
        <v>76</v>
      </c>
      <c r="G20" s="7" t="s">
        <v>124</v>
      </c>
      <c r="H20" s="28"/>
      <c r="I20" s="395"/>
    </row>
    <row r="21" spans="2:10" s="12" customFormat="1" ht="16.5" customHeight="1" x14ac:dyDescent="0.2">
      <c r="B21" s="405"/>
      <c r="C21" s="16" t="s">
        <v>48</v>
      </c>
      <c r="D21" s="63" t="s">
        <v>82</v>
      </c>
      <c r="E21" s="519" t="s">
        <v>30</v>
      </c>
      <c r="F21" s="7"/>
      <c r="G21" s="7" t="s">
        <v>124</v>
      </c>
      <c r="H21" s="28"/>
      <c r="I21" s="395"/>
    </row>
    <row r="22" spans="2:10" s="12" customFormat="1" ht="16.5" customHeight="1" x14ac:dyDescent="0.2">
      <c r="B22" s="405"/>
      <c r="C22" s="16" t="s">
        <v>97</v>
      </c>
      <c r="D22" s="63" t="s">
        <v>82</v>
      </c>
      <c r="E22" s="519" t="s">
        <v>62</v>
      </c>
      <c r="F22" s="7" t="s">
        <v>76</v>
      </c>
      <c r="G22" s="7" t="s">
        <v>124</v>
      </c>
      <c r="H22" s="28"/>
      <c r="I22" s="395"/>
    </row>
    <row r="23" spans="2:10" s="139" customFormat="1" ht="16.5" customHeight="1" x14ac:dyDescent="0.2">
      <c r="B23" s="396"/>
      <c r="C23" s="11"/>
      <c r="D23" s="14"/>
      <c r="E23" s="7"/>
      <c r="F23" s="13"/>
      <c r="G23" s="13"/>
      <c r="H23" s="30"/>
      <c r="I23" s="395"/>
    </row>
    <row r="24" spans="2:10" s="123" customFormat="1" ht="16.5" customHeight="1" x14ac:dyDescent="0.2">
      <c r="B24" s="429"/>
      <c r="C24" s="19">
        <v>3</v>
      </c>
      <c r="D24" s="18" t="s">
        <v>82</v>
      </c>
      <c r="E24" s="453" t="s">
        <v>154</v>
      </c>
      <c r="F24" s="453"/>
      <c r="G24" s="453"/>
      <c r="H24" s="29"/>
      <c r="I24" s="189"/>
    </row>
    <row r="25" spans="2:10" s="123" customFormat="1" ht="16.5" customHeight="1" x14ac:dyDescent="0.2">
      <c r="B25" s="429"/>
      <c r="C25" s="19">
        <v>3.1</v>
      </c>
      <c r="D25" s="18" t="s">
        <v>82</v>
      </c>
      <c r="E25" s="519" t="s">
        <v>162</v>
      </c>
      <c r="F25" s="7" t="s">
        <v>77</v>
      </c>
      <c r="G25" s="9" t="s">
        <v>163</v>
      </c>
      <c r="H25" s="29"/>
      <c r="I25" s="189"/>
    </row>
    <row r="26" spans="2:10" s="123" customFormat="1" ht="16.5" customHeight="1" x14ac:dyDescent="0.2">
      <c r="B26" s="429"/>
      <c r="C26" s="19">
        <v>3.2</v>
      </c>
      <c r="D26" s="18" t="s">
        <v>82</v>
      </c>
      <c r="E26" s="504" t="s">
        <v>91</v>
      </c>
      <c r="F26" s="7" t="s">
        <v>77</v>
      </c>
      <c r="G26" s="9" t="s">
        <v>126</v>
      </c>
      <c r="H26" s="29"/>
      <c r="I26" s="189"/>
    </row>
    <row r="27" spans="2:10" s="249" customFormat="1" ht="16.5" customHeight="1" x14ac:dyDescent="0.2">
      <c r="B27" s="430"/>
      <c r="C27" s="11"/>
      <c r="D27" s="2"/>
      <c r="E27" s="504"/>
      <c r="F27" s="124"/>
      <c r="G27" s="431"/>
      <c r="H27" s="28"/>
      <c r="I27" s="432"/>
    </row>
    <row r="28" spans="2:10" s="12" customFormat="1" ht="16.5" customHeight="1" x14ac:dyDescent="0.2">
      <c r="B28" s="405"/>
      <c r="C28" s="6">
        <v>4</v>
      </c>
      <c r="D28" s="13"/>
      <c r="E28" s="468" t="s">
        <v>3</v>
      </c>
      <c r="F28" s="453"/>
      <c r="G28" s="453"/>
      <c r="H28" s="30"/>
      <c r="I28" s="406"/>
    </row>
    <row r="29" spans="2:10" s="12" customFormat="1" ht="16.5" customHeight="1" x14ac:dyDescent="0.2">
      <c r="B29" s="405"/>
      <c r="C29" s="10">
        <v>4.0999999999999996</v>
      </c>
      <c r="D29" s="14" t="s">
        <v>114</v>
      </c>
      <c r="E29" s="519" t="s">
        <v>105</v>
      </c>
      <c r="F29" s="13" t="s">
        <v>76</v>
      </c>
      <c r="G29" s="13" t="s">
        <v>44</v>
      </c>
      <c r="H29" s="30"/>
      <c r="I29" s="395"/>
    </row>
    <row r="30" spans="2:10" s="12" customFormat="1" ht="16.5" customHeight="1" x14ac:dyDescent="0.2">
      <c r="B30" s="405"/>
      <c r="C30" s="10">
        <v>4.2</v>
      </c>
      <c r="D30" s="14" t="s">
        <v>114</v>
      </c>
      <c r="E30" s="519" t="s">
        <v>65</v>
      </c>
      <c r="F30" s="13" t="s">
        <v>76</v>
      </c>
      <c r="G30" s="13" t="s">
        <v>44</v>
      </c>
      <c r="H30" s="30"/>
      <c r="I30" s="395"/>
    </row>
    <row r="31" spans="2:10" s="322" customFormat="1" ht="16.5" customHeight="1" x14ac:dyDescent="0.2">
      <c r="B31" s="476"/>
      <c r="C31" s="469"/>
      <c r="D31" s="470"/>
      <c r="E31" s="471"/>
      <c r="F31" s="472"/>
      <c r="G31" s="470"/>
      <c r="H31" s="473"/>
      <c r="I31" s="478"/>
    </row>
    <row r="32" spans="2:10" s="138" customFormat="1" ht="21" customHeight="1" x14ac:dyDescent="0.2">
      <c r="B32" s="477" t="s">
        <v>74</v>
      </c>
      <c r="C32" s="11">
        <v>5</v>
      </c>
      <c r="D32" s="13"/>
      <c r="E32" s="474" t="s">
        <v>2</v>
      </c>
      <c r="F32" s="474"/>
      <c r="G32" s="475"/>
      <c r="H32" s="136"/>
      <c r="I32" s="443"/>
    </row>
    <row r="33" spans="2:9" s="518" customFormat="1" ht="27" customHeight="1" x14ac:dyDescent="0.2">
      <c r="B33" s="515"/>
      <c r="C33" s="19" t="s">
        <v>135</v>
      </c>
      <c r="D33" s="19" t="s">
        <v>81</v>
      </c>
      <c r="E33" s="519" t="s">
        <v>158</v>
      </c>
      <c r="F33" s="522" t="s">
        <v>77</v>
      </c>
      <c r="G33" s="19" t="s">
        <v>124</v>
      </c>
      <c r="H33" s="516"/>
      <c r="I33" s="517"/>
    </row>
    <row r="34" spans="2:9" s="138" customFormat="1" ht="21" customHeight="1" x14ac:dyDescent="0.2">
      <c r="B34" s="477"/>
      <c r="C34" s="11">
        <f>C32+0.1</f>
        <v>5.0999999999999996</v>
      </c>
      <c r="D34" s="19" t="s">
        <v>81</v>
      </c>
      <c r="E34" s="519" t="s">
        <v>172</v>
      </c>
      <c r="F34" s="522" t="s">
        <v>77</v>
      </c>
      <c r="G34" s="19" t="s">
        <v>159</v>
      </c>
      <c r="H34" s="136"/>
      <c r="I34" s="443"/>
    </row>
    <row r="35" spans="2:9" s="138" customFormat="1" ht="35.25" customHeight="1" x14ac:dyDescent="0.2">
      <c r="B35" s="477"/>
      <c r="C35" s="11">
        <f t="shared" ref="C35:C48" si="0">C34+0.1</f>
        <v>5.1999999999999993</v>
      </c>
      <c r="D35" s="19" t="s">
        <v>81</v>
      </c>
      <c r="E35" s="519" t="s">
        <v>166</v>
      </c>
      <c r="F35" s="522" t="s">
        <v>77</v>
      </c>
      <c r="G35" s="19" t="s">
        <v>124</v>
      </c>
      <c r="H35" s="136"/>
      <c r="I35" s="443"/>
    </row>
    <row r="36" spans="2:9" s="138" customFormat="1" ht="36" customHeight="1" x14ac:dyDescent="0.2">
      <c r="B36" s="477"/>
      <c r="C36" s="11">
        <f t="shared" si="0"/>
        <v>5.2999999999999989</v>
      </c>
      <c r="D36" s="19" t="s">
        <v>81</v>
      </c>
      <c r="E36" s="519" t="s">
        <v>167</v>
      </c>
      <c r="F36" s="4" t="s">
        <v>77</v>
      </c>
      <c r="G36" s="19" t="s">
        <v>124</v>
      </c>
      <c r="H36" s="136"/>
      <c r="I36" s="443"/>
    </row>
    <row r="37" spans="2:9" s="138" customFormat="1" ht="30.95" customHeight="1" x14ac:dyDescent="0.2">
      <c r="B37" s="477"/>
      <c r="C37" s="11">
        <f t="shared" si="0"/>
        <v>5.3999999999999986</v>
      </c>
      <c r="D37" s="19" t="s">
        <v>81</v>
      </c>
      <c r="E37" s="519" t="s">
        <v>174</v>
      </c>
      <c r="F37" s="4" t="s">
        <v>77</v>
      </c>
      <c r="G37" s="19" t="s">
        <v>124</v>
      </c>
      <c r="H37" s="136"/>
      <c r="I37" s="443"/>
    </row>
    <row r="38" spans="2:9" s="138" customFormat="1" ht="32.25" customHeight="1" x14ac:dyDescent="0.2">
      <c r="B38" s="477"/>
      <c r="C38" s="11">
        <f t="shared" si="0"/>
        <v>5.4999999999999982</v>
      </c>
      <c r="D38" s="19" t="s">
        <v>81</v>
      </c>
      <c r="E38" s="519" t="s">
        <v>176</v>
      </c>
      <c r="F38" s="4" t="s">
        <v>77</v>
      </c>
      <c r="G38" s="19" t="s">
        <v>124</v>
      </c>
      <c r="H38" s="136"/>
      <c r="I38" s="443"/>
    </row>
    <row r="39" spans="2:9" s="135" customFormat="1" ht="39" customHeight="1" x14ac:dyDescent="0.2">
      <c r="B39" s="407"/>
      <c r="C39" s="11">
        <f t="shared" si="0"/>
        <v>5.5999999999999979</v>
      </c>
      <c r="D39" s="19" t="s">
        <v>81</v>
      </c>
      <c r="E39" s="519" t="s">
        <v>175</v>
      </c>
      <c r="F39" s="4" t="s">
        <v>77</v>
      </c>
      <c r="G39" s="19" t="s">
        <v>124</v>
      </c>
      <c r="H39" s="33"/>
      <c r="I39" s="395"/>
    </row>
    <row r="40" spans="2:9" s="135" customFormat="1" ht="27.95" customHeight="1" x14ac:dyDescent="0.2">
      <c r="B40" s="407"/>
      <c r="C40" s="11">
        <f t="shared" si="0"/>
        <v>5.6999999999999975</v>
      </c>
      <c r="D40" s="19" t="s">
        <v>81</v>
      </c>
      <c r="E40" s="519" t="s">
        <v>169</v>
      </c>
      <c r="F40" s="4" t="s">
        <v>77</v>
      </c>
      <c r="G40" s="19" t="s">
        <v>124</v>
      </c>
      <c r="H40" s="33"/>
      <c r="I40" s="395"/>
    </row>
    <row r="41" spans="2:9" s="135" customFormat="1" ht="24.75" customHeight="1" x14ac:dyDescent="0.2">
      <c r="B41" s="407"/>
      <c r="C41" s="11">
        <f>C40+0.1</f>
        <v>5.7999999999999972</v>
      </c>
      <c r="D41" s="19" t="s">
        <v>81</v>
      </c>
      <c r="E41" s="519"/>
      <c r="F41" s="4" t="s">
        <v>77</v>
      </c>
      <c r="G41" s="19" t="s">
        <v>124</v>
      </c>
      <c r="H41" s="33"/>
      <c r="I41" s="395"/>
    </row>
    <row r="42" spans="2:9" s="135" customFormat="1" ht="24.75" customHeight="1" x14ac:dyDescent="0.2">
      <c r="B42" s="407"/>
      <c r="C42" s="11">
        <f>C41+0.1</f>
        <v>5.8999999999999968</v>
      </c>
      <c r="D42" s="19" t="s">
        <v>81</v>
      </c>
      <c r="E42" s="519"/>
      <c r="F42" s="4" t="s">
        <v>77</v>
      </c>
      <c r="G42" s="19" t="s">
        <v>124</v>
      </c>
      <c r="H42" s="33"/>
      <c r="I42" s="395"/>
    </row>
    <row r="43" spans="2:9" s="135" customFormat="1" ht="25.5" customHeight="1" x14ac:dyDescent="0.2">
      <c r="B43" s="407"/>
      <c r="C43" s="11" t="s">
        <v>132</v>
      </c>
      <c r="D43" s="19" t="s">
        <v>81</v>
      </c>
      <c r="E43" s="519"/>
      <c r="F43" s="4" t="s">
        <v>77</v>
      </c>
      <c r="G43" s="19" t="s">
        <v>124</v>
      </c>
      <c r="H43" s="33"/>
      <c r="I43" s="395"/>
    </row>
    <row r="44" spans="2:9" s="135" customFormat="1" ht="30" customHeight="1" x14ac:dyDescent="0.2">
      <c r="B44" s="407"/>
      <c r="C44" s="11">
        <v>5.1100000000000003</v>
      </c>
      <c r="D44" s="19" t="s">
        <v>81</v>
      </c>
      <c r="E44" s="519"/>
      <c r="F44" s="4" t="s">
        <v>77</v>
      </c>
      <c r="G44" s="19" t="s">
        <v>124</v>
      </c>
      <c r="H44" s="33"/>
      <c r="I44" s="395"/>
    </row>
    <row r="45" spans="2:9" s="135" customFormat="1" ht="30" customHeight="1" x14ac:dyDescent="0.2">
      <c r="B45" s="407"/>
      <c r="C45" s="19" t="s">
        <v>133</v>
      </c>
      <c r="D45" s="19" t="s">
        <v>81</v>
      </c>
      <c r="E45" s="503"/>
      <c r="F45" s="4" t="s">
        <v>77</v>
      </c>
      <c r="G45" s="4"/>
      <c r="H45" s="33"/>
      <c r="I45" s="395"/>
    </row>
    <row r="46" spans="2:9" s="135" customFormat="1" ht="30" customHeight="1" x14ac:dyDescent="0.2">
      <c r="B46" s="407"/>
      <c r="C46" s="19" t="s">
        <v>134</v>
      </c>
      <c r="D46" s="19" t="s">
        <v>81</v>
      </c>
      <c r="E46" s="503"/>
      <c r="F46" s="4" t="s">
        <v>77</v>
      </c>
      <c r="G46" s="4"/>
      <c r="H46" s="4"/>
      <c r="I46" s="395"/>
    </row>
    <row r="47" spans="2:9" s="135" customFormat="1" ht="24.95" customHeight="1" x14ac:dyDescent="0.2">
      <c r="B47" s="407"/>
      <c r="C47" s="11">
        <f>C42+0.1</f>
        <v>5.9999999999999964</v>
      </c>
      <c r="D47" s="19" t="s">
        <v>81</v>
      </c>
      <c r="E47" s="503"/>
      <c r="F47" s="4"/>
      <c r="G47" s="4"/>
      <c r="H47" s="33"/>
      <c r="I47" s="395"/>
    </row>
    <row r="48" spans="2:9" s="135" customFormat="1" ht="17.100000000000001" customHeight="1" x14ac:dyDescent="0.2">
      <c r="B48" s="407"/>
      <c r="C48" s="11">
        <f t="shared" si="0"/>
        <v>6.0999999999999961</v>
      </c>
      <c r="D48" s="19" t="s">
        <v>81</v>
      </c>
      <c r="E48" s="503" t="s">
        <v>6</v>
      </c>
      <c r="F48" s="4" t="s">
        <v>77</v>
      </c>
      <c r="G48" s="4"/>
      <c r="H48" s="33"/>
      <c r="I48" s="395">
        <v>0.70833333333333337</v>
      </c>
    </row>
    <row r="49" spans="1:9" s="122" customFormat="1" ht="16.5" customHeight="1" x14ac:dyDescent="0.2">
      <c r="B49" s="433"/>
      <c r="C49" s="10"/>
      <c r="D49" s="7"/>
      <c r="E49" s="435" t="s">
        <v>83</v>
      </c>
      <c r="F49" s="436"/>
      <c r="G49" s="436"/>
      <c r="H49" s="437"/>
      <c r="I49" s="444">
        <v>0.64583333333333337</v>
      </c>
    </row>
    <row r="50" spans="1:9" s="122" customFormat="1" ht="16.5" customHeight="1" x14ac:dyDescent="0.2">
      <c r="B50" s="433"/>
      <c r="C50" s="10"/>
      <c r="D50" s="483"/>
      <c r="E50" s="435" t="s">
        <v>50</v>
      </c>
      <c r="F50" s="506"/>
      <c r="G50" s="506"/>
      <c r="H50" s="506"/>
      <c r="I50" s="444" t="s">
        <v>127</v>
      </c>
    </row>
    <row r="51" spans="1:9" s="135" customFormat="1" ht="35.1" customHeight="1" x14ac:dyDescent="0.2">
      <c r="B51" s="407"/>
      <c r="C51" s="11"/>
      <c r="D51" s="2"/>
      <c r="E51" s="503"/>
      <c r="F51" s="4"/>
      <c r="G51" s="4"/>
      <c r="H51" s="33"/>
      <c r="I51" s="395"/>
    </row>
    <row r="52" spans="1:9" s="135" customFormat="1" ht="35.1" customHeight="1" x14ac:dyDescent="0.2">
      <c r="B52" s="407"/>
      <c r="C52" s="11"/>
      <c r="D52" s="2"/>
      <c r="E52" s="503"/>
      <c r="F52" s="4"/>
      <c r="G52" s="4"/>
      <c r="H52" s="33"/>
      <c r="I52" s="395"/>
    </row>
    <row r="53" spans="1:9" s="135" customFormat="1" ht="16.5" customHeight="1" x14ac:dyDescent="0.2">
      <c r="B53" s="407"/>
      <c r="C53" s="11"/>
      <c r="D53" s="2"/>
      <c r="E53" s="503"/>
      <c r="F53" s="4"/>
      <c r="G53" s="4"/>
      <c r="H53" s="33"/>
      <c r="I53" s="395"/>
    </row>
    <row r="54" spans="1:9" s="135" customFormat="1" ht="35.1" customHeight="1" x14ac:dyDescent="0.2">
      <c r="B54" s="407"/>
      <c r="C54" s="11"/>
      <c r="D54" s="2"/>
      <c r="E54" s="503"/>
      <c r="F54" s="4"/>
      <c r="G54" s="4"/>
      <c r="H54" s="33"/>
      <c r="I54" s="395"/>
    </row>
    <row r="55" spans="1:9" s="135" customFormat="1" ht="16.5" customHeight="1" x14ac:dyDescent="0.2">
      <c r="B55" s="407"/>
      <c r="C55" s="11"/>
      <c r="D55" s="2"/>
      <c r="E55" s="503"/>
      <c r="F55" s="4"/>
      <c r="G55" s="4"/>
      <c r="H55" s="33"/>
      <c r="I55" s="395"/>
    </row>
    <row r="56" spans="1:9" s="135" customFormat="1" ht="30" customHeight="1" x14ac:dyDescent="0.2">
      <c r="B56" s="407"/>
      <c r="C56" s="11"/>
      <c r="D56" s="2"/>
      <c r="E56" s="503"/>
      <c r="F56" s="4"/>
      <c r="G56" s="4"/>
      <c r="H56" s="33"/>
      <c r="I56" s="395"/>
    </row>
    <row r="57" spans="1:9" s="135" customFormat="1" ht="16.5" customHeight="1" x14ac:dyDescent="0.2">
      <c r="B57" s="407"/>
      <c r="C57" s="11"/>
      <c r="D57" s="2"/>
      <c r="E57" s="503"/>
      <c r="F57" s="4"/>
      <c r="G57" s="4"/>
      <c r="H57" s="33"/>
      <c r="I57" s="395"/>
    </row>
    <row r="58" spans="1:9" s="135" customFormat="1" ht="16.5" customHeight="1" x14ac:dyDescent="0.2">
      <c r="B58" s="407"/>
      <c r="C58" s="11"/>
      <c r="D58" s="2"/>
      <c r="E58" s="503"/>
      <c r="F58" s="4"/>
      <c r="G58" s="4"/>
      <c r="H58" s="33"/>
      <c r="I58" s="395"/>
    </row>
    <row r="59" spans="1:9" ht="16.5" customHeight="1" x14ac:dyDescent="0.2">
      <c r="B59" s="407"/>
      <c r="C59" s="11"/>
      <c r="D59" s="11"/>
      <c r="E59" s="11"/>
      <c r="F59" s="11"/>
      <c r="G59" s="11"/>
      <c r="H59" s="11"/>
      <c r="I59" s="395"/>
    </row>
    <row r="60" spans="1:9" s="122" customFormat="1" ht="16.5" customHeight="1" x14ac:dyDescent="0.2">
      <c r="B60" s="433"/>
      <c r="C60" s="10"/>
      <c r="D60" s="7"/>
      <c r="E60" s="10"/>
      <c r="F60" s="10"/>
      <c r="G60" s="10"/>
      <c r="H60" s="10"/>
      <c r="I60" s="395"/>
    </row>
    <row r="61" spans="1:9" s="122" customFormat="1" ht="16.5" customHeight="1" x14ac:dyDescent="0.2">
      <c r="B61" s="685" t="s">
        <v>74</v>
      </c>
      <c r="C61" s="686"/>
      <c r="D61" s="686"/>
      <c r="E61" s="686"/>
      <c r="F61" s="686"/>
      <c r="G61" s="686"/>
      <c r="H61" s="686"/>
      <c r="I61" s="687"/>
    </row>
    <row r="62" spans="1:9" s="122" customFormat="1" ht="16.5" customHeight="1" x14ac:dyDescent="0.2">
      <c r="A62" s="411"/>
      <c r="B62" s="713" t="str">
        <f>$B$3</f>
        <v>Interim</v>
      </c>
      <c r="C62" s="713"/>
      <c r="D62" s="690" t="str">
        <f>D3</f>
        <v>IEEE 802.18 RR TAG</v>
      </c>
      <c r="E62" s="690"/>
      <c r="F62" s="690"/>
      <c r="G62" s="690"/>
      <c r="H62" s="690"/>
      <c r="I62" s="691"/>
    </row>
    <row r="63" spans="1:9" s="122" customFormat="1" ht="16.5" customHeight="1" x14ac:dyDescent="0.2">
      <c r="A63" s="411"/>
      <c r="B63" s="671" t="str">
        <f>'802.18 Cover'!$C$4</f>
        <v>R5</v>
      </c>
      <c r="C63" s="671"/>
      <c r="D63" s="677" t="str">
        <f>D4</f>
        <v xml:space="preserve">      Hyatt Regency Century Plaza, Los Angeles, CA</v>
      </c>
      <c r="E63" s="677"/>
      <c r="F63" s="677"/>
      <c r="G63" s="677"/>
      <c r="H63" s="677"/>
      <c r="I63" s="678"/>
    </row>
    <row r="64" spans="1:9" s="122" customFormat="1" ht="16.5" customHeight="1" x14ac:dyDescent="0.2">
      <c r="A64" s="411"/>
      <c r="B64" s="671"/>
      <c r="C64" s="671"/>
      <c r="D64" s="677" t="str">
        <f>D5</f>
        <v>January 20-24, 2014</v>
      </c>
      <c r="E64" s="677"/>
      <c r="F64" s="677"/>
      <c r="G64" s="677"/>
      <c r="H64" s="677"/>
      <c r="I64" s="678"/>
    </row>
    <row r="65" spans="1:10" s="122" customFormat="1" ht="16.5" customHeight="1" x14ac:dyDescent="0.2">
      <c r="A65" s="411"/>
      <c r="B65" s="414"/>
      <c r="C65" s="146"/>
      <c r="D65" s="36"/>
      <c r="E65" s="36"/>
      <c r="F65" s="36"/>
      <c r="G65" s="36"/>
      <c r="H65" s="36"/>
      <c r="I65" s="415"/>
    </row>
    <row r="66" spans="1:10" s="413" customFormat="1" ht="16.5" customHeight="1" x14ac:dyDescent="0.2">
      <c r="A66" s="412"/>
      <c r="B66" s="679" t="s">
        <v>164</v>
      </c>
      <c r="C66" s="680"/>
      <c r="D66" s="680"/>
      <c r="E66" s="680"/>
      <c r="F66" s="680"/>
      <c r="G66" s="680"/>
      <c r="H66" s="680"/>
      <c r="I66" s="681"/>
    </row>
    <row r="67" spans="1:10" s="122" customFormat="1" ht="16.5" customHeight="1" x14ac:dyDescent="0.2">
      <c r="A67" s="411"/>
      <c r="B67" s="682"/>
      <c r="C67" s="683"/>
      <c r="D67" s="683"/>
      <c r="E67" s="683"/>
      <c r="F67" s="683"/>
      <c r="G67" s="683"/>
      <c r="H67" s="683"/>
      <c r="I67" s="684"/>
      <c r="J67" s="123"/>
    </row>
    <row r="68" spans="1:10" s="122" customFormat="1" ht="16.5" customHeight="1" x14ac:dyDescent="0.2">
      <c r="B68" s="479"/>
      <c r="C68" s="454"/>
      <c r="D68" s="454"/>
      <c r="E68" s="454"/>
      <c r="F68" s="454"/>
      <c r="G68" s="454"/>
      <c r="H68" s="454"/>
      <c r="I68" s="484"/>
      <c r="J68" s="123"/>
    </row>
    <row r="69" spans="1:10" s="12" customFormat="1" ht="16.5" customHeight="1" x14ac:dyDescent="0.2">
      <c r="B69" s="405"/>
      <c r="C69" s="455"/>
      <c r="D69" s="456"/>
      <c r="E69" s="456"/>
      <c r="F69" s="456"/>
      <c r="G69" s="456"/>
      <c r="H69" s="672" t="s">
        <v>9</v>
      </c>
      <c r="I69" s="673"/>
      <c r="J69" s="410"/>
    </row>
    <row r="70" spans="1:10" s="17" customFormat="1" ht="16.5" customHeight="1" x14ac:dyDescent="0.2">
      <c r="B70" s="408"/>
      <c r="C70" s="11">
        <v>1</v>
      </c>
      <c r="D70" s="15"/>
      <c r="E70" s="398" t="s">
        <v>84</v>
      </c>
      <c r="F70" s="398"/>
      <c r="G70" s="398"/>
      <c r="H70" s="27"/>
      <c r="I70" s="395">
        <v>0.35416666666666669</v>
      </c>
    </row>
    <row r="71" spans="1:10" s="17" customFormat="1" ht="16.5" customHeight="1" x14ac:dyDescent="0.2">
      <c r="B71" s="396"/>
      <c r="C71" s="16">
        <v>1.1000000000000001</v>
      </c>
      <c r="D71" s="8" t="s">
        <v>80</v>
      </c>
      <c r="E71" s="503" t="s">
        <v>47</v>
      </c>
      <c r="F71" s="13"/>
      <c r="G71" s="7" t="s">
        <v>124</v>
      </c>
      <c r="H71" s="30"/>
      <c r="I71" s="395"/>
    </row>
    <row r="72" spans="1:10" s="17" customFormat="1" ht="16.5" customHeight="1" x14ac:dyDescent="0.2">
      <c r="B72" s="396"/>
      <c r="C72" s="4">
        <v>1.2</v>
      </c>
      <c r="D72" s="451"/>
      <c r="E72" s="504"/>
      <c r="F72" s="13"/>
      <c r="G72" s="7"/>
      <c r="H72" s="30"/>
      <c r="I72" s="395"/>
    </row>
    <row r="73" spans="1:10" s="17" customFormat="1" ht="16.5" customHeight="1" x14ac:dyDescent="0.2">
      <c r="B73" s="408"/>
      <c r="C73" s="11"/>
      <c r="D73" s="15"/>
      <c r="E73" s="504"/>
      <c r="F73" s="13"/>
      <c r="G73" s="13"/>
      <c r="H73" s="27"/>
      <c r="I73" s="409"/>
    </row>
    <row r="74" spans="1:10" s="17" customFormat="1" ht="16.5" customHeight="1" x14ac:dyDescent="0.2">
      <c r="B74" s="408"/>
      <c r="C74" s="11">
        <v>3</v>
      </c>
      <c r="D74" s="15"/>
      <c r="E74" s="398" t="s">
        <v>43</v>
      </c>
      <c r="F74" s="398"/>
      <c r="G74" s="398"/>
      <c r="H74" s="457"/>
      <c r="I74" s="443"/>
    </row>
    <row r="75" spans="1:10" s="17" customFormat="1" ht="16.5" customHeight="1" x14ac:dyDescent="0.2">
      <c r="B75" s="408"/>
      <c r="C75" s="11"/>
      <c r="D75" s="15"/>
      <c r="E75" s="13"/>
      <c r="F75" s="13"/>
      <c r="G75" s="13"/>
      <c r="H75" s="27"/>
      <c r="I75" s="409"/>
    </row>
    <row r="76" spans="1:10" s="17" customFormat="1" ht="16.5" customHeight="1" x14ac:dyDescent="0.2">
      <c r="B76" s="408"/>
      <c r="C76" s="11"/>
      <c r="D76" s="13"/>
      <c r="E76" s="503" t="s">
        <v>40</v>
      </c>
      <c r="F76" s="13"/>
      <c r="G76" s="13"/>
      <c r="H76" s="27"/>
      <c r="I76" s="409"/>
    </row>
    <row r="77" spans="1:10" s="17" customFormat="1" ht="16.5" customHeight="1" x14ac:dyDescent="0.2">
      <c r="B77" s="408"/>
      <c r="C77" s="11"/>
      <c r="D77" s="13"/>
      <c r="E77" s="13"/>
      <c r="F77" s="13"/>
      <c r="G77" s="13"/>
      <c r="H77" s="27"/>
      <c r="I77" s="409"/>
    </row>
    <row r="78" spans="1:10" s="122" customFormat="1" ht="16.5" customHeight="1" x14ac:dyDescent="0.2">
      <c r="B78" s="433"/>
      <c r="C78" s="6">
        <v>4</v>
      </c>
      <c r="D78" s="2"/>
      <c r="E78" s="453" t="s">
        <v>98</v>
      </c>
      <c r="F78" s="453"/>
      <c r="G78" s="453"/>
      <c r="H78" s="29"/>
      <c r="I78" s="443"/>
    </row>
    <row r="79" spans="1:10" s="135" customFormat="1" ht="16.5" customHeight="1" x14ac:dyDescent="0.2">
      <c r="B79" s="407"/>
      <c r="C79" s="1"/>
      <c r="D79" s="2"/>
      <c r="E79" s="3"/>
      <c r="F79" s="4"/>
      <c r="G79" s="4"/>
      <c r="H79" s="33"/>
      <c r="I79" s="189"/>
    </row>
    <row r="80" spans="1:10" s="135" customFormat="1" ht="16.5" customHeight="1" x14ac:dyDescent="0.2">
      <c r="B80" s="407"/>
      <c r="C80" s="1">
        <v>4.0999999999999996</v>
      </c>
      <c r="D80" s="2"/>
      <c r="E80" s="399" t="s">
        <v>136</v>
      </c>
      <c r="F80" s="4"/>
      <c r="G80" s="4"/>
      <c r="H80" s="33"/>
      <c r="I80" s="443"/>
    </row>
    <row r="81" spans="2:9" s="17" customFormat="1" ht="28.5" customHeight="1" x14ac:dyDescent="0.2">
      <c r="B81" s="408"/>
      <c r="C81" s="11" t="s">
        <v>67</v>
      </c>
      <c r="D81" s="2" t="s">
        <v>137</v>
      </c>
      <c r="E81" s="519"/>
      <c r="F81" s="4" t="s">
        <v>77</v>
      </c>
      <c r="G81" s="13"/>
      <c r="H81" s="27"/>
      <c r="I81" s="395"/>
    </row>
    <row r="82" spans="2:9" s="135" customFormat="1" ht="27.75" customHeight="1" x14ac:dyDescent="0.2">
      <c r="B82" s="190"/>
      <c r="C82" s="1" t="s">
        <v>68</v>
      </c>
      <c r="D82" s="2" t="s">
        <v>137</v>
      </c>
      <c r="E82" s="519"/>
      <c r="F82" s="4" t="s">
        <v>77</v>
      </c>
      <c r="G82" s="13"/>
      <c r="H82" s="31"/>
      <c r="I82" s="395"/>
    </row>
    <row r="83" spans="2:9" s="135" customFormat="1" ht="16.5" customHeight="1" x14ac:dyDescent="0.2">
      <c r="B83" s="190"/>
      <c r="C83" s="1" t="s">
        <v>100</v>
      </c>
      <c r="D83" s="2" t="s">
        <v>137</v>
      </c>
      <c r="E83" s="519"/>
      <c r="F83" s="4" t="s">
        <v>77</v>
      </c>
      <c r="G83" s="13"/>
      <c r="H83" s="31"/>
      <c r="I83" s="395"/>
    </row>
    <row r="84" spans="2:9" s="135" customFormat="1" ht="28.5" customHeight="1" x14ac:dyDescent="0.2">
      <c r="B84" s="190"/>
      <c r="C84" s="1" t="s">
        <v>101</v>
      </c>
      <c r="D84" s="2" t="s">
        <v>137</v>
      </c>
      <c r="E84" s="519"/>
      <c r="F84" s="4" t="s">
        <v>77</v>
      </c>
      <c r="G84" s="2"/>
      <c r="H84" s="31"/>
      <c r="I84" s="395"/>
    </row>
    <row r="85" spans="2:9" s="135" customFormat="1" ht="16.5" customHeight="1" x14ac:dyDescent="0.2">
      <c r="B85" s="190"/>
      <c r="C85" s="1" t="s">
        <v>102</v>
      </c>
      <c r="D85" s="2" t="s">
        <v>137</v>
      </c>
      <c r="E85" s="519"/>
      <c r="F85" s="4" t="s">
        <v>77</v>
      </c>
      <c r="G85" s="2"/>
      <c r="H85" s="31"/>
      <c r="I85" s="395"/>
    </row>
    <row r="86" spans="2:9" s="135" customFormat="1" ht="16.5" customHeight="1" x14ac:dyDescent="0.2">
      <c r="B86" s="190"/>
      <c r="C86" s="1" t="s">
        <v>103</v>
      </c>
      <c r="D86" s="2"/>
      <c r="E86" s="5"/>
      <c r="F86" s="4"/>
      <c r="G86" s="2"/>
      <c r="H86" s="31"/>
      <c r="I86" s="395"/>
    </row>
    <row r="87" spans="2:9" s="135" customFormat="1" ht="16.5" customHeight="1" x14ac:dyDescent="0.2">
      <c r="B87" s="190"/>
      <c r="C87" s="1"/>
      <c r="D87" s="2"/>
      <c r="E87" s="5"/>
      <c r="F87" s="4"/>
      <c r="G87" s="2"/>
      <c r="H87" s="31"/>
      <c r="I87" s="395"/>
    </row>
    <row r="88" spans="2:9" s="122" customFormat="1" ht="16.5" customHeight="1" x14ac:dyDescent="0.2">
      <c r="B88" s="433"/>
      <c r="C88" s="10"/>
      <c r="D88" s="7"/>
      <c r="E88" s="8"/>
      <c r="F88" s="7"/>
      <c r="G88" s="9"/>
      <c r="H88" s="29"/>
      <c r="I88" s="394"/>
    </row>
    <row r="89" spans="2:9" s="139" customFormat="1" ht="16.5" customHeight="1" x14ac:dyDescent="0.2">
      <c r="B89" s="396"/>
      <c r="C89" s="11">
        <v>5</v>
      </c>
      <c r="D89" s="13"/>
      <c r="E89" s="458" t="s">
        <v>42</v>
      </c>
      <c r="F89" s="398"/>
      <c r="G89" s="398"/>
      <c r="H89" s="30"/>
      <c r="I89" s="443"/>
    </row>
    <row r="90" spans="2:9" s="139" customFormat="1" ht="16.5" customHeight="1" x14ac:dyDescent="0.2">
      <c r="B90" s="396"/>
      <c r="C90" s="11">
        <v>5.0999999999999996</v>
      </c>
      <c r="D90" s="2" t="s">
        <v>114</v>
      </c>
      <c r="E90" s="519" t="s">
        <v>156</v>
      </c>
      <c r="F90" s="4" t="s">
        <v>77</v>
      </c>
      <c r="G90" s="2" t="s">
        <v>129</v>
      </c>
      <c r="H90" s="31"/>
      <c r="I90" s="395"/>
    </row>
    <row r="91" spans="2:9" s="139" customFormat="1" ht="16.5" customHeight="1" x14ac:dyDescent="0.2">
      <c r="B91" s="396"/>
      <c r="C91" s="11"/>
      <c r="D91" s="14"/>
      <c r="E91" s="503"/>
      <c r="F91" s="4"/>
      <c r="G91" s="2"/>
      <c r="H91" s="31"/>
      <c r="I91" s="395"/>
    </row>
    <row r="92" spans="2:9" s="139" customFormat="1" ht="16.5" customHeight="1" x14ac:dyDescent="0.2">
      <c r="B92" s="396"/>
      <c r="C92" s="11"/>
      <c r="D92" s="13"/>
      <c r="E92" s="14"/>
      <c r="F92" s="13"/>
      <c r="G92" s="13"/>
      <c r="H92" s="30"/>
      <c r="I92" s="394"/>
    </row>
    <row r="93" spans="2:9" s="139" customFormat="1" ht="16.5" customHeight="1" x14ac:dyDescent="0.2">
      <c r="B93" s="396"/>
      <c r="C93" s="1">
        <v>6</v>
      </c>
      <c r="D93" s="13"/>
      <c r="E93" s="397" t="s">
        <v>37</v>
      </c>
      <c r="F93" s="13"/>
      <c r="G93" s="14"/>
      <c r="H93" s="136"/>
      <c r="I93" s="406"/>
    </row>
    <row r="94" spans="2:9" s="139" customFormat="1" ht="16.5" customHeight="1" x14ac:dyDescent="0.2">
      <c r="B94" s="396"/>
      <c r="C94" s="1">
        <v>6.1</v>
      </c>
      <c r="D94" s="2" t="s">
        <v>114</v>
      </c>
      <c r="E94" s="519"/>
      <c r="F94" s="4" t="s">
        <v>77</v>
      </c>
      <c r="G94" s="2" t="s">
        <v>126</v>
      </c>
      <c r="H94" s="31"/>
      <c r="I94" s="395"/>
    </row>
    <row r="95" spans="2:9" s="139" customFormat="1" ht="16.5" customHeight="1" x14ac:dyDescent="0.2">
      <c r="B95" s="396"/>
      <c r="C95" s="1">
        <v>6.3</v>
      </c>
      <c r="D95" s="2"/>
      <c r="F95" s="4"/>
      <c r="G95" s="2"/>
      <c r="H95" s="31"/>
      <c r="I95" s="395"/>
    </row>
    <row r="96" spans="2:9" s="138" customFormat="1" ht="16.5" customHeight="1" x14ac:dyDescent="0.2">
      <c r="B96" s="190"/>
      <c r="C96" s="1"/>
      <c r="D96" s="137"/>
      <c r="E96" s="5"/>
      <c r="F96" s="4"/>
      <c r="G96" s="137"/>
      <c r="H96" s="136"/>
      <c r="I96" s="395"/>
    </row>
    <row r="97" spans="2:9" s="139" customFormat="1" ht="16.5" customHeight="1" x14ac:dyDescent="0.2">
      <c r="B97" s="396"/>
      <c r="C97" s="1">
        <v>7</v>
      </c>
      <c r="D97" s="13"/>
      <c r="E97" s="398" t="s">
        <v>66</v>
      </c>
      <c r="F97" s="398" t="s">
        <v>76</v>
      </c>
      <c r="G97" s="2" t="s">
        <v>126</v>
      </c>
      <c r="H97" s="452"/>
      <c r="I97" s="443"/>
    </row>
    <row r="98" spans="2:9" s="139" customFormat="1" ht="16.5" customHeight="1" x14ac:dyDescent="0.2">
      <c r="B98" s="396"/>
      <c r="C98" s="1"/>
      <c r="D98" s="13"/>
      <c r="E98" s="450"/>
      <c r="F98" s="450"/>
      <c r="G98" s="467"/>
      <c r="H98" s="30"/>
      <c r="I98" s="443"/>
    </row>
    <row r="99" spans="2:9" s="139" customFormat="1" ht="16.5" customHeight="1" x14ac:dyDescent="0.2">
      <c r="B99" s="396"/>
      <c r="C99" s="1">
        <v>7.1</v>
      </c>
      <c r="D99" s="13" t="s">
        <v>114</v>
      </c>
      <c r="E99" s="519" t="s">
        <v>40</v>
      </c>
      <c r="F99" s="450"/>
      <c r="G99" s="467"/>
      <c r="H99" s="30"/>
      <c r="I99" s="395"/>
    </row>
    <row r="100" spans="2:9" s="139" customFormat="1" ht="16.5" customHeight="1" x14ac:dyDescent="0.2">
      <c r="B100" s="396"/>
      <c r="C100" s="1"/>
      <c r="D100" s="13"/>
      <c r="E100" s="503"/>
      <c r="F100" s="13"/>
      <c r="G100" s="14"/>
      <c r="H100" s="30"/>
      <c r="I100" s="487"/>
    </row>
    <row r="101" spans="2:9" s="139" customFormat="1" ht="16.5" customHeight="1" x14ac:dyDescent="0.2">
      <c r="B101" s="396"/>
      <c r="C101" s="11">
        <v>8</v>
      </c>
      <c r="D101" s="14" t="s">
        <v>82</v>
      </c>
      <c r="E101" s="398" t="s">
        <v>155</v>
      </c>
      <c r="F101" s="398" t="s">
        <v>76</v>
      </c>
      <c r="G101" s="398" t="s">
        <v>124</v>
      </c>
      <c r="H101" s="30"/>
      <c r="I101" s="395"/>
    </row>
    <row r="102" spans="2:9" s="139" customFormat="1" ht="16.5" customHeight="1" x14ac:dyDescent="0.2">
      <c r="B102" s="396"/>
      <c r="C102" s="11"/>
      <c r="D102" s="14"/>
      <c r="E102" s="464"/>
      <c r="F102" s="13"/>
      <c r="G102" s="13"/>
      <c r="H102" s="30"/>
      <c r="I102" s="487"/>
    </row>
    <row r="103" spans="2:9" s="139" customFormat="1" ht="16.5" customHeight="1" x14ac:dyDescent="0.2">
      <c r="B103" s="396"/>
      <c r="C103" s="11">
        <v>9</v>
      </c>
      <c r="D103" s="13" t="s">
        <v>80</v>
      </c>
      <c r="E103" s="398" t="s">
        <v>8</v>
      </c>
      <c r="F103" s="398" t="s">
        <v>76</v>
      </c>
      <c r="G103" s="398" t="s">
        <v>124</v>
      </c>
      <c r="H103" s="30"/>
      <c r="I103" s="395">
        <v>0.52083333333333337</v>
      </c>
    </row>
    <row r="104" spans="2:9" s="400" customFormat="1" ht="16.5" customHeight="1" x14ac:dyDescent="0.2">
      <c r="B104" s="485"/>
      <c r="C104" s="465"/>
      <c r="D104" s="450"/>
      <c r="E104" s="450"/>
      <c r="F104" s="450"/>
      <c r="G104" s="450"/>
      <c r="H104" s="466"/>
      <c r="I104" s="395"/>
    </row>
    <row r="105" spans="2:9" s="390" customFormat="1" ht="16.5" customHeight="1" x14ac:dyDescent="0.2">
      <c r="B105" s="486"/>
      <c r="C105" s="459"/>
      <c r="D105" s="460"/>
      <c r="E105" s="461"/>
      <c r="F105" s="460"/>
      <c r="G105" s="462">
        <f>TIME(12,30+E94,0)</f>
        <v>0.52083333333333337</v>
      </c>
      <c r="H105" s="463" t="s">
        <v>46</v>
      </c>
      <c r="I105" s="488"/>
    </row>
    <row r="106" spans="2:9" s="188" customFormat="1" ht="16.5" customHeight="1" x14ac:dyDescent="0.2">
      <c r="B106" s="403"/>
      <c r="C106" s="20"/>
      <c r="D106" s="20"/>
      <c r="E106" s="20"/>
      <c r="F106" s="20"/>
      <c r="G106" s="20"/>
      <c r="H106" s="20"/>
      <c r="I106" s="391"/>
    </row>
    <row r="107" spans="2:9" s="188" customFormat="1" ht="16.5" customHeight="1" x14ac:dyDescent="0.2">
      <c r="B107" s="674" t="s">
        <v>69</v>
      </c>
      <c r="C107" s="675"/>
      <c r="D107" s="675"/>
      <c r="E107" s="675"/>
      <c r="F107" s="675"/>
      <c r="G107" s="675"/>
      <c r="H107" s="675"/>
      <c r="I107" s="676"/>
    </row>
    <row r="108" spans="2:9" s="188" customFormat="1" ht="16.5" customHeight="1" x14ac:dyDescent="0.2">
      <c r="B108" s="404"/>
      <c r="C108" s="21"/>
      <c r="D108" s="22"/>
      <c r="E108" s="23"/>
      <c r="F108" s="22"/>
      <c r="G108" s="23"/>
      <c r="H108" s="34"/>
      <c r="I108" s="392"/>
    </row>
    <row r="109" spans="2:9" s="188" customFormat="1" ht="16.5" customHeight="1" x14ac:dyDescent="0.2">
      <c r="C109" s="401"/>
      <c r="H109" s="402"/>
      <c r="I109" s="402"/>
    </row>
  </sheetData>
  <dataConsolidate/>
  <customSheetViews>
    <customSheetView guid="{471EB7C4-B2CF-4FBE-9DC9-693B69A7F9FF}" scale="90"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00AABE15-45FB-42F7-A454-BE72949E7A28}" scale="90" showGridLines="0" fitToPage="1" printArea="1" showRuler="0">
      <pageMargins left="0.7" right="0.7" top="0.75" bottom="0.75" header="0.3" footer="0.3"/>
      <headerFooter alignWithMargins="0"/>
    </customSheetView>
  </customSheetViews>
  <mergeCells count="19">
    <mergeCell ref="B2:I2"/>
    <mergeCell ref="B3:C3"/>
    <mergeCell ref="D62:I62"/>
    <mergeCell ref="B7:I8"/>
    <mergeCell ref="B13:I14"/>
    <mergeCell ref="D3:I3"/>
    <mergeCell ref="D4:I4"/>
    <mergeCell ref="D5:I5"/>
    <mergeCell ref="B4:C5"/>
    <mergeCell ref="H16:I16"/>
    <mergeCell ref="B9:I9"/>
    <mergeCell ref="B61:I61"/>
    <mergeCell ref="B62:C62"/>
    <mergeCell ref="B63:C64"/>
    <mergeCell ref="H69:I69"/>
    <mergeCell ref="B107:I107"/>
    <mergeCell ref="D64:I64"/>
    <mergeCell ref="B66:I67"/>
    <mergeCell ref="D63:I63"/>
  </mergeCells>
  <phoneticPr fontId="0" type="noConversion"/>
  <hyperlinks>
    <hyperlink ref="E71" location="'Courtesy%20Notice'!A1" tooltip="Courtesy Notice for Session Attendees" display="SESSION COURTESY NOTICE REMINDER"/>
  </hyperlinks>
  <printOptions horizontalCentered="1" gridLinesSet="0"/>
  <pageMargins left="0.25" right="0.25" top="0.75" bottom="0.75" header="0.3" footer="0.3"/>
  <pageSetup scale="59" fitToHeight="2" orientation="portrait" r:id="rId1"/>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Holcomb, Jay</cp:lastModifiedBy>
  <cp:lastPrinted>2014-01-15T19:13:49Z</cp:lastPrinted>
  <dcterms:created xsi:type="dcterms:W3CDTF">2000-07-21T11:47:05Z</dcterms:created>
  <dcterms:modified xsi:type="dcterms:W3CDTF">2014-01-20T22:56:16Z</dcterms:modified>
</cp:coreProperties>
</file>