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905" yWindow="-15" windowWidth="4485" windowHeight="7830" tabRatio="964"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Agendas'!$C$15:$C$56</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Agendas'!$B$2:$I$101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Agendas'!$C$2:$I$56</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Agendas'!$C$2:$I$56</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Agendas'!$15:$48,'802.18 WG Agendas'!$55:$56,'802.18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Agendas'!$C$2:$I$56</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Agendas'!$15:$48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Agendas'!$C$2:$I$56</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Agendas'!$C$2:$I$56</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Agendas'!$C$2:$I$56</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Agendas'!$15:$48,'802.18 WG Agendas'!$55:$56,'802.18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Agendas'!$C$2:$I$56</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Agendas'!$55:$56,'802.18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Agendas'!$C$2:$I$56</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G9" i="232" l="1"/>
  <c r="G8" i="232"/>
  <c r="F8" i="232"/>
  <c r="E9" i="232"/>
  <c r="E8" i="232"/>
  <c r="D9" i="232"/>
  <c r="D8" i="232"/>
  <c r="B6" i="381" l="1"/>
  <c r="I59" i="49"/>
  <c r="G93" i="49"/>
  <c r="I60" i="49"/>
  <c r="I61" i="49" s="1"/>
  <c r="I64" i="49" s="1"/>
  <c r="I71" i="49"/>
  <c r="I72" i="49"/>
  <c r="I73" i="49" s="1"/>
  <c r="I74" i="49" s="1"/>
  <c r="I75" i="49" s="1"/>
  <c r="I89" i="49"/>
  <c r="I91" i="49" s="1"/>
  <c r="I20" i="49"/>
  <c r="I21" i="49" s="1"/>
  <c r="I22" i="49" s="1"/>
  <c r="I23" i="49" s="1"/>
  <c r="I26" i="49"/>
  <c r="I27" i="49" s="1"/>
  <c r="I35" i="49"/>
  <c r="E62" i="381"/>
  <c r="G62" i="381"/>
  <c r="O4" i="20"/>
  <c r="B4" i="49"/>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s="1"/>
  <c r="C62" i="381"/>
  <c r="D62" i="381"/>
  <c r="F62" i="381"/>
  <c r="H62" i="381"/>
  <c r="I62" i="381"/>
  <c r="J62" i="381"/>
  <c r="K62" i="381"/>
  <c r="L62" i="381"/>
  <c r="M62" i="381"/>
  <c r="S62" i="381"/>
  <c r="Y62" i="381"/>
  <c r="Z62" i="381"/>
  <c r="AA62" i="381"/>
  <c r="AB62" i="381"/>
  <c r="O3" i="20"/>
  <c r="B51" i="49"/>
  <c r="D51" i="49"/>
  <c r="B52" i="49"/>
  <c r="D52" i="49"/>
  <c r="D53" i="49"/>
  <c r="AC62" i="381" l="1"/>
</calcChain>
</file>

<file path=xl/sharedStrings.xml><?xml version="1.0" encoding="utf-8"?>
<sst xmlns="http://schemas.openxmlformats.org/spreadsheetml/2006/main" count="300" uniqueCount="188">
  <si>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</si>
  <si>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</si>
  <si>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</si>
  <si>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</si>
  <si>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</si>
  <si>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</si>
  <si>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</si>
  <si>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</si>
  <si>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</si>
  <si>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</si>
  <si>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</si>
  <si>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</si>
  <si>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</si>
  <si>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</si>
  <si>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</si>
  <si>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</si>
  <si>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</si>
  <si>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</si>
  <si>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</si>
  <si>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</si>
  <si>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</si>
  <si>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</si>
  <si>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</si>
  <si>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</si>
  <si>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</si>
  <si>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</si>
  <si>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</si>
  <si>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</si>
  <si>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</si>
  <si>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</si>
  <si>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</si>
  <si>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</si>
  <si>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</si>
  <si>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</si>
  <si>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</si>
  <si>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</si>
  <si>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</si>
  <si>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</si>
  <si>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</si>
  <si>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</si>
  <si>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</si>
  <si>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</si>
  <si>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</si>
  <si>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</si>
  <si>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</si>
  <si>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</si>
  <si>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</si>
  <si>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</si>
  <si>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</si>
  <si>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</si>
  <si>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</si>
  <si>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</si>
  <si>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</si>
  <si>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</si>
  <si>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</si>
  <si>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</si>
  <si>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</si>
  <si>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</si>
  <si>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</si>
  <si>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</si>
  <si>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</si>
  <si>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</si>
  <si>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</si>
  <si>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</si>
  <si>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</si>
  <si>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</si>
  <si>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</si>
  <si>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</si>
  <si>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</si>
  <si>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</si>
  <si>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</si>
  <si>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</si>
  <si>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</si>
  <si>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</si>
  <si>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</si>
  <si>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</si>
  <si>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</si>
  <si>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</si>
  <si>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</si>
  <si>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</si>
  <si>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</si>
  <si>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</si>
  <si>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</si>
  <si>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</si>
  <si>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</si>
  <si>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</si>
  <si>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</si>
  <si>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</si>
  <si>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</si>
  <si>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</si>
  <si>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</si>
  <si>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</si>
  <si>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</si>
  <si>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</si>
  <si>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</si>
  <si>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</si>
  <si>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</si>
  <si>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</si>
  <si>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</si>
  <si>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</si>
  <si>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</si>
  <si>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</si>
  <si>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</si>
  <si>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</si>
  <si>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</si>
  <si>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</si>
  <si>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</si>
  <si>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</si>
  <si>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</si>
  <si>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</si>
  <si>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</si>
  <si>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</si>
  <si>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</si>
  <si>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</si>
  <si>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Please note: Dinner is not provided under your registration fee at this TAG Session. Please make your own personal arrangements.</t>
  </si>
  <si>
    <t>Lynch/TBD</t>
  </si>
  <si>
    <t>MOTION TO AUTHORIZE AD HOCS/TAG TO CONUCT CONFERENCE CALLS</t>
  </si>
  <si>
    <t>OTHER MOTIONS AS REQUIRED</t>
  </si>
  <si>
    <t xml:space="preserve"> - </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</si>
  <si>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</si>
  <si>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</si>
  <si>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</si>
  <si>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</si>
  <si>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</si>
  <si>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</si>
  <si>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</si>
  <si>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</si>
  <si>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</si>
  <si>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</si>
  <si>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</si>
  <si>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</si>
  <si>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</si>
  <si>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</si>
  <si>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802.11/.22 Closing Plenary</t>
  </si>
  <si>
    <t xml:space="preserve">FUTURE SESSION VENUES FOR THE RR-TAG   </t>
  </si>
  <si>
    <t>17:00-18:00</t>
  </si>
  <si>
    <t>11:30-12:30</t>
  </si>
  <si>
    <t>NEXT SESSION  PLENARY July 13 - 18, Denver, Colorada</t>
  </si>
  <si>
    <t>R0</t>
  </si>
  <si>
    <t>Closing Plenary</t>
  </si>
  <si>
    <t>John Notor</t>
  </si>
  <si>
    <t>gnu@notor.com</t>
  </si>
  <si>
    <t>09:30-11:00</t>
  </si>
  <si>
    <t>11:00-11:30</t>
  </si>
  <si>
    <t>IEEE 802.18 RR VIce Chair</t>
  </si>
  <si>
    <t>802.18 Opening Plenary</t>
  </si>
  <si>
    <t>Notor</t>
  </si>
  <si>
    <t>MJ Lynch &amp; Associates LLC                                                       108 Brentwood Court                                       Allen, TX 75013, USA</t>
  </si>
  <si>
    <t>MJLynch@mjlallc.com</t>
  </si>
  <si>
    <t xml:space="preserve">Notor Research                                                       1548 Arata Court
San Jose, CA 95134
</t>
  </si>
  <si>
    <t>+1.408.799.2738       +1.408.457.1814 (Skype)</t>
  </si>
  <si>
    <t>+1.972.814.4901  mike.lynchieee (Skype)</t>
  </si>
  <si>
    <t>EC Opening Plenary</t>
  </si>
  <si>
    <t>Plenary</t>
  </si>
  <si>
    <t>The graphic below describes the session of the IEEE 802.18 RR TAG</t>
  </si>
  <si>
    <t>REVIEW AND APPROVE THE 802.18 MINUTES OF January, 2011 SESSION &amp; the 4 conf. calls</t>
  </si>
  <si>
    <t>San Diego, CA</t>
  </si>
  <si>
    <t>SUNDAY (17th)</t>
  </si>
  <si>
    <t>MONDAY (18th)</t>
  </si>
  <si>
    <t>TUESDAY (19th)</t>
  </si>
  <si>
    <t>WEDNESDAY (20th)</t>
  </si>
  <si>
    <t>FRIDAY (22nd)</t>
  </si>
  <si>
    <t>THURSDAY (21st)</t>
  </si>
  <si>
    <t xml:space="preserve">      </t>
  </si>
  <si>
    <t>Are there any?</t>
  </si>
  <si>
    <t>Waikoloa, HI</t>
  </si>
  <si>
    <t>ITU-R Question 236/1</t>
  </si>
  <si>
    <t xml:space="preserve">                                                San Diego, CA</t>
  </si>
  <si>
    <t xml:space="preserve">                                July 16 - 19, 2012 </t>
  </si>
  <si>
    <t>Vancouver, BC</t>
  </si>
  <si>
    <t>May 12-17</t>
  </si>
  <si>
    <t>Geneva, Switzerland</t>
  </si>
  <si>
    <t>July 14-19</t>
  </si>
  <si>
    <t>September 15-20</t>
  </si>
  <si>
    <t>Nanjing, China</t>
  </si>
  <si>
    <t>November 10-15</t>
  </si>
  <si>
    <t>Dallas, TX</t>
  </si>
  <si>
    <t>July 16 - 19, 2012</t>
  </si>
  <si>
    <t>Please note that 802.18 will have fewer sessions than in the past.</t>
  </si>
  <si>
    <t>It is part of an effort to operate the IEEE 802 plenary session more efficiently</t>
  </si>
  <si>
    <t>Liaisons and other items of interest will be assigned during the opening plenary.</t>
  </si>
  <si>
    <t>802.18 OPENING PLENARY AGENDA - Monday, July 16, 2012, 13:30 - 15:30</t>
  </si>
  <si>
    <t xml:space="preserve">      Review/comment/discuss received documents as needed</t>
  </si>
  <si>
    <t>All</t>
  </si>
  <si>
    <t xml:space="preserve">      Liaison from 802.16 to ITU-R WP5D</t>
  </si>
  <si>
    <t xml:space="preserve">       Possible second liaison from 802.16 to ITU-R WP5D</t>
  </si>
  <si>
    <t>Marks</t>
  </si>
  <si>
    <t>802.18 CLOSING AGENDA - Wednesday, July 18,  1:30 PM -  6:00 PM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</si>
</sst>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8"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
      <b/>
      <sz val="10"/>
      <color rgb="FFFF0000"/>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167" fontId="21" fillId="3" borderId="7" xfId="0" applyNumberFormat="1" applyFont="1" applyFill="1" applyBorder="1" applyAlignment="1">
      <alignment horizontal="center" vertical="center"/>
    </xf>
    <xf numFmtId="0" fontId="67" fillId="6" borderId="0" xfId="0" applyFont="1" applyFill="1" applyBorder="1" applyAlignment="1">
      <alignment vertical="center"/>
    </xf>
    <xf numFmtId="0" fontId="0" fillId="3" borderId="0" xfId="0" applyFill="1" applyAlignment="1"/>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0" fontId="50" fillId="7" borderId="43"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7"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168" fontId="9" fillId="0" borderId="42" xfId="0" applyNumberFormat="1" applyFont="1" applyBorder="1" applyAlignment="1">
      <alignment horizontal="center" vertical="center"/>
    </xf>
    <xf numFmtId="168" fontId="11" fillId="3" borderId="20" xfId="0" applyNumberFormat="1" applyFont="1" applyFill="1" applyBorder="1" applyAlignment="1">
      <alignment horizontal="center" vertical="center" textRotation="90"/>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91236224"/>
        <c:axId val="91237760"/>
      </c:barChart>
      <c:catAx>
        <c:axId val="91236224"/>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91237760"/>
        <c:crosses val="autoZero"/>
        <c:auto val="1"/>
        <c:lblAlgn val="ctr"/>
        <c:lblOffset val="100"/>
        <c:tickLblSkip val="1"/>
        <c:tickMarkSkip val="1"/>
        <c:noMultiLvlLbl val="0"/>
      </c:catAx>
      <c:valAx>
        <c:axId val="912377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91236224"/>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29</xdr:row>
      <xdr:rowOff>89648</xdr:rowOff>
    </xdr:from>
    <xdr:to>
      <xdr:col>14</xdr:col>
      <xdr:colOff>157443</xdr:colOff>
      <xdr:row>34</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zoomScale="85" zoomScaleNormal="102" workbookViewId="0">
      <selection activeCell="I16" sqref="I16"/>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153</v>
      </c>
      <c r="O3" s="124" t="str">
        <f>$C$3</f>
        <v>Plenary</v>
      </c>
      <c r="P3" s="263"/>
    </row>
    <row r="4" spans="1:256" ht="12.75" customHeight="1" x14ac:dyDescent="0.2">
      <c r="A4"/>
      <c r="C4" s="539" t="s">
        <v>138</v>
      </c>
      <c r="O4" s="539" t="str">
        <f>$C$4</f>
        <v>R0</v>
      </c>
      <c r="P4" s="264"/>
    </row>
    <row r="5" spans="1:256" ht="12.75" customHeight="1" x14ac:dyDescent="0.2">
      <c r="A5"/>
      <c r="C5" s="540"/>
      <c r="O5" s="540"/>
    </row>
    <row r="6" spans="1:256" ht="12.75" customHeight="1" x14ac:dyDescent="0.2">
      <c r="A6"/>
      <c r="C6" s="540"/>
      <c r="O6" s="540"/>
    </row>
    <row r="7" spans="1:256" ht="12.75" customHeight="1" thickBot="1" x14ac:dyDescent="0.25">
      <c r="A7"/>
      <c r="C7" s="541"/>
      <c r="O7" s="541"/>
    </row>
    <row r="8" spans="1:256" ht="18" customHeight="1" x14ac:dyDescent="0.2">
      <c r="A8"/>
    </row>
    <row r="9" spans="1:256" x14ac:dyDescent="0.2">
      <c r="A9"/>
    </row>
    <row r="10" spans="1:256" ht="27.75" x14ac:dyDescent="0.4">
      <c r="A10"/>
      <c r="G10" s="474"/>
      <c r="H10" s="534" t="s">
        <v>168</v>
      </c>
      <c r="I10" s="474"/>
    </row>
    <row r="11" spans="1:256" ht="23.25" x14ac:dyDescent="0.35">
      <c r="A11"/>
      <c r="D11" s="475" t="s">
        <v>111</v>
      </c>
      <c r="G11" s="534" t="s">
        <v>167</v>
      </c>
      <c r="H11" s="537"/>
      <c r="I11" s="537"/>
      <c r="J11" s="537"/>
    </row>
    <row r="12" spans="1:256" x14ac:dyDescent="0.2">
      <c r="B12" s="538"/>
      <c r="O12" s="542"/>
    </row>
    <row r="13" spans="1:256" x14ac:dyDescent="0.2">
      <c r="B13" s="538"/>
      <c r="O13" s="542"/>
    </row>
    <row r="14" spans="1:256" x14ac:dyDescent="0.2">
      <c r="B14" s="538"/>
      <c r="O14" s="542"/>
    </row>
    <row r="15" spans="1:256" x14ac:dyDescent="0.2">
      <c r="B15" s="538"/>
      <c r="F15" s="384"/>
    </row>
    <row r="16" spans="1:256" x14ac:dyDescent="0.2">
      <c r="B16" s="538"/>
      <c r="F16"/>
    </row>
    <row r="17" spans="2:15" x14ac:dyDescent="0.2">
      <c r="B17" s="538"/>
      <c r="F17"/>
    </row>
    <row r="18" spans="2:15" x14ac:dyDescent="0.2">
      <c r="B18" s="538"/>
      <c r="F18"/>
      <c r="O18" s="542"/>
    </row>
    <row r="19" spans="2:15" x14ac:dyDescent="0.2">
      <c r="B19" s="538"/>
      <c r="F19"/>
      <c r="O19" s="542"/>
    </row>
    <row r="20" spans="2:15" x14ac:dyDescent="0.2">
      <c r="B20" s="538"/>
      <c r="F20"/>
      <c r="N20" s="384"/>
      <c r="O20" s="542"/>
    </row>
    <row r="21" spans="2:15" x14ac:dyDescent="0.2">
      <c r="B21" s="538"/>
      <c r="F21"/>
      <c r="N21"/>
    </row>
    <row r="22" spans="2:15" x14ac:dyDescent="0.2">
      <c r="B22" s="538"/>
      <c r="F22"/>
      <c r="N22"/>
    </row>
    <row r="23" spans="2:15" x14ac:dyDescent="0.2">
      <c r="B23" s="538"/>
      <c r="F23"/>
      <c r="N23"/>
    </row>
    <row r="24" spans="2:15" x14ac:dyDescent="0.2">
      <c r="B24" s="538"/>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E1" sqref="B1:E7"/>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9" t="s">
        <v>119</v>
      </c>
      <c r="C4" s="550"/>
      <c r="D4" s="550"/>
      <c r="E4" s="551"/>
    </row>
    <row r="5" spans="2:5" s="365" customFormat="1" ht="15" x14ac:dyDescent="0.2">
      <c r="B5" s="363" t="s">
        <v>19</v>
      </c>
      <c r="C5" s="363" t="s">
        <v>20</v>
      </c>
      <c r="D5" s="363" t="s">
        <v>21</v>
      </c>
      <c r="E5" s="363" t="s">
        <v>22</v>
      </c>
    </row>
    <row r="6" spans="2:5" s="365" customFormat="1" ht="15" x14ac:dyDescent="0.2">
      <c r="B6" s="552" t="s">
        <v>107</v>
      </c>
      <c r="C6" s="404" t="s">
        <v>112</v>
      </c>
      <c r="D6" s="554" t="s">
        <v>151</v>
      </c>
      <c r="E6" s="556" t="s">
        <v>148</v>
      </c>
    </row>
    <row r="7" spans="2:5" s="365" customFormat="1" ht="53.25" customHeight="1" x14ac:dyDescent="0.2">
      <c r="B7" s="553"/>
      <c r="C7" s="407" t="s">
        <v>147</v>
      </c>
      <c r="D7" s="555"/>
      <c r="E7" s="557"/>
    </row>
    <row r="8" spans="2:5" s="365" customFormat="1" ht="15" customHeight="1" x14ac:dyDescent="0.2">
      <c r="B8" s="543" t="s">
        <v>140</v>
      </c>
      <c r="C8" s="405" t="s">
        <v>144</v>
      </c>
      <c r="D8" s="545" t="s">
        <v>150</v>
      </c>
      <c r="E8" s="547" t="s">
        <v>141</v>
      </c>
    </row>
    <row r="9" spans="2:5" s="365" customFormat="1" ht="62.25" customHeight="1" x14ac:dyDescent="0.2">
      <c r="B9" s="544"/>
      <c r="C9" s="406" t="s">
        <v>149</v>
      </c>
      <c r="D9" s="546"/>
      <c r="E9" s="548"/>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topLeftCell="A5" zoomScale="97" zoomScaleNormal="100" workbookViewId="0">
      <selection activeCell="H45" sqref="H45"/>
    </sheetView>
  </sheetViews>
  <sheetFormatPr defaultRowHeight="12.75" x14ac:dyDescent="0.2"/>
  <cols>
    <col min="1" max="1" width="4.140625" customWidth="1"/>
  </cols>
  <sheetData>
    <row r="10" spans="16:16" x14ac:dyDescent="0.2">
      <c r="P10" s="558"/>
    </row>
    <row r="11" spans="16:16" x14ac:dyDescent="0.2">
      <c r="P11" s="558"/>
    </row>
    <row r="12" spans="16:16" x14ac:dyDescent="0.2">
      <c r="P12" s="558"/>
    </row>
    <row r="13" spans="16:16" x14ac:dyDescent="0.2">
      <c r="P13" s="558"/>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9" sqref="C19"/>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9" t="s">
        <v>33</v>
      </c>
    </row>
    <row r="5" spans="3:3" ht="18.600000000000001" customHeight="1" x14ac:dyDescent="0.2">
      <c r="C5" s="559"/>
    </row>
    <row r="6" spans="3:3" x14ac:dyDescent="0.2">
      <c r="C6" s="559"/>
    </row>
    <row r="7" spans="3:3" ht="10.15" customHeight="1" x14ac:dyDescent="0.2">
      <c r="C7" s="559"/>
    </row>
    <row r="8" spans="3:3" hidden="1" x14ac:dyDescent="0.2">
      <c r="C8" s="559"/>
    </row>
    <row r="9" spans="3:3" hidden="1" x14ac:dyDescent="0.2">
      <c r="C9" s="559"/>
    </row>
    <row r="10" spans="3:3" hidden="1" x14ac:dyDescent="0.2">
      <c r="C10" s="559"/>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83" workbookViewId="0">
      <selection activeCell="K9" sqref="K9"/>
    </sheetView>
  </sheetViews>
  <sheetFormatPr defaultRowHeight="12.75" x14ac:dyDescent="0.2"/>
  <cols>
    <col min="1" max="1" width="8.5703125" style="152" customWidth="1"/>
    <col min="2" max="2" width="23.140625" style="153" customWidth="1"/>
    <col min="3" max="3" width="21.5703125" style="154" hidden="1" customWidth="1"/>
    <col min="4" max="4" width="21.5703125" style="154" customWidth="1"/>
    <col min="5" max="5" width="21.7109375" style="154" customWidth="1"/>
    <col min="6" max="6" width="20.85546875" style="152" customWidth="1"/>
    <col min="7" max="7" width="21.140625" style="152" customWidth="1"/>
    <col min="8" max="9" width="20.7109375" style="152" customWidth="1"/>
    <col min="10"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60" t="s">
        <v>134</v>
      </c>
      <c r="C3" s="561"/>
      <c r="D3" s="561"/>
      <c r="E3" s="561"/>
    </row>
    <row r="4" spans="2:17" ht="18" x14ac:dyDescent="0.2">
      <c r="B4" s="560"/>
      <c r="C4" s="561"/>
      <c r="D4" s="561"/>
      <c r="E4" s="561"/>
      <c r="F4" s="160"/>
      <c r="G4" s="160"/>
      <c r="H4" s="155"/>
      <c r="I4" s="155"/>
      <c r="J4" s="156"/>
      <c r="K4" s="154"/>
      <c r="L4" s="154"/>
      <c r="M4" s="154"/>
      <c r="N4" s="154"/>
      <c r="O4" s="154"/>
      <c r="P4" s="154"/>
      <c r="Q4" s="154"/>
    </row>
    <row r="5" spans="2:17" ht="13.5" thickBot="1" x14ac:dyDescent="0.25"/>
    <row r="6" spans="2:17" ht="38.25" customHeight="1" x14ac:dyDescent="0.2">
      <c r="B6" s="465" t="s">
        <v>120</v>
      </c>
      <c r="C6" s="462"/>
      <c r="D6" s="462"/>
      <c r="E6" s="462"/>
      <c r="F6" s="462"/>
      <c r="G6" s="462"/>
      <c r="H6" s="462"/>
      <c r="I6" s="462"/>
      <c r="J6" s="462"/>
      <c r="K6" s="462"/>
    </row>
    <row r="7" spans="2:17" ht="38.25" customHeight="1" x14ac:dyDescent="0.2">
      <c r="B7" s="157" t="s">
        <v>68</v>
      </c>
      <c r="C7" s="463" t="s">
        <v>89</v>
      </c>
      <c r="D7" s="463" t="s">
        <v>89</v>
      </c>
      <c r="E7" s="463" t="s">
        <v>36</v>
      </c>
      <c r="F7" s="463" t="s">
        <v>89</v>
      </c>
      <c r="G7" s="463" t="s">
        <v>36</v>
      </c>
      <c r="H7" s="463" t="s">
        <v>89</v>
      </c>
      <c r="I7" s="463" t="s">
        <v>36</v>
      </c>
      <c r="J7" s="463" t="s">
        <v>89</v>
      </c>
      <c r="K7" s="463" t="s">
        <v>36</v>
      </c>
    </row>
    <row r="8" spans="2:17" ht="38.25" customHeight="1" x14ac:dyDescent="0.2">
      <c r="B8" s="158" t="s">
        <v>69</v>
      </c>
      <c r="C8" s="464" t="s">
        <v>124</v>
      </c>
      <c r="D8" s="464" t="str">
        <f>$H$8</f>
        <v>May 12-17</v>
      </c>
      <c r="E8" s="464" t="str">
        <f>$I$8</f>
        <v>July 14-19</v>
      </c>
      <c r="F8" s="464" t="str">
        <f>$J$8</f>
        <v>September 15-20</v>
      </c>
      <c r="G8" s="464" t="str">
        <f>$K$8</f>
        <v>November 10-15</v>
      </c>
      <c r="H8" s="464" t="s">
        <v>170</v>
      </c>
      <c r="I8" s="464" t="s">
        <v>172</v>
      </c>
      <c r="J8" s="464" t="s">
        <v>173</v>
      </c>
      <c r="K8" s="464" t="s">
        <v>175</v>
      </c>
    </row>
    <row r="9" spans="2:17" ht="38.25" customHeight="1" x14ac:dyDescent="0.2">
      <c r="B9" s="159" t="s">
        <v>6</v>
      </c>
      <c r="C9" s="464" t="s">
        <v>125</v>
      </c>
      <c r="D9" s="464" t="str">
        <f>$H$9</f>
        <v>Waikoloa, HI</v>
      </c>
      <c r="E9" s="535" t="str">
        <f>$I$9</f>
        <v>Geneva, Switzerland</v>
      </c>
      <c r="F9" s="464" t="s">
        <v>169</v>
      </c>
      <c r="G9" s="464" t="str">
        <f>$K$9</f>
        <v>Dallas, TX</v>
      </c>
      <c r="H9" s="535" t="s">
        <v>165</v>
      </c>
      <c r="I9" s="464" t="s">
        <v>171</v>
      </c>
      <c r="J9" s="464" t="s">
        <v>174</v>
      </c>
      <c r="K9" s="464" t="s">
        <v>176</v>
      </c>
    </row>
    <row r="15" spans="2:17" s="161" customFormat="1" x14ac:dyDescent="0.2">
      <c r="B15" s="162"/>
      <c r="C15" s="163"/>
      <c r="D15" s="163"/>
      <c r="E15" s="163"/>
    </row>
    <row r="16" spans="2:17" s="161" customFormat="1" x14ac:dyDescent="0.2">
      <c r="B16" s="162"/>
      <c r="C16" s="163"/>
      <c r="D16" s="163"/>
      <c r="E16" s="163"/>
    </row>
    <row r="17" spans="2:7" s="161" customFormat="1" ht="48" customHeight="1" x14ac:dyDescent="0.2">
      <c r="B17" s="520"/>
      <c r="C17" s="163"/>
      <c r="D17" s="163"/>
      <c r="E17" s="163"/>
    </row>
    <row r="18" spans="2:7" s="161" customFormat="1" x14ac:dyDescent="0.2">
      <c r="B18" s="162"/>
      <c r="C18" s="163"/>
      <c r="D18" s="163"/>
      <c r="E18" s="163"/>
    </row>
    <row r="19" spans="2:7" s="161" customFormat="1" x14ac:dyDescent="0.2">
      <c r="B19" s="162"/>
      <c r="C19" s="163"/>
      <c r="D19" s="163"/>
      <c r="E19" s="163"/>
    </row>
    <row r="20" spans="2:7" s="164" customFormat="1" ht="15.75" x14ac:dyDescent="0.2">
      <c r="B20" s="165" t="s">
        <v>49</v>
      </c>
      <c r="C20" s="166"/>
      <c r="D20" s="166"/>
      <c r="E20" s="166"/>
      <c r="F20" s="166"/>
      <c r="G20" s="166"/>
    </row>
    <row r="21" spans="2:7" s="164" customFormat="1" ht="15.75" x14ac:dyDescent="0.2">
      <c r="B21" s="165"/>
      <c r="C21" s="166"/>
      <c r="D21" s="166"/>
      <c r="E21" s="166"/>
      <c r="F21" s="166"/>
      <c r="G21" s="166"/>
    </row>
    <row r="22" spans="2:7" s="164" customFormat="1" ht="15.75" x14ac:dyDescent="0.2">
      <c r="B22" s="167" t="s">
        <v>50</v>
      </c>
      <c r="C22" s="166"/>
      <c r="D22" s="166"/>
      <c r="E22" s="166"/>
      <c r="F22" s="166"/>
      <c r="G22" s="166"/>
    </row>
    <row r="23" spans="2:7" s="164" customFormat="1" ht="15.75" x14ac:dyDescent="0.2">
      <c r="B23" s="165"/>
      <c r="C23" s="166"/>
      <c r="D23" s="166"/>
      <c r="E23" s="166"/>
      <c r="F23" s="166"/>
      <c r="G23" s="166"/>
    </row>
    <row r="24" spans="2:7" s="164" customFormat="1" ht="15.75" x14ac:dyDescent="0.2">
      <c r="B24" s="165" t="s">
        <v>44</v>
      </c>
      <c r="C24" s="166"/>
      <c r="D24" s="166"/>
      <c r="E24" s="166"/>
      <c r="F24" s="166"/>
      <c r="G24" s="166"/>
    </row>
    <row r="25" spans="2:7" s="164" customFormat="1" ht="15.75" x14ac:dyDescent="0.2">
      <c r="B25" s="165"/>
      <c r="C25" s="166"/>
      <c r="D25" s="166"/>
      <c r="E25" s="166"/>
      <c r="F25" s="166"/>
      <c r="G25" s="166"/>
    </row>
    <row r="26" spans="2:7" s="164" customFormat="1" ht="15.75" x14ac:dyDescent="0.2">
      <c r="B26" s="167" t="s">
        <v>47</v>
      </c>
      <c r="C26" s="166"/>
      <c r="D26" s="166"/>
      <c r="E26" s="166"/>
      <c r="F26" s="166"/>
      <c r="G26" s="166"/>
    </row>
    <row r="27" spans="2:7" s="164" customFormat="1" ht="15.75" x14ac:dyDescent="0.2">
      <c r="B27" s="167"/>
      <c r="C27" s="166"/>
      <c r="D27" s="166"/>
      <c r="E27" s="166"/>
      <c r="F27" s="166"/>
      <c r="G27" s="166"/>
    </row>
    <row r="28" spans="2:7" s="164" customFormat="1" ht="15.75" x14ac:dyDescent="0.2">
      <c r="B28" s="167" t="s">
        <v>48</v>
      </c>
      <c r="C28" s="166"/>
      <c r="D28" s="166"/>
      <c r="E28" s="166"/>
      <c r="F28" s="166"/>
      <c r="G28" s="166"/>
    </row>
    <row r="29" spans="2:7" s="164" customFormat="1" ht="15.75" x14ac:dyDescent="0.2">
      <c r="B29" s="168"/>
      <c r="C29" s="166"/>
      <c r="D29" s="166"/>
      <c r="E29" s="166"/>
      <c r="F29" s="166"/>
      <c r="G29" s="166"/>
    </row>
    <row r="30" spans="2:7" s="164" customFormat="1" ht="15.75" x14ac:dyDescent="0.2">
      <c r="B30" s="167" t="s">
        <v>45</v>
      </c>
      <c r="C30" s="166"/>
      <c r="D30" s="166"/>
      <c r="E30" s="166"/>
      <c r="F30" s="166"/>
      <c r="G30" s="166"/>
    </row>
    <row r="31" spans="2:7" s="164" customFormat="1" ht="15.75" x14ac:dyDescent="0.2">
      <c r="B31" s="168"/>
      <c r="C31" s="166"/>
      <c r="D31" s="166"/>
      <c r="E31" s="166"/>
      <c r="F31" s="166"/>
      <c r="G31" s="166"/>
    </row>
    <row r="32" spans="2:7" s="164" customFormat="1" ht="15.75" x14ac:dyDescent="0.2">
      <c r="B32" s="165"/>
      <c r="C32" s="166"/>
      <c r="D32" s="166"/>
      <c r="E32" s="166"/>
      <c r="F32" s="166"/>
      <c r="G32" s="166"/>
    </row>
    <row r="33" spans="2:5" s="169" customFormat="1" x14ac:dyDescent="0.2">
      <c r="B33" s="170"/>
      <c r="C33" s="171"/>
      <c r="D33" s="171"/>
      <c r="E33" s="171"/>
    </row>
    <row r="70" spans="2:8" s="164" customFormat="1" ht="15.75" x14ac:dyDescent="0.2">
      <c r="B70" s="167" t="s">
        <v>46</v>
      </c>
      <c r="C70" s="166"/>
      <c r="D70" s="166"/>
      <c r="E70" s="166"/>
      <c r="F70" s="166"/>
      <c r="G70" s="166"/>
      <c r="H70" s="166"/>
    </row>
  </sheetData>
  <mergeCells count="1">
    <mergeCell ref="B3:E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A2" zoomScale="25" zoomScaleNormal="49" zoomScaleSheetLayoutView="25" workbookViewId="0">
      <selection activeCell="M76" sqref="M76"/>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39"/>
      <c r="C2" s="645" t="s">
        <v>106</v>
      </c>
      <c r="D2" s="646"/>
      <c r="E2" s="646"/>
      <c r="F2" s="646"/>
      <c r="G2" s="646"/>
      <c r="H2" s="646"/>
      <c r="I2" s="646"/>
      <c r="J2" s="646"/>
      <c r="K2" s="646"/>
      <c r="L2" s="646"/>
      <c r="M2" s="646"/>
      <c r="N2" s="646"/>
      <c r="O2" s="646"/>
      <c r="P2" s="646"/>
      <c r="Q2" s="646"/>
      <c r="R2" s="646"/>
      <c r="S2" s="646"/>
      <c r="T2" s="646"/>
      <c r="U2" s="646"/>
      <c r="V2" s="646"/>
      <c r="W2" s="646"/>
      <c r="X2" s="646"/>
      <c r="Y2" s="646"/>
      <c r="Z2" s="646"/>
      <c r="AA2" s="646"/>
      <c r="AB2" s="647"/>
      <c r="AC2" s="48"/>
      <c r="AD2" s="57"/>
    </row>
    <row r="3" spans="1:30" s="27" customFormat="1" ht="29.25" customHeight="1" x14ac:dyDescent="0.2">
      <c r="B3" s="640"/>
      <c r="C3" s="648"/>
      <c r="D3" s="649"/>
      <c r="E3" s="649"/>
      <c r="F3" s="649"/>
      <c r="G3" s="649"/>
      <c r="H3" s="649"/>
      <c r="I3" s="649"/>
      <c r="J3" s="649"/>
      <c r="K3" s="649"/>
      <c r="L3" s="649"/>
      <c r="M3" s="649"/>
      <c r="N3" s="649"/>
      <c r="O3" s="649"/>
      <c r="P3" s="649"/>
      <c r="Q3" s="649"/>
      <c r="R3" s="649"/>
      <c r="S3" s="649"/>
      <c r="T3" s="649"/>
      <c r="U3" s="649"/>
      <c r="V3" s="649"/>
      <c r="W3" s="649"/>
      <c r="X3" s="649"/>
      <c r="Y3" s="649"/>
      <c r="Z3" s="649"/>
      <c r="AA3" s="649"/>
      <c r="AB3" s="650"/>
      <c r="AC3" s="48"/>
      <c r="AD3" s="57"/>
    </row>
    <row r="4" spans="1:30" s="27" customFormat="1" ht="63" customHeight="1" thickBot="1" x14ac:dyDescent="0.25">
      <c r="B4" s="641"/>
      <c r="C4" s="651" t="s">
        <v>156</v>
      </c>
      <c r="D4" s="652"/>
      <c r="E4" s="652"/>
      <c r="F4" s="652"/>
      <c r="G4" s="652"/>
      <c r="H4" s="652"/>
      <c r="I4" s="652"/>
      <c r="J4" s="652"/>
      <c r="K4" s="652"/>
      <c r="L4" s="652"/>
      <c r="M4" s="652"/>
      <c r="N4" s="652"/>
      <c r="O4" s="652"/>
      <c r="P4" s="652"/>
      <c r="Q4" s="652"/>
      <c r="R4" s="652"/>
      <c r="S4" s="652"/>
      <c r="T4" s="652"/>
      <c r="U4" s="652"/>
      <c r="V4" s="652"/>
      <c r="W4" s="652"/>
      <c r="X4" s="652"/>
      <c r="Y4" s="652"/>
      <c r="Z4" s="652"/>
      <c r="AA4" s="652"/>
      <c r="AB4" s="653"/>
      <c r="AC4" s="48"/>
      <c r="AD4" s="57"/>
    </row>
    <row r="5" spans="1:30" s="27" customFormat="1" ht="38.25" customHeight="1" thickBot="1" x14ac:dyDescent="0.25">
      <c r="B5" s="377" t="s">
        <v>153</v>
      </c>
      <c r="C5" s="660" t="s">
        <v>177</v>
      </c>
      <c r="D5" s="661"/>
      <c r="E5" s="661"/>
      <c r="F5" s="661"/>
      <c r="G5" s="661"/>
      <c r="H5" s="661"/>
      <c r="I5" s="661"/>
      <c r="J5" s="661"/>
      <c r="K5" s="661"/>
      <c r="L5" s="661"/>
      <c r="M5" s="661"/>
      <c r="N5" s="661"/>
      <c r="O5" s="661"/>
      <c r="P5" s="661"/>
      <c r="Q5" s="661"/>
      <c r="R5" s="661"/>
      <c r="S5" s="661"/>
      <c r="T5" s="661"/>
      <c r="U5" s="661"/>
      <c r="V5" s="661"/>
      <c r="W5" s="661"/>
      <c r="X5" s="661"/>
      <c r="Y5" s="661"/>
      <c r="Z5" s="661"/>
      <c r="AA5" s="661"/>
      <c r="AB5" s="662"/>
      <c r="AC5" s="48"/>
      <c r="AD5" s="57"/>
    </row>
    <row r="6" spans="1:30" s="27" customFormat="1" ht="27.75" customHeight="1" x14ac:dyDescent="0.2">
      <c r="B6" s="642" t="str">
        <f>'802.18 Cover'!$C$4</f>
        <v>R0</v>
      </c>
      <c r="C6" s="663"/>
      <c r="D6" s="664"/>
      <c r="E6" s="664"/>
      <c r="F6" s="664"/>
      <c r="G6" s="664"/>
      <c r="H6" s="664"/>
      <c r="I6" s="664"/>
      <c r="J6" s="664"/>
      <c r="K6" s="664"/>
      <c r="L6" s="664"/>
      <c r="M6" s="664"/>
      <c r="N6" s="664"/>
      <c r="O6" s="664"/>
      <c r="P6" s="664"/>
      <c r="Q6" s="664"/>
      <c r="R6" s="664"/>
      <c r="S6" s="664"/>
      <c r="T6" s="664"/>
      <c r="U6" s="664"/>
      <c r="V6" s="664"/>
      <c r="W6" s="664"/>
      <c r="X6" s="664"/>
      <c r="Y6" s="664"/>
      <c r="Z6" s="664"/>
      <c r="AA6" s="664"/>
      <c r="AB6" s="665"/>
      <c r="AC6" s="48"/>
      <c r="AD6" s="57"/>
    </row>
    <row r="7" spans="1:30" s="27" customFormat="1" ht="38.25" customHeight="1" thickBot="1" x14ac:dyDescent="0.5">
      <c r="B7" s="643"/>
      <c r="C7" s="379" t="s">
        <v>154</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44"/>
      <c r="C8" s="378" t="s">
        <v>157</v>
      </c>
      <c r="D8" s="654" t="s">
        <v>158</v>
      </c>
      <c r="E8" s="655"/>
      <c r="F8" s="655"/>
      <c r="G8" s="655"/>
      <c r="H8" s="656"/>
      <c r="I8" s="654" t="s">
        <v>159</v>
      </c>
      <c r="J8" s="655"/>
      <c r="K8" s="655"/>
      <c r="L8" s="655"/>
      <c r="M8" s="656"/>
      <c r="N8" s="657" t="s">
        <v>160</v>
      </c>
      <c r="O8" s="658"/>
      <c r="P8" s="658"/>
      <c r="Q8" s="658"/>
      <c r="R8" s="659"/>
      <c r="S8" s="657" t="s">
        <v>162</v>
      </c>
      <c r="T8" s="658"/>
      <c r="U8" s="658"/>
      <c r="V8" s="658"/>
      <c r="W8" s="659"/>
      <c r="X8" s="657" t="s">
        <v>161</v>
      </c>
      <c r="Y8" s="658"/>
      <c r="Z8" s="658"/>
      <c r="AA8" s="658"/>
      <c r="AB8" s="659"/>
      <c r="AC8" s="50"/>
    </row>
    <row r="9" spans="1:30" s="46" customFormat="1" ht="36" customHeight="1" x14ac:dyDescent="0.2">
      <c r="A9" s="45"/>
      <c r="B9" s="589" t="s">
        <v>53</v>
      </c>
      <c r="C9" s="586"/>
      <c r="D9" s="375"/>
      <c r="E9" s="375"/>
      <c r="F9" s="375"/>
      <c r="G9" s="375"/>
      <c r="H9" s="375"/>
      <c r="I9" s="677"/>
      <c r="J9" s="678"/>
      <c r="K9" s="678"/>
      <c r="L9" s="678"/>
      <c r="M9" s="679"/>
      <c r="N9" s="683"/>
      <c r="O9" s="684"/>
      <c r="P9" s="684"/>
      <c r="Q9" s="684"/>
      <c r="R9" s="685"/>
      <c r="S9" s="674"/>
      <c r="T9" s="675"/>
      <c r="U9" s="675"/>
      <c r="V9" s="675"/>
      <c r="W9" s="676"/>
      <c r="X9" s="586" t="s">
        <v>75</v>
      </c>
      <c r="Y9" s="669"/>
      <c r="Z9" s="669"/>
      <c r="AA9" s="669"/>
      <c r="AB9" s="670"/>
      <c r="AC9" s="51"/>
      <c r="AD9" s="58"/>
    </row>
    <row r="10" spans="1:30" s="46" customFormat="1" ht="36" customHeight="1" thickBot="1" x14ac:dyDescent="0.25">
      <c r="A10" s="45"/>
      <c r="B10" s="590"/>
      <c r="C10" s="587"/>
      <c r="D10" s="376"/>
      <c r="E10" s="376"/>
      <c r="F10" s="376"/>
      <c r="G10" s="376"/>
      <c r="H10" s="376"/>
      <c r="I10" s="680"/>
      <c r="J10" s="681"/>
      <c r="K10" s="681"/>
      <c r="L10" s="681"/>
      <c r="M10" s="682"/>
      <c r="N10" s="686"/>
      <c r="O10" s="687"/>
      <c r="P10" s="687"/>
      <c r="Q10" s="687"/>
      <c r="R10" s="688"/>
      <c r="S10" s="666"/>
      <c r="T10" s="667"/>
      <c r="U10" s="667"/>
      <c r="V10" s="667"/>
      <c r="W10" s="668"/>
      <c r="X10" s="671"/>
      <c r="Y10" s="672"/>
      <c r="Z10" s="672"/>
      <c r="AA10" s="672"/>
      <c r="AB10" s="673"/>
      <c r="AC10" s="51"/>
      <c r="AD10" s="58"/>
    </row>
    <row r="11" spans="1:30" s="46" customFormat="1" ht="36" customHeight="1" x14ac:dyDescent="0.2">
      <c r="A11" s="45"/>
      <c r="B11" s="366" t="s">
        <v>16</v>
      </c>
      <c r="C11" s="587"/>
      <c r="D11" s="594" t="s">
        <v>152</v>
      </c>
      <c r="E11" s="595"/>
      <c r="F11" s="595"/>
      <c r="G11" s="595"/>
      <c r="H11" s="596"/>
      <c r="I11" s="571">
        <v>802.18</v>
      </c>
      <c r="J11" s="572"/>
      <c r="K11" s="572"/>
      <c r="L11" s="572"/>
      <c r="M11" s="573"/>
      <c r="N11" s="571"/>
      <c r="O11" s="572"/>
      <c r="P11" s="572"/>
      <c r="Q11" s="572"/>
      <c r="R11" s="573"/>
      <c r="S11" s="571"/>
      <c r="T11" s="572"/>
      <c r="U11" s="572"/>
      <c r="V11" s="572"/>
      <c r="W11" s="573"/>
      <c r="X11" s="562" t="s">
        <v>133</v>
      </c>
      <c r="Y11" s="563"/>
      <c r="Z11" s="563"/>
      <c r="AA11" s="563"/>
      <c r="AB11" s="564"/>
      <c r="AC11" s="52"/>
      <c r="AD11" s="58"/>
    </row>
    <row r="12" spans="1:30" s="46" customFormat="1" ht="36" customHeight="1" x14ac:dyDescent="0.2">
      <c r="A12" s="45"/>
      <c r="B12" s="367" t="s">
        <v>15</v>
      </c>
      <c r="C12" s="587"/>
      <c r="D12" s="597"/>
      <c r="E12" s="598"/>
      <c r="F12" s="598"/>
      <c r="G12" s="598"/>
      <c r="H12" s="599"/>
      <c r="I12" s="565"/>
      <c r="J12" s="566"/>
      <c r="K12" s="566"/>
      <c r="L12" s="566"/>
      <c r="M12" s="567"/>
      <c r="N12" s="565"/>
      <c r="O12" s="566"/>
      <c r="P12" s="566"/>
      <c r="Q12" s="566"/>
      <c r="R12" s="567"/>
      <c r="S12" s="565"/>
      <c r="T12" s="566"/>
      <c r="U12" s="566"/>
      <c r="V12" s="566"/>
      <c r="W12" s="567"/>
      <c r="X12" s="565"/>
      <c r="Y12" s="566"/>
      <c r="Z12" s="566"/>
      <c r="AA12" s="566"/>
      <c r="AB12" s="567"/>
      <c r="AC12" s="52"/>
      <c r="AD12" s="58"/>
    </row>
    <row r="13" spans="1:30" s="46" customFormat="1" ht="36" customHeight="1" x14ac:dyDescent="0.2">
      <c r="A13" s="45"/>
      <c r="B13" s="367" t="s">
        <v>14</v>
      </c>
      <c r="C13" s="382"/>
      <c r="D13" s="597"/>
      <c r="E13" s="598"/>
      <c r="F13" s="598"/>
      <c r="G13" s="598"/>
      <c r="H13" s="599"/>
      <c r="I13" s="565"/>
      <c r="J13" s="566"/>
      <c r="K13" s="566"/>
      <c r="L13" s="566"/>
      <c r="M13" s="567"/>
      <c r="N13" s="565"/>
      <c r="O13" s="566"/>
      <c r="P13" s="566"/>
      <c r="Q13" s="566"/>
      <c r="R13" s="567"/>
      <c r="S13" s="565"/>
      <c r="T13" s="566"/>
      <c r="U13" s="566"/>
      <c r="V13" s="566"/>
      <c r="W13" s="567"/>
      <c r="X13" s="565"/>
      <c r="Y13" s="566"/>
      <c r="Z13" s="566"/>
      <c r="AA13" s="566"/>
      <c r="AB13" s="567"/>
      <c r="AC13" s="52"/>
      <c r="AD13" s="58"/>
    </row>
    <row r="14" spans="1:30" s="46" customFormat="1" ht="36" customHeight="1" thickBot="1" x14ac:dyDescent="0.25">
      <c r="A14" s="45"/>
      <c r="B14" s="367" t="s">
        <v>142</v>
      </c>
      <c r="C14" s="382"/>
      <c r="D14" s="600"/>
      <c r="E14" s="601"/>
      <c r="F14" s="601"/>
      <c r="G14" s="601"/>
      <c r="H14" s="602"/>
      <c r="I14" s="574"/>
      <c r="J14" s="575"/>
      <c r="K14" s="575"/>
      <c r="L14" s="575"/>
      <c r="M14" s="576"/>
      <c r="N14" s="574"/>
      <c r="O14" s="575"/>
      <c r="P14" s="575"/>
      <c r="Q14" s="575"/>
      <c r="R14" s="576"/>
      <c r="S14" s="574"/>
      <c r="T14" s="575"/>
      <c r="U14" s="575"/>
      <c r="V14" s="575"/>
      <c r="W14" s="576"/>
      <c r="X14" s="568"/>
      <c r="Y14" s="569"/>
      <c r="Z14" s="569"/>
      <c r="AA14" s="569"/>
      <c r="AB14" s="570"/>
      <c r="AC14" s="52"/>
      <c r="AD14" s="58"/>
    </row>
    <row r="15" spans="1:30" s="46" customFormat="1" ht="36" customHeight="1" thickBot="1" x14ac:dyDescent="0.25">
      <c r="A15" s="45"/>
      <c r="B15" s="476"/>
      <c r="C15" s="588"/>
      <c r="D15" s="591"/>
      <c r="E15" s="592"/>
      <c r="F15" s="592"/>
      <c r="G15" s="592"/>
      <c r="H15" s="593"/>
      <c r="I15" s="571" t="s">
        <v>166</v>
      </c>
      <c r="J15" s="572"/>
      <c r="K15" s="572"/>
      <c r="L15" s="572"/>
      <c r="M15" s="573"/>
      <c r="N15" s="571" t="s">
        <v>128</v>
      </c>
      <c r="O15" s="572"/>
      <c r="P15" s="572"/>
      <c r="Q15" s="572"/>
      <c r="R15" s="573"/>
      <c r="S15" s="571"/>
      <c r="T15" s="572"/>
      <c r="U15" s="572"/>
      <c r="V15" s="572"/>
      <c r="W15" s="573"/>
      <c r="X15" s="562" t="s">
        <v>133</v>
      </c>
      <c r="Y15" s="563"/>
      <c r="Z15" s="563"/>
      <c r="AA15" s="563"/>
      <c r="AB15" s="564"/>
      <c r="AC15" s="53"/>
      <c r="AD15" s="58"/>
    </row>
    <row r="16" spans="1:30" s="46" customFormat="1" ht="36" customHeight="1" x14ac:dyDescent="0.2">
      <c r="A16" s="45"/>
      <c r="B16" s="368" t="s">
        <v>143</v>
      </c>
      <c r="C16" s="588"/>
      <c r="D16" s="603"/>
      <c r="E16" s="604"/>
      <c r="F16" s="604"/>
      <c r="G16" s="604"/>
      <c r="H16" s="605"/>
      <c r="I16" s="565"/>
      <c r="J16" s="566"/>
      <c r="K16" s="566"/>
      <c r="L16" s="566"/>
      <c r="M16" s="567"/>
      <c r="N16" s="565"/>
      <c r="O16" s="566"/>
      <c r="P16" s="566"/>
      <c r="Q16" s="566"/>
      <c r="R16" s="567"/>
      <c r="S16" s="565"/>
      <c r="T16" s="566"/>
      <c r="U16" s="566"/>
      <c r="V16" s="566"/>
      <c r="W16" s="567"/>
      <c r="X16" s="565"/>
      <c r="Y16" s="566"/>
      <c r="Z16" s="566"/>
      <c r="AA16" s="566"/>
      <c r="AB16" s="567"/>
      <c r="AC16" s="53"/>
      <c r="AD16" s="58"/>
    </row>
    <row r="17" spans="1:33" s="46" customFormat="1" ht="36" customHeight="1" thickBot="1" x14ac:dyDescent="0.25">
      <c r="A17" s="45"/>
      <c r="B17" s="368" t="s">
        <v>136</v>
      </c>
      <c r="C17" s="588"/>
      <c r="D17" s="606"/>
      <c r="E17" s="607"/>
      <c r="F17" s="607"/>
      <c r="G17" s="607"/>
      <c r="H17" s="608"/>
      <c r="I17" s="565"/>
      <c r="J17" s="566"/>
      <c r="K17" s="566"/>
      <c r="L17" s="566"/>
      <c r="M17" s="567"/>
      <c r="N17" s="565"/>
      <c r="O17" s="566"/>
      <c r="P17" s="566"/>
      <c r="Q17" s="566"/>
      <c r="R17" s="567"/>
      <c r="S17" s="565"/>
      <c r="T17" s="566"/>
      <c r="U17" s="566"/>
      <c r="V17" s="566"/>
      <c r="W17" s="567"/>
      <c r="X17" s="565"/>
      <c r="Y17" s="566"/>
      <c r="Z17" s="566"/>
      <c r="AA17" s="566"/>
      <c r="AB17" s="567"/>
      <c r="AC17" s="53"/>
      <c r="AD17" s="58"/>
    </row>
    <row r="18" spans="1:33" s="46" customFormat="1" ht="36" customHeight="1" thickBot="1" x14ac:dyDescent="0.25">
      <c r="A18" s="45"/>
      <c r="B18" s="369" t="s">
        <v>123</v>
      </c>
      <c r="C18" s="588"/>
      <c r="D18" s="580" t="s">
        <v>13</v>
      </c>
      <c r="E18" s="581"/>
      <c r="F18" s="581"/>
      <c r="G18" s="581"/>
      <c r="H18" s="582"/>
      <c r="I18" s="574"/>
      <c r="J18" s="575"/>
      <c r="K18" s="575"/>
      <c r="L18" s="575"/>
      <c r="M18" s="576"/>
      <c r="N18" s="574"/>
      <c r="O18" s="575"/>
      <c r="P18" s="575"/>
      <c r="Q18" s="575"/>
      <c r="R18" s="576"/>
      <c r="S18" s="574"/>
      <c r="T18" s="575"/>
      <c r="U18" s="575"/>
      <c r="V18" s="575"/>
      <c r="W18" s="576"/>
      <c r="X18" s="565"/>
      <c r="Y18" s="566"/>
      <c r="Z18" s="566"/>
      <c r="AA18" s="566"/>
      <c r="AB18" s="567"/>
      <c r="AC18" s="53"/>
      <c r="AD18" s="58"/>
    </row>
    <row r="19" spans="1:33" s="46" customFormat="1" ht="36" customHeight="1" thickBot="1" x14ac:dyDescent="0.25">
      <c r="A19" s="45"/>
      <c r="B19" s="711" t="s">
        <v>122</v>
      </c>
      <c r="C19" s="588"/>
      <c r="D19" s="583"/>
      <c r="E19" s="584"/>
      <c r="F19" s="584"/>
      <c r="G19" s="584"/>
      <c r="H19" s="585"/>
      <c r="I19" s="577" t="s">
        <v>13</v>
      </c>
      <c r="J19" s="578"/>
      <c r="K19" s="578"/>
      <c r="L19" s="578"/>
      <c r="M19" s="579"/>
      <c r="N19" s="577" t="s">
        <v>13</v>
      </c>
      <c r="O19" s="578"/>
      <c r="P19" s="578"/>
      <c r="Q19" s="578"/>
      <c r="R19" s="579"/>
      <c r="S19" s="577" t="s">
        <v>13</v>
      </c>
      <c r="T19" s="578"/>
      <c r="U19" s="578"/>
      <c r="V19" s="578"/>
      <c r="W19" s="579"/>
      <c r="X19" s="693" t="s">
        <v>25</v>
      </c>
      <c r="Y19" s="694"/>
      <c r="Z19" s="694"/>
      <c r="AA19" s="694"/>
      <c r="AB19" s="695"/>
      <c r="AC19" s="54"/>
      <c r="AD19" s="58"/>
    </row>
    <row r="20" spans="1:33" s="46" customFormat="1" ht="36" customHeight="1" x14ac:dyDescent="0.2">
      <c r="A20" s="45"/>
      <c r="B20" s="712"/>
      <c r="C20" s="383"/>
      <c r="D20" s="571" t="s">
        <v>145</v>
      </c>
      <c r="E20" s="572"/>
      <c r="F20" s="572"/>
      <c r="G20" s="572"/>
      <c r="H20" s="573"/>
      <c r="I20" s="571">
        <v>802.18</v>
      </c>
      <c r="J20" s="572"/>
      <c r="K20" s="572"/>
      <c r="L20" s="572"/>
      <c r="M20" s="573"/>
      <c r="N20" s="571" t="s">
        <v>139</v>
      </c>
      <c r="O20" s="572"/>
      <c r="P20" s="572"/>
      <c r="Q20" s="572"/>
      <c r="R20" s="573"/>
      <c r="S20" s="571"/>
      <c r="T20" s="572"/>
      <c r="U20" s="572"/>
      <c r="V20" s="572"/>
      <c r="W20" s="573"/>
      <c r="X20" s="696"/>
      <c r="Y20" s="697"/>
      <c r="Z20" s="697"/>
      <c r="AA20" s="697"/>
      <c r="AB20" s="698"/>
      <c r="AC20" s="54"/>
      <c r="AD20" s="58"/>
    </row>
    <row r="21" spans="1:33" s="46" customFormat="1" ht="36" customHeight="1" x14ac:dyDescent="0.2">
      <c r="A21" s="45"/>
      <c r="B21" s="712"/>
      <c r="C21" s="383"/>
      <c r="D21" s="565"/>
      <c r="E21" s="566"/>
      <c r="F21" s="566"/>
      <c r="G21" s="566"/>
      <c r="H21" s="567"/>
      <c r="I21" s="565"/>
      <c r="J21" s="566"/>
      <c r="K21" s="566"/>
      <c r="L21" s="566"/>
      <c r="M21" s="567"/>
      <c r="N21" s="565"/>
      <c r="O21" s="566"/>
      <c r="P21" s="566"/>
      <c r="Q21" s="566"/>
      <c r="R21" s="567"/>
      <c r="S21" s="565"/>
      <c r="T21" s="566"/>
      <c r="U21" s="566"/>
      <c r="V21" s="566"/>
      <c r="W21" s="567"/>
      <c r="X21" s="696"/>
      <c r="Y21" s="697"/>
      <c r="Z21" s="697"/>
      <c r="AA21" s="697"/>
      <c r="AB21" s="698"/>
      <c r="AC21" s="54"/>
      <c r="AD21" s="58"/>
    </row>
    <row r="22" spans="1:33" s="46" customFormat="1" ht="36" customHeight="1" x14ac:dyDescent="0.2">
      <c r="A22" s="45"/>
      <c r="B22" s="713"/>
      <c r="C22" s="383"/>
      <c r="D22" s="565"/>
      <c r="E22" s="566"/>
      <c r="F22" s="566"/>
      <c r="G22" s="566"/>
      <c r="H22" s="567"/>
      <c r="I22" s="565"/>
      <c r="J22" s="566"/>
      <c r="K22" s="566"/>
      <c r="L22" s="566"/>
      <c r="M22" s="567"/>
      <c r="N22" s="565"/>
      <c r="O22" s="566"/>
      <c r="P22" s="566"/>
      <c r="Q22" s="566"/>
      <c r="R22" s="567"/>
      <c r="S22" s="565"/>
      <c r="T22" s="566"/>
      <c r="U22" s="566"/>
      <c r="V22" s="566"/>
      <c r="W22" s="567"/>
      <c r="X22" s="696"/>
      <c r="Y22" s="697"/>
      <c r="Z22" s="697"/>
      <c r="AA22" s="697"/>
      <c r="AB22" s="698"/>
      <c r="AC22" s="54"/>
      <c r="AD22" s="58"/>
    </row>
    <row r="23" spans="1:33" s="46" customFormat="1" ht="36" customHeight="1" thickBot="1" x14ac:dyDescent="0.25">
      <c r="A23" s="45"/>
      <c r="B23" s="368" t="s">
        <v>135</v>
      </c>
      <c r="C23" s="383"/>
      <c r="D23" s="574"/>
      <c r="E23" s="575"/>
      <c r="F23" s="575"/>
      <c r="G23" s="575"/>
      <c r="H23" s="576"/>
      <c r="I23" s="574"/>
      <c r="J23" s="575"/>
      <c r="K23" s="575"/>
      <c r="L23" s="575"/>
      <c r="M23" s="576"/>
      <c r="N23" s="574"/>
      <c r="O23" s="575"/>
      <c r="P23" s="575"/>
      <c r="Q23" s="575"/>
      <c r="R23" s="576"/>
      <c r="S23" s="574"/>
      <c r="T23" s="575"/>
      <c r="U23" s="575"/>
      <c r="V23" s="575"/>
      <c r="W23" s="576"/>
      <c r="X23" s="696"/>
      <c r="Y23" s="697"/>
      <c r="Z23" s="697"/>
      <c r="AA23" s="697"/>
      <c r="AB23" s="698"/>
      <c r="AC23" s="54"/>
      <c r="AD23" s="58"/>
    </row>
    <row r="24" spans="1:33" s="46" customFormat="1" ht="36" customHeight="1" x14ac:dyDescent="0.2">
      <c r="A24" s="45"/>
      <c r="B24" s="368"/>
      <c r="C24" s="621" t="s">
        <v>126</v>
      </c>
      <c r="D24" s="571"/>
      <c r="E24" s="572"/>
      <c r="F24" s="572"/>
      <c r="G24" s="572"/>
      <c r="H24" s="573"/>
      <c r="I24" s="571">
        <v>802.18</v>
      </c>
      <c r="J24" s="572"/>
      <c r="K24" s="572"/>
      <c r="L24" s="572"/>
      <c r="M24" s="573"/>
      <c r="N24" s="571" t="s">
        <v>139</v>
      </c>
      <c r="O24" s="572"/>
      <c r="P24" s="572"/>
      <c r="Q24" s="572"/>
      <c r="R24" s="573"/>
      <c r="S24" s="571"/>
      <c r="T24" s="572"/>
      <c r="U24" s="572"/>
      <c r="V24" s="572"/>
      <c r="W24" s="573"/>
      <c r="X24" s="696"/>
      <c r="Y24" s="697"/>
      <c r="Z24" s="697"/>
      <c r="AA24" s="697"/>
      <c r="AB24" s="698"/>
      <c r="AC24" s="54"/>
      <c r="AD24" s="58"/>
    </row>
    <row r="25" spans="1:33" s="46" customFormat="1" ht="36" customHeight="1" x14ac:dyDescent="0.2">
      <c r="A25" s="45"/>
      <c r="B25" s="368"/>
      <c r="C25" s="622"/>
      <c r="D25" s="565"/>
      <c r="E25" s="566"/>
      <c r="F25" s="566"/>
      <c r="G25" s="566"/>
      <c r="H25" s="567"/>
      <c r="I25" s="565"/>
      <c r="J25" s="566"/>
      <c r="K25" s="566"/>
      <c r="L25" s="566"/>
      <c r="M25" s="567"/>
      <c r="N25" s="565"/>
      <c r="O25" s="566"/>
      <c r="P25" s="566"/>
      <c r="Q25" s="566"/>
      <c r="R25" s="567"/>
      <c r="S25" s="565"/>
      <c r="T25" s="566"/>
      <c r="U25" s="566"/>
      <c r="V25" s="566"/>
      <c r="W25" s="567"/>
      <c r="X25" s="696"/>
      <c r="Y25" s="697"/>
      <c r="Z25" s="697"/>
      <c r="AA25" s="697"/>
      <c r="AB25" s="698"/>
      <c r="AC25" s="54"/>
      <c r="AD25" s="58"/>
    </row>
    <row r="26" spans="1:33" s="46" customFormat="1" ht="36" customHeight="1" x14ac:dyDescent="0.2">
      <c r="A26" s="45"/>
      <c r="B26" s="368"/>
      <c r="C26" s="622"/>
      <c r="D26" s="565"/>
      <c r="E26" s="566"/>
      <c r="F26" s="566"/>
      <c r="G26" s="566"/>
      <c r="H26" s="567"/>
      <c r="I26" s="565"/>
      <c r="J26" s="566"/>
      <c r="K26" s="566"/>
      <c r="L26" s="566"/>
      <c r="M26" s="567"/>
      <c r="N26" s="565"/>
      <c r="O26" s="566"/>
      <c r="P26" s="566"/>
      <c r="Q26" s="566"/>
      <c r="R26" s="567"/>
      <c r="S26" s="565"/>
      <c r="T26" s="566"/>
      <c r="U26" s="566"/>
      <c r="V26" s="566"/>
      <c r="W26" s="567"/>
      <c r="X26" s="696"/>
      <c r="Y26" s="697"/>
      <c r="Z26" s="697"/>
      <c r="AA26" s="697"/>
      <c r="AB26" s="698"/>
      <c r="AC26" s="54"/>
      <c r="AD26" s="58"/>
    </row>
    <row r="27" spans="1:33" s="46" customFormat="1" ht="36" customHeight="1" thickBot="1" x14ac:dyDescent="0.25">
      <c r="A27" s="45"/>
      <c r="B27" s="368" t="s">
        <v>7</v>
      </c>
      <c r="C27" s="623"/>
      <c r="D27" s="574"/>
      <c r="E27" s="575"/>
      <c r="F27" s="575"/>
      <c r="G27" s="575"/>
      <c r="H27" s="576"/>
      <c r="I27" s="574"/>
      <c r="J27" s="575"/>
      <c r="K27" s="575"/>
      <c r="L27" s="575"/>
      <c r="M27" s="576"/>
      <c r="N27" s="574"/>
      <c r="O27" s="575"/>
      <c r="P27" s="575"/>
      <c r="Q27" s="575"/>
      <c r="R27" s="576"/>
      <c r="S27" s="574"/>
      <c r="T27" s="575"/>
      <c r="U27" s="575"/>
      <c r="V27" s="575"/>
      <c r="W27" s="576"/>
      <c r="X27" s="699"/>
      <c r="Y27" s="700"/>
      <c r="Z27" s="700"/>
      <c r="AA27" s="700"/>
      <c r="AB27" s="701"/>
      <c r="AC27" s="54"/>
      <c r="AD27" s="58"/>
    </row>
    <row r="28" spans="1:33" s="46" customFormat="1" ht="36" customHeight="1" x14ac:dyDescent="0.2">
      <c r="A28" s="45"/>
      <c r="B28" s="368" t="s">
        <v>8</v>
      </c>
      <c r="C28" s="519"/>
      <c r="D28" s="624"/>
      <c r="E28" s="624"/>
      <c r="F28" s="624"/>
      <c r="G28" s="624"/>
      <c r="H28" s="625"/>
      <c r="I28" s="705" t="s">
        <v>130</v>
      </c>
      <c r="J28" s="706"/>
      <c r="K28" s="706"/>
      <c r="L28" s="706"/>
      <c r="M28" s="707"/>
      <c r="N28" s="628" t="s">
        <v>73</v>
      </c>
      <c r="O28" s="629"/>
      <c r="P28" s="629"/>
      <c r="Q28" s="629"/>
      <c r="R28" s="630"/>
      <c r="S28" s="714" t="s">
        <v>130</v>
      </c>
      <c r="T28" s="629"/>
      <c r="U28" s="629"/>
      <c r="V28" s="629"/>
      <c r="W28" s="630"/>
      <c r="X28" s="371"/>
      <c r="Y28" s="371"/>
      <c r="Z28" s="371"/>
      <c r="AA28" s="371"/>
      <c r="AB28" s="372"/>
      <c r="AC28" s="54"/>
      <c r="AD28" s="58"/>
    </row>
    <row r="29" spans="1:33" s="46" customFormat="1" ht="36" customHeight="1" thickBot="1" x14ac:dyDescent="0.25">
      <c r="A29" s="45"/>
      <c r="B29" s="368" t="s">
        <v>9</v>
      </c>
      <c r="C29" s="704"/>
      <c r="D29" s="626"/>
      <c r="E29" s="626"/>
      <c r="F29" s="626"/>
      <c r="G29" s="626"/>
      <c r="H29" s="627"/>
      <c r="I29" s="708"/>
      <c r="J29" s="709"/>
      <c r="K29" s="709"/>
      <c r="L29" s="709"/>
      <c r="M29" s="710"/>
      <c r="N29" s="612"/>
      <c r="O29" s="613"/>
      <c r="P29" s="613"/>
      <c r="Q29" s="613"/>
      <c r="R29" s="614"/>
      <c r="S29" s="633"/>
      <c r="T29" s="563"/>
      <c r="U29" s="563"/>
      <c r="V29" s="563"/>
      <c r="W29" s="634"/>
      <c r="X29" s="521"/>
      <c r="Y29" s="371"/>
      <c r="Z29" s="371"/>
      <c r="AA29" s="371"/>
      <c r="AB29" s="372"/>
      <c r="AC29" s="54"/>
      <c r="AD29" s="58"/>
    </row>
    <row r="30" spans="1:33" s="46" customFormat="1" ht="36" customHeight="1" x14ac:dyDescent="0.2">
      <c r="A30" s="45"/>
      <c r="B30" s="368" t="s">
        <v>10</v>
      </c>
      <c r="C30" s="704"/>
      <c r="D30" s="631"/>
      <c r="E30" s="631"/>
      <c r="F30" s="631"/>
      <c r="G30" s="631"/>
      <c r="H30" s="632"/>
      <c r="I30" s="571"/>
      <c r="J30" s="572"/>
      <c r="K30" s="572"/>
      <c r="L30" s="572"/>
      <c r="M30" s="573"/>
      <c r="N30" s="615"/>
      <c r="O30" s="616"/>
      <c r="P30" s="616"/>
      <c r="Q30" s="616"/>
      <c r="R30" s="617"/>
      <c r="S30" s="635"/>
      <c r="T30" s="566"/>
      <c r="U30" s="566"/>
      <c r="V30" s="566"/>
      <c r="W30" s="636"/>
      <c r="X30" s="521"/>
      <c r="Y30" s="371"/>
      <c r="Z30" s="371"/>
      <c r="AA30" s="371"/>
      <c r="AB30" s="372"/>
      <c r="AC30" s="54"/>
      <c r="AD30" s="58"/>
      <c r="AG30" s="47"/>
    </row>
    <row r="31" spans="1:33" s="46" customFormat="1" ht="36" customHeight="1" x14ac:dyDescent="0.2">
      <c r="A31" s="45"/>
      <c r="B31" s="368" t="s">
        <v>11</v>
      </c>
      <c r="C31" s="704"/>
      <c r="D31" s="631"/>
      <c r="E31" s="631"/>
      <c r="F31" s="631"/>
      <c r="G31" s="631"/>
      <c r="H31" s="632"/>
      <c r="I31" s="565"/>
      <c r="J31" s="566"/>
      <c r="K31" s="566"/>
      <c r="L31" s="566"/>
      <c r="M31" s="567"/>
      <c r="N31" s="615"/>
      <c r="O31" s="616"/>
      <c r="P31" s="616"/>
      <c r="Q31" s="616"/>
      <c r="R31" s="617"/>
      <c r="S31" s="635"/>
      <c r="T31" s="566"/>
      <c r="U31" s="566"/>
      <c r="V31" s="566"/>
      <c r="W31" s="636"/>
      <c r="X31" s="371"/>
      <c r="Y31" s="371"/>
      <c r="Z31" s="371"/>
      <c r="AA31" s="371"/>
      <c r="AB31" s="372"/>
      <c r="AC31" s="54"/>
      <c r="AD31" s="58"/>
      <c r="AE31" s="61"/>
    </row>
    <row r="32" spans="1:33" s="46" customFormat="1" ht="36" customHeight="1" thickBot="1" x14ac:dyDescent="0.25">
      <c r="A32" s="45"/>
      <c r="B32" s="370" t="s">
        <v>12</v>
      </c>
      <c r="C32" s="704"/>
      <c r="D32" s="631"/>
      <c r="E32" s="631"/>
      <c r="F32" s="631"/>
      <c r="G32" s="631"/>
      <c r="H32" s="632"/>
      <c r="I32" s="565"/>
      <c r="J32" s="566"/>
      <c r="K32" s="566"/>
      <c r="L32" s="566"/>
      <c r="M32" s="567"/>
      <c r="N32" s="615"/>
      <c r="O32" s="616"/>
      <c r="P32" s="616"/>
      <c r="Q32" s="616"/>
      <c r="R32" s="617"/>
      <c r="S32" s="635"/>
      <c r="T32" s="566"/>
      <c r="U32" s="566"/>
      <c r="V32" s="566"/>
      <c r="W32" s="636"/>
      <c r="X32" s="371"/>
      <c r="Y32" s="371"/>
      <c r="Z32" s="371"/>
      <c r="AA32" s="371"/>
      <c r="AB32" s="372"/>
      <c r="AC32" s="54"/>
      <c r="AD32" s="58"/>
    </row>
    <row r="33" spans="1:31" s="46" customFormat="1" ht="36" customHeight="1" thickBot="1" x14ac:dyDescent="0.25">
      <c r="A33" s="45"/>
      <c r="B33" s="333" t="s">
        <v>17</v>
      </c>
      <c r="C33" s="704"/>
      <c r="D33" s="631"/>
      <c r="E33" s="631"/>
      <c r="F33" s="631"/>
      <c r="G33" s="631"/>
      <c r="H33" s="632"/>
      <c r="I33" s="574"/>
      <c r="J33" s="575"/>
      <c r="K33" s="575"/>
      <c r="L33" s="575"/>
      <c r="M33" s="576"/>
      <c r="N33" s="618"/>
      <c r="O33" s="619"/>
      <c r="P33" s="619"/>
      <c r="Q33" s="619"/>
      <c r="R33" s="620"/>
      <c r="S33" s="637"/>
      <c r="T33" s="569"/>
      <c r="U33" s="569"/>
      <c r="V33" s="569"/>
      <c r="W33" s="638"/>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690" t="s">
        <v>60</v>
      </c>
      <c r="AD37" s="72">
        <f t="shared" ref="AD37:AD56" si="0">SUM(C37:AB37)</f>
        <v>16</v>
      </c>
      <c r="AE37" s="689"/>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691"/>
      <c r="AD38" s="137">
        <f t="shared" si="0"/>
        <v>16</v>
      </c>
      <c r="AE38" s="689"/>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691"/>
      <c r="AD39" s="173">
        <f t="shared" si="0"/>
        <v>14</v>
      </c>
      <c r="AE39" s="689"/>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691"/>
      <c r="AD40" s="149">
        <f t="shared" si="0"/>
        <v>20</v>
      </c>
      <c r="AE40" s="689"/>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691"/>
      <c r="AD41" s="76">
        <f>SUM(C41:AB41)</f>
        <v>16</v>
      </c>
      <c r="AE41" s="689"/>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691"/>
      <c r="AD42" s="304">
        <f t="shared" si="0"/>
        <v>20</v>
      </c>
      <c r="AE42" s="689"/>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691"/>
      <c r="AD43" s="323">
        <f t="shared" si="0"/>
        <v>16</v>
      </c>
      <c r="AE43" s="689"/>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691"/>
      <c r="AD44" s="82">
        <f t="shared" si="0"/>
        <v>14</v>
      </c>
      <c r="AE44" s="689"/>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691"/>
      <c r="AD45" s="128">
        <f t="shared" si="0"/>
        <v>2</v>
      </c>
      <c r="AE45" s="689"/>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691"/>
      <c r="AD46" s="88">
        <f t="shared" si="0"/>
        <v>2</v>
      </c>
      <c r="AE46" s="689"/>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691"/>
      <c r="AD47" s="395">
        <f t="shared" si="0"/>
        <v>4</v>
      </c>
      <c r="AE47" s="689"/>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691"/>
      <c r="AD48" s="187">
        <f t="shared" si="0"/>
        <v>8</v>
      </c>
      <c r="AE48" s="689"/>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691"/>
      <c r="AD49" s="335">
        <f t="shared" si="0"/>
        <v>8</v>
      </c>
      <c r="AE49" s="689"/>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691"/>
      <c r="AD50" s="362">
        <f>SUM(C50:AB50)</f>
        <v>4</v>
      </c>
      <c r="AE50" s="689"/>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691"/>
      <c r="AD51" s="173">
        <f t="shared" si="0"/>
        <v>1</v>
      </c>
      <c r="AE51" s="689"/>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691"/>
      <c r="AD52" s="94">
        <f t="shared" si="0"/>
        <v>1</v>
      </c>
      <c r="AE52" s="689"/>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691"/>
      <c r="AD53" s="104">
        <f t="shared" si="0"/>
        <v>5.9999999999999991</v>
      </c>
      <c r="AE53" s="689"/>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691"/>
      <c r="AD54" s="187">
        <f t="shared" si="0"/>
        <v>2</v>
      </c>
      <c r="AE54" s="689"/>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691"/>
      <c r="AD55" s="100">
        <f t="shared" si="0"/>
        <v>5</v>
      </c>
      <c r="AE55" s="689"/>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692"/>
      <c r="AD56" s="193">
        <f t="shared" si="0"/>
        <v>1.5</v>
      </c>
      <c r="AE56" s="689"/>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689"/>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690"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702"/>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703"/>
      <c r="AD60" s="128">
        <f>SUM(C60:AB60)</f>
        <v>0</v>
      </c>
      <c r="AE60" s="66"/>
      <c r="AF60" s="66"/>
    </row>
    <row r="61" spans="1:32" s="73" customFormat="1" ht="36" hidden="1" customHeight="1" thickBot="1" x14ac:dyDescent="0.25">
      <c r="A61" s="66"/>
      <c r="B61" s="398"/>
      <c r="C61" s="609" t="s">
        <v>62</v>
      </c>
      <c r="D61" s="610"/>
      <c r="E61" s="610"/>
      <c r="F61" s="610"/>
      <c r="G61" s="610"/>
      <c r="H61" s="610"/>
      <c r="I61" s="610"/>
      <c r="J61" s="610"/>
      <c r="K61" s="610"/>
      <c r="L61" s="610"/>
      <c r="M61" s="610"/>
      <c r="N61" s="610"/>
      <c r="O61" s="610"/>
      <c r="P61" s="610"/>
      <c r="Q61" s="610"/>
      <c r="R61" s="610"/>
      <c r="S61" s="610"/>
      <c r="T61" s="610"/>
      <c r="U61" s="610"/>
      <c r="V61" s="610"/>
      <c r="W61" s="610"/>
      <c r="X61" s="610"/>
      <c r="Y61" s="610"/>
      <c r="Z61" s="610"/>
      <c r="AA61" s="610"/>
      <c r="AB61" s="611"/>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114</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AC58:AC60"/>
    <mergeCell ref="C29:C33"/>
    <mergeCell ref="I28:M29"/>
    <mergeCell ref="I30:M33"/>
    <mergeCell ref="B19:B22"/>
    <mergeCell ref="S28:W28"/>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N29:R33"/>
    <mergeCell ref="C24:C27"/>
    <mergeCell ref="D28:H29"/>
    <mergeCell ref="N28:R28"/>
    <mergeCell ref="D30:H33"/>
    <mergeCell ref="S24:W27"/>
    <mergeCell ref="S29:W33"/>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8" transitionEvaluation="1" codeName="Sheet11" enableFormatConditionsCalculation="0">
    <tabColor indexed="8"/>
    <pageSetUpPr autoPageBreaks="0" fitToPage="1"/>
  </sheetPr>
  <dimension ref="A2:CU101"/>
  <sheetViews>
    <sheetView showGridLines="0" tabSelected="1" topLeftCell="A8" zoomScale="80" zoomScaleNormal="80" workbookViewId="0">
      <selection activeCell="E14" sqref="E14"/>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20" t="s">
        <v>74</v>
      </c>
      <c r="C2" s="721"/>
      <c r="D2" s="721"/>
      <c r="E2" s="721"/>
      <c r="F2" s="721"/>
      <c r="G2" s="721"/>
      <c r="H2" s="721"/>
      <c r="I2" s="722"/>
    </row>
    <row r="3" spans="1:99" s="125" customFormat="1" ht="16.5" customHeight="1" x14ac:dyDescent="0.2">
      <c r="A3" s="432"/>
      <c r="B3" s="725" t="s">
        <v>153</v>
      </c>
      <c r="C3" s="726"/>
      <c r="D3" s="741" t="s">
        <v>102</v>
      </c>
      <c r="E3" s="727"/>
      <c r="F3" s="727"/>
      <c r="G3" s="727"/>
      <c r="H3" s="727"/>
      <c r="I3" s="728"/>
    </row>
    <row r="4" spans="1:99" s="125" customFormat="1" ht="16.5" customHeight="1" x14ac:dyDescent="0.2">
      <c r="A4" s="432"/>
      <c r="B4" s="746" t="str">
        <f>'802.18 Cover'!$C$4</f>
        <v>R0</v>
      </c>
      <c r="C4" s="747"/>
      <c r="D4" s="742" t="s">
        <v>156</v>
      </c>
      <c r="E4" s="715"/>
      <c r="F4" s="715"/>
      <c r="G4" s="715"/>
      <c r="H4" s="715"/>
      <c r="I4" s="716"/>
    </row>
    <row r="5" spans="1:99" s="125" customFormat="1" ht="16.5" customHeight="1" x14ac:dyDescent="0.2">
      <c r="A5" s="432"/>
      <c r="B5" s="748"/>
      <c r="C5" s="749"/>
      <c r="D5" s="743" t="s">
        <v>177</v>
      </c>
      <c r="E5" s="744"/>
      <c r="F5" s="744"/>
      <c r="G5" s="744"/>
      <c r="H5" s="744"/>
      <c r="I5" s="745"/>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29" t="s">
        <v>103</v>
      </c>
      <c r="C7" s="730"/>
      <c r="D7" s="730"/>
      <c r="E7" s="730"/>
      <c r="F7" s="730"/>
      <c r="G7" s="730"/>
      <c r="H7" s="730"/>
      <c r="I7" s="731"/>
    </row>
    <row r="8" spans="1:99" s="440" customFormat="1" ht="16.5" customHeight="1" x14ac:dyDescent="0.2">
      <c r="B8" s="732"/>
      <c r="C8" s="733"/>
      <c r="D8" s="733"/>
      <c r="E8" s="733"/>
      <c r="F8" s="733"/>
      <c r="G8" s="733"/>
      <c r="H8" s="733"/>
      <c r="I8" s="734"/>
    </row>
    <row r="9" spans="1:99" s="442" customFormat="1" ht="16.5" customHeight="1" x14ac:dyDescent="0.2">
      <c r="B9" s="717" t="s">
        <v>129</v>
      </c>
      <c r="C9" s="718"/>
      <c r="D9" s="718"/>
      <c r="E9" s="718"/>
      <c r="F9" s="718"/>
      <c r="G9" s="718"/>
      <c r="H9" s="718"/>
      <c r="I9" s="719"/>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t="s">
        <v>178</v>
      </c>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118</v>
      </c>
      <c r="C11" s="447" t="s">
        <v>179</v>
      </c>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44" customFormat="1" ht="16.5" customHeight="1" x14ac:dyDescent="0.2">
      <c r="B12" s="466" t="s">
        <v>118</v>
      </c>
      <c r="C12" s="447" t="s">
        <v>180</v>
      </c>
      <c r="D12" s="448"/>
      <c r="E12" s="536"/>
      <c r="F12" s="448"/>
      <c r="G12" s="448"/>
      <c r="H12" s="448"/>
      <c r="I12" s="449"/>
      <c r="J12" s="445"/>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row>
    <row r="13" spans="1:99" s="444" customFormat="1" ht="16.5" customHeight="1" x14ac:dyDescent="0.2">
      <c r="B13" s="466" t="s">
        <v>77</v>
      </c>
      <c r="C13" s="447"/>
      <c r="D13" s="448"/>
      <c r="E13" s="448"/>
      <c r="F13" s="448"/>
      <c r="G13" s="448"/>
      <c r="H13" s="448"/>
      <c r="I13" s="449"/>
      <c r="J13" s="445"/>
      <c r="K13" s="445"/>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row>
    <row r="14" spans="1:99" s="444" customFormat="1" ht="16.5" customHeight="1" x14ac:dyDescent="0.2">
      <c r="B14" s="466" t="s">
        <v>77</v>
      </c>
      <c r="C14" s="447"/>
      <c r="D14" s="448"/>
      <c r="E14" s="448"/>
      <c r="F14" s="448"/>
      <c r="G14" s="448"/>
      <c r="H14" s="448"/>
      <c r="I14" s="449"/>
      <c r="J14" s="445"/>
      <c r="K14" s="445"/>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row>
    <row r="15" spans="1:99" s="434" customFormat="1" ht="16.5" customHeight="1" x14ac:dyDescent="0.2">
      <c r="A15" s="433"/>
      <c r="B15" s="735" t="s">
        <v>181</v>
      </c>
      <c r="C15" s="736"/>
      <c r="D15" s="736"/>
      <c r="E15" s="736"/>
      <c r="F15" s="736"/>
      <c r="G15" s="736"/>
      <c r="H15" s="736"/>
      <c r="I15" s="737"/>
    </row>
    <row r="16" spans="1:99" s="125" customFormat="1" ht="16.5" customHeight="1" x14ac:dyDescent="0.2">
      <c r="A16" s="432"/>
      <c r="B16" s="738"/>
      <c r="C16" s="736"/>
      <c r="D16" s="736"/>
      <c r="E16" s="739"/>
      <c r="F16" s="739"/>
      <c r="G16" s="739"/>
      <c r="H16" s="739"/>
      <c r="I16" s="740"/>
      <c r="J16" s="126"/>
    </row>
    <row r="17" spans="2:10" s="125" customFormat="1" ht="16.5" customHeight="1" x14ac:dyDescent="0.2">
      <c r="B17" s="510"/>
      <c r="C17" s="511"/>
      <c r="D17" s="511"/>
      <c r="E17" s="483"/>
      <c r="F17" s="483"/>
      <c r="G17" s="483"/>
      <c r="H17" s="483"/>
      <c r="I17" s="509"/>
      <c r="J17" s="126"/>
    </row>
    <row r="18" spans="2:10" s="13" customFormat="1" ht="16.5" customHeight="1" x14ac:dyDescent="0.2">
      <c r="B18" s="426"/>
      <c r="C18" s="484"/>
      <c r="D18" s="485"/>
      <c r="E18" s="485"/>
      <c r="F18" s="485"/>
      <c r="G18" s="485"/>
      <c r="H18" s="750" t="s">
        <v>38</v>
      </c>
      <c r="I18" s="751"/>
      <c r="J18" s="431"/>
    </row>
    <row r="19" spans="2:10" s="143" customFormat="1" ht="16.5" customHeight="1" x14ac:dyDescent="0.2">
      <c r="B19" s="417"/>
      <c r="C19" s="20">
        <v>1</v>
      </c>
      <c r="D19" s="15"/>
      <c r="E19" s="457" t="s">
        <v>84</v>
      </c>
      <c r="F19" s="197"/>
      <c r="G19" s="197"/>
      <c r="H19" s="414"/>
      <c r="I19" s="467">
        <v>0.5625</v>
      </c>
    </row>
    <row r="20" spans="2:10" s="143" customFormat="1" ht="16.5" customHeight="1" x14ac:dyDescent="0.2">
      <c r="B20" s="417"/>
      <c r="C20" s="17">
        <v>1.1000000000000001</v>
      </c>
      <c r="D20" s="9" t="s">
        <v>80</v>
      </c>
      <c r="E20" s="400" t="s">
        <v>104</v>
      </c>
      <c r="F20" s="14"/>
      <c r="G20" s="8" t="s">
        <v>105</v>
      </c>
      <c r="H20" s="31">
        <v>2</v>
      </c>
      <c r="I20" s="416">
        <f>I19+TIME(0,H20,0)</f>
        <v>0.56388888888888888</v>
      </c>
    </row>
    <row r="21" spans="2:10" s="143" customFormat="1" ht="16.5" customHeight="1" x14ac:dyDescent="0.2">
      <c r="B21" s="417"/>
      <c r="C21" s="4">
        <v>1.2</v>
      </c>
      <c r="D21" s="478" t="s">
        <v>91</v>
      </c>
      <c r="E21" s="479" t="s">
        <v>92</v>
      </c>
      <c r="F21" s="14"/>
      <c r="G21" s="8" t="s">
        <v>105</v>
      </c>
      <c r="H21" s="31">
        <v>2</v>
      </c>
      <c r="I21" s="416">
        <f>I20+TIME(0,H21,0)</f>
        <v>0.56527777777777777</v>
      </c>
    </row>
    <row r="22" spans="2:10" s="143" customFormat="1" ht="16.5" customHeight="1" x14ac:dyDescent="0.2">
      <c r="B22" s="417"/>
      <c r="C22" s="17">
        <v>1.3</v>
      </c>
      <c r="D22" s="9" t="s">
        <v>80</v>
      </c>
      <c r="E22" s="480" t="s">
        <v>155</v>
      </c>
      <c r="F22" s="14"/>
      <c r="G22" s="8" t="s">
        <v>146</v>
      </c>
      <c r="H22" s="31">
        <v>5</v>
      </c>
      <c r="I22" s="416">
        <f>I21+TIME(0,H22,0)</f>
        <v>0.56874999999999998</v>
      </c>
    </row>
    <row r="23" spans="2:10" s="143" customFormat="1" ht="16.5" customHeight="1" x14ac:dyDescent="0.2">
      <c r="B23" s="417"/>
      <c r="C23" s="17" t="s">
        <v>93</v>
      </c>
      <c r="D23" s="2" t="s">
        <v>81</v>
      </c>
      <c r="E23" s="401" t="s">
        <v>65</v>
      </c>
      <c r="F23" s="14"/>
      <c r="G23" s="8" t="s">
        <v>146</v>
      </c>
      <c r="H23" s="31">
        <v>5</v>
      </c>
      <c r="I23" s="416">
        <f>I22+TIME(0,H23,0)</f>
        <v>0.57222222222222219</v>
      </c>
    </row>
    <row r="24" spans="2:10" s="143" customFormat="1" ht="16.5" customHeight="1" x14ac:dyDescent="0.2">
      <c r="B24" s="417"/>
      <c r="C24" s="12">
        <v>2.1</v>
      </c>
      <c r="D24" s="15"/>
      <c r="E24" s="419" t="s">
        <v>87</v>
      </c>
      <c r="F24" s="14"/>
      <c r="G24" s="14"/>
      <c r="H24" s="31"/>
      <c r="I24" s="468"/>
    </row>
    <row r="25" spans="2:10" s="13" customFormat="1" ht="16.5" customHeight="1" x14ac:dyDescent="0.2">
      <c r="B25" s="426"/>
      <c r="C25" s="17" t="s">
        <v>35</v>
      </c>
      <c r="D25" s="65" t="s">
        <v>82</v>
      </c>
      <c r="E25" s="400" t="s">
        <v>0</v>
      </c>
      <c r="F25" s="8" t="s">
        <v>76</v>
      </c>
      <c r="G25" s="8" t="s">
        <v>146</v>
      </c>
      <c r="H25" s="29">
        <v>3</v>
      </c>
      <c r="I25" s="416">
        <v>0.57638888888888895</v>
      </c>
    </row>
    <row r="26" spans="2:10" s="13" customFormat="1" ht="16.5" customHeight="1" x14ac:dyDescent="0.2">
      <c r="B26" s="426"/>
      <c r="C26" s="17" t="s">
        <v>94</v>
      </c>
      <c r="D26" s="65" t="s">
        <v>82</v>
      </c>
      <c r="E26" s="400" t="s">
        <v>34</v>
      </c>
      <c r="F26" s="8"/>
      <c r="G26" s="8" t="s">
        <v>146</v>
      </c>
      <c r="H26" s="29">
        <v>3</v>
      </c>
      <c r="I26" s="416">
        <f>I25+TIME(0,H26,0)</f>
        <v>0.57847222222222228</v>
      </c>
    </row>
    <row r="27" spans="2:10" s="13" customFormat="1" ht="16.5" customHeight="1" x14ac:dyDescent="0.2">
      <c r="B27" s="426"/>
      <c r="C27" s="17" t="s">
        <v>95</v>
      </c>
      <c r="D27" s="65" t="s">
        <v>82</v>
      </c>
      <c r="E27" s="400" t="s">
        <v>66</v>
      </c>
      <c r="F27" s="8" t="s">
        <v>76</v>
      </c>
      <c r="G27" s="8" t="s">
        <v>146</v>
      </c>
      <c r="H27" s="29">
        <v>3</v>
      </c>
      <c r="I27" s="416">
        <f>I26+TIME(0,H27,0)</f>
        <v>0.5805555555555556</v>
      </c>
    </row>
    <row r="28" spans="2:10" s="143" customFormat="1" ht="16.5" customHeight="1" x14ac:dyDescent="0.2">
      <c r="B28" s="417"/>
      <c r="C28" s="12"/>
      <c r="D28" s="15"/>
      <c r="E28" s="8"/>
      <c r="F28" s="14"/>
      <c r="G28" s="14"/>
      <c r="H28" s="31"/>
      <c r="I28" s="416"/>
    </row>
    <row r="29" spans="2:10" s="126" customFormat="1" ht="16.5" customHeight="1" x14ac:dyDescent="0.2">
      <c r="B29" s="450"/>
      <c r="C29" s="20">
        <v>3</v>
      </c>
      <c r="D29" s="19" t="s">
        <v>82</v>
      </c>
      <c r="E29" s="482" t="s">
        <v>113</v>
      </c>
      <c r="F29" s="482"/>
      <c r="G29" s="482"/>
      <c r="H29" s="30"/>
      <c r="I29" s="195"/>
    </row>
    <row r="30" spans="2:10" s="126" customFormat="1" ht="16.5" customHeight="1" x14ac:dyDescent="0.2">
      <c r="B30" s="450"/>
      <c r="C30" s="20">
        <v>3.1</v>
      </c>
      <c r="D30" s="19" t="s">
        <v>82</v>
      </c>
      <c r="E30" s="10" t="s">
        <v>164</v>
      </c>
      <c r="F30" s="8" t="s">
        <v>77</v>
      </c>
      <c r="G30" s="10" t="s">
        <v>109</v>
      </c>
      <c r="H30" s="30">
        <v>3</v>
      </c>
      <c r="I30" s="195">
        <v>0.60138888888888886</v>
      </c>
    </row>
    <row r="31" spans="2:10" s="126" customFormat="1" ht="16.5" customHeight="1" x14ac:dyDescent="0.2">
      <c r="B31" s="450"/>
      <c r="C31" s="20">
        <v>3.2</v>
      </c>
      <c r="D31" s="19" t="s">
        <v>82</v>
      </c>
      <c r="E31" s="10" t="s">
        <v>163</v>
      </c>
      <c r="F31" s="8" t="s">
        <v>77</v>
      </c>
      <c r="G31" s="10" t="s">
        <v>109</v>
      </c>
      <c r="H31" s="30">
        <v>3</v>
      </c>
      <c r="I31" s="195">
        <v>0.60555555555555551</v>
      </c>
    </row>
    <row r="32" spans="2:10" s="255" customFormat="1" ht="16.5" customHeight="1" x14ac:dyDescent="0.2">
      <c r="B32" s="451"/>
      <c r="C32" s="12"/>
      <c r="D32" s="2"/>
      <c r="E32" s="452"/>
      <c r="F32" s="127"/>
      <c r="G32" s="453"/>
      <c r="H32" s="29"/>
      <c r="I32" s="454"/>
    </row>
    <row r="33" spans="2:9" s="13" customFormat="1" ht="16.5" customHeight="1" x14ac:dyDescent="0.2">
      <c r="B33" s="426"/>
      <c r="C33" s="7">
        <v>4</v>
      </c>
      <c r="D33" s="14"/>
      <c r="E33" s="497" t="s">
        <v>85</v>
      </c>
      <c r="F33" s="482"/>
      <c r="G33" s="482"/>
      <c r="H33" s="31"/>
      <c r="I33" s="427"/>
    </row>
    <row r="34" spans="2:9" s="13" customFormat="1" ht="16.5" customHeight="1" x14ac:dyDescent="0.2">
      <c r="B34" s="426"/>
      <c r="C34" s="11">
        <v>4.0999999999999996</v>
      </c>
      <c r="D34" s="15" t="s">
        <v>52</v>
      </c>
      <c r="E34" s="334" t="s">
        <v>131</v>
      </c>
      <c r="F34" s="14" t="s">
        <v>76</v>
      </c>
      <c r="G34" s="14" t="s">
        <v>88</v>
      </c>
      <c r="H34" s="31">
        <v>5</v>
      </c>
      <c r="I34" s="416">
        <v>0.60763888888888895</v>
      </c>
    </row>
    <row r="35" spans="2:9" s="13" customFormat="1" ht="16.5" customHeight="1" x14ac:dyDescent="0.2">
      <c r="B35" s="426"/>
      <c r="C35" s="11">
        <v>4.2</v>
      </c>
      <c r="D35" s="15" t="s">
        <v>52</v>
      </c>
      <c r="E35" s="334" t="s">
        <v>1</v>
      </c>
      <c r="F35" s="14" t="s">
        <v>76</v>
      </c>
      <c r="G35" s="14" t="s">
        <v>88</v>
      </c>
      <c r="H35" s="31">
        <v>10</v>
      </c>
      <c r="I35" s="416">
        <f>I34+TIME(0,H35,0)</f>
        <v>0.61458333333333337</v>
      </c>
    </row>
    <row r="36" spans="2:9" s="331" customFormat="1" ht="16.5" customHeight="1" x14ac:dyDescent="0.2">
      <c r="B36" s="505"/>
      <c r="C36" s="498"/>
      <c r="D36" s="499"/>
      <c r="E36" s="500"/>
      <c r="F36" s="501"/>
      <c r="G36" s="499"/>
      <c r="H36" s="502"/>
      <c r="I36" s="507"/>
    </row>
    <row r="37" spans="2:9" s="142" customFormat="1" ht="16.5" customHeight="1" x14ac:dyDescent="0.2">
      <c r="B37" s="506" t="s">
        <v>74</v>
      </c>
      <c r="C37" s="12">
        <v>5</v>
      </c>
      <c r="D37" s="14"/>
      <c r="E37" s="503" t="s">
        <v>86</v>
      </c>
      <c r="F37" s="503"/>
      <c r="G37" s="504"/>
      <c r="H37" s="140"/>
      <c r="I37" s="468"/>
    </row>
    <row r="38" spans="2:9" s="139" customFormat="1" ht="16.5" customHeight="1" x14ac:dyDescent="0.2">
      <c r="B38" s="428"/>
      <c r="C38" s="12">
        <v>5.0999999999999996</v>
      </c>
      <c r="D38" s="2" t="s">
        <v>52</v>
      </c>
      <c r="E38" s="14" t="s">
        <v>182</v>
      </c>
      <c r="F38" s="4" t="s">
        <v>77</v>
      </c>
      <c r="G38" s="4" t="s">
        <v>183</v>
      </c>
      <c r="H38" s="34">
        <v>10</v>
      </c>
      <c r="I38" s="416">
        <v>0.62152777777777779</v>
      </c>
    </row>
    <row r="39" spans="2:9" s="139" customFormat="1" ht="16.5" customHeight="1" x14ac:dyDescent="0.2">
      <c r="B39" s="428"/>
      <c r="C39" s="12">
        <v>5.2</v>
      </c>
      <c r="D39" s="2" t="s">
        <v>52</v>
      </c>
      <c r="E39" s="14" t="s">
        <v>184</v>
      </c>
      <c r="F39" s="4" t="s">
        <v>77</v>
      </c>
      <c r="G39" s="4" t="s">
        <v>186</v>
      </c>
      <c r="H39" s="34">
        <v>10</v>
      </c>
      <c r="I39" s="416">
        <v>0.62847222222222221</v>
      </c>
    </row>
    <row r="40" spans="2:9" s="139" customFormat="1" ht="16.5" customHeight="1" x14ac:dyDescent="0.2">
      <c r="B40" s="428"/>
      <c r="C40" s="12">
        <v>5.3</v>
      </c>
      <c r="D40" s="2" t="s">
        <v>52</v>
      </c>
      <c r="E40" s="14" t="s">
        <v>185</v>
      </c>
      <c r="F40" s="4" t="s">
        <v>77</v>
      </c>
      <c r="G40" s="4" t="s">
        <v>186</v>
      </c>
      <c r="H40" s="34">
        <v>10</v>
      </c>
      <c r="I40" s="416">
        <v>0.63194444444444442</v>
      </c>
    </row>
    <row r="41" spans="2:9" s="139" customFormat="1" ht="16.5" customHeight="1" x14ac:dyDescent="0.2">
      <c r="B41" s="428"/>
      <c r="C41" s="12">
        <v>5.4</v>
      </c>
      <c r="D41" s="2" t="s">
        <v>52</v>
      </c>
      <c r="E41" s="14" t="s">
        <v>163</v>
      </c>
      <c r="F41" s="4" t="s">
        <v>77</v>
      </c>
      <c r="G41" s="4" t="s">
        <v>67</v>
      </c>
      <c r="H41" s="34">
        <v>10</v>
      </c>
      <c r="I41" s="416">
        <v>0.63541666666666663</v>
      </c>
    </row>
    <row r="42" spans="2:9" s="139" customFormat="1" ht="16.5" customHeight="1" x14ac:dyDescent="0.2">
      <c r="B42" s="428"/>
      <c r="C42" s="12">
        <v>5.5</v>
      </c>
      <c r="D42" s="2" t="s">
        <v>52</v>
      </c>
      <c r="E42" s="14" t="s">
        <v>163</v>
      </c>
      <c r="F42" s="4" t="s">
        <v>77</v>
      </c>
      <c r="G42" s="4" t="s">
        <v>67</v>
      </c>
      <c r="H42" s="34">
        <v>10</v>
      </c>
      <c r="I42" s="416">
        <v>0.63888888888888895</v>
      </c>
    </row>
    <row r="43" spans="2:9" s="139" customFormat="1" ht="16.5" customHeight="1" x14ac:dyDescent="0.2">
      <c r="B43" s="428"/>
      <c r="C43" s="12">
        <v>5.6</v>
      </c>
      <c r="D43" s="2" t="s">
        <v>52</v>
      </c>
      <c r="E43" s="14"/>
      <c r="F43" s="4" t="s">
        <v>77</v>
      </c>
      <c r="G43" s="4" t="s">
        <v>67</v>
      </c>
      <c r="H43" s="34">
        <v>10</v>
      </c>
      <c r="I43" s="416">
        <v>0.64236111111111105</v>
      </c>
    </row>
    <row r="44" spans="2:9" s="139" customFormat="1" ht="16.5" customHeight="1" x14ac:dyDescent="0.2">
      <c r="B44" s="428"/>
      <c r="C44" s="12">
        <v>5.6</v>
      </c>
      <c r="D44" s="2" t="s">
        <v>52</v>
      </c>
      <c r="E44" s="14"/>
      <c r="F44" s="4" t="s">
        <v>77</v>
      </c>
      <c r="G44" s="4" t="s">
        <v>67</v>
      </c>
      <c r="H44" s="34">
        <v>5</v>
      </c>
      <c r="I44" s="416">
        <v>0.64374999999999993</v>
      </c>
    </row>
    <row r="45" spans="2:9" s="139" customFormat="1" ht="16.5" customHeight="1" x14ac:dyDescent="0.2">
      <c r="B45" s="428"/>
      <c r="C45" s="12">
        <v>5.7</v>
      </c>
      <c r="D45" s="2" t="s">
        <v>52</v>
      </c>
      <c r="E45" s="14" t="s">
        <v>132</v>
      </c>
      <c r="F45" s="4" t="s">
        <v>77</v>
      </c>
      <c r="G45" s="4" t="s">
        <v>109</v>
      </c>
      <c r="H45" s="34">
        <v>2</v>
      </c>
      <c r="I45" s="416">
        <v>0.64513888888888882</v>
      </c>
    </row>
    <row r="46" spans="2:9" s="125" customFormat="1" ht="16.5" customHeight="1" x14ac:dyDescent="0.2">
      <c r="B46" s="455"/>
      <c r="C46" s="11"/>
      <c r="D46" s="8"/>
      <c r="E46" s="459" t="s">
        <v>83</v>
      </c>
      <c r="F46" s="460"/>
      <c r="G46" s="460"/>
      <c r="H46" s="461">
        <v>90</v>
      </c>
      <c r="I46" s="469">
        <v>0.64583333333333337</v>
      </c>
    </row>
    <row r="47" spans="2:9" s="125" customFormat="1" ht="16.5" customHeight="1" x14ac:dyDescent="0.2">
      <c r="B47" s="455"/>
      <c r="C47" s="11"/>
      <c r="D47" s="8"/>
      <c r="E47" s="9"/>
      <c r="F47" s="6"/>
      <c r="G47" s="6"/>
      <c r="H47" s="35"/>
      <c r="I47" s="195"/>
    </row>
    <row r="48" spans="2:9" s="125" customFormat="1" ht="16.5" customHeight="1" x14ac:dyDescent="0.2">
      <c r="B48" s="455"/>
      <c r="C48" s="11"/>
      <c r="D48" s="512"/>
      <c r="E48" s="458" t="s">
        <v>121</v>
      </c>
      <c r="F48" s="455"/>
      <c r="G48" s="6"/>
      <c r="H48" s="513"/>
      <c r="I48" s="470">
        <v>0.66666666666666663</v>
      </c>
    </row>
    <row r="49" spans="1:10" s="125" customFormat="1" ht="16.5" customHeight="1" x14ac:dyDescent="0.2">
      <c r="B49" s="456"/>
      <c r="C49" s="11"/>
      <c r="D49" s="8"/>
      <c r="E49" s="9"/>
      <c r="F49" s="6"/>
      <c r="G49" s="6"/>
      <c r="H49" s="35"/>
      <c r="I49" s="408"/>
    </row>
    <row r="50" spans="1:10" s="125" customFormat="1" ht="16.5" customHeight="1" x14ac:dyDescent="0.2">
      <c r="B50" s="720" t="s">
        <v>74</v>
      </c>
      <c r="C50" s="721"/>
      <c r="D50" s="721"/>
      <c r="E50" s="721"/>
      <c r="F50" s="721"/>
      <c r="G50" s="721"/>
      <c r="H50" s="721"/>
      <c r="I50" s="722"/>
    </row>
    <row r="51" spans="1:10" s="125" customFormat="1" ht="16.5" customHeight="1" x14ac:dyDescent="0.2">
      <c r="A51" s="432"/>
      <c r="B51" s="723" t="str">
        <f>$B$3</f>
        <v>Plenary</v>
      </c>
      <c r="C51" s="723"/>
      <c r="D51" s="727" t="str">
        <f>D3</f>
        <v>IEEE 802.18 RR TAG</v>
      </c>
      <c r="E51" s="727"/>
      <c r="F51" s="727"/>
      <c r="G51" s="727"/>
      <c r="H51" s="727"/>
      <c r="I51" s="728"/>
    </row>
    <row r="52" spans="1:10" s="125" customFormat="1" ht="16.5" customHeight="1" x14ac:dyDescent="0.2">
      <c r="A52" s="432"/>
      <c r="B52" s="724" t="str">
        <f>'802.18 Cover'!$C$4</f>
        <v>R0</v>
      </c>
      <c r="C52" s="724"/>
      <c r="D52" s="715" t="str">
        <f>D4</f>
        <v>San Diego, CA</v>
      </c>
      <c r="E52" s="715"/>
      <c r="F52" s="715"/>
      <c r="G52" s="715"/>
      <c r="H52" s="715"/>
      <c r="I52" s="716"/>
    </row>
    <row r="53" spans="1:10" s="125" customFormat="1" ht="16.5" customHeight="1" x14ac:dyDescent="0.2">
      <c r="A53" s="432"/>
      <c r="B53" s="724"/>
      <c r="C53" s="724"/>
      <c r="D53" s="715" t="str">
        <f>D5</f>
        <v>July 16 - 19, 2012</v>
      </c>
      <c r="E53" s="715"/>
      <c r="F53" s="715"/>
      <c r="G53" s="715"/>
      <c r="H53" s="715"/>
      <c r="I53" s="716"/>
    </row>
    <row r="54" spans="1:10" s="125" customFormat="1" ht="16.5" customHeight="1" x14ac:dyDescent="0.2">
      <c r="A54" s="432"/>
      <c r="B54" s="435"/>
      <c r="C54" s="151"/>
      <c r="D54" s="38"/>
      <c r="E54" s="38"/>
      <c r="F54" s="38"/>
      <c r="G54" s="38"/>
      <c r="H54" s="38"/>
      <c r="I54" s="436"/>
    </row>
    <row r="55" spans="1:10" s="434" customFormat="1" ht="16.5" customHeight="1" x14ac:dyDescent="0.2">
      <c r="A55" s="433"/>
      <c r="B55" s="761" t="s">
        <v>187</v>
      </c>
      <c r="C55" s="762"/>
      <c r="D55" s="762"/>
      <c r="E55" s="762"/>
      <c r="F55" s="762"/>
      <c r="G55" s="762"/>
      <c r="H55" s="762"/>
      <c r="I55" s="763"/>
    </row>
    <row r="56" spans="1:10" s="125" customFormat="1" ht="16.5" customHeight="1" x14ac:dyDescent="0.2">
      <c r="A56" s="432"/>
      <c r="B56" s="738"/>
      <c r="C56" s="736"/>
      <c r="D56" s="736"/>
      <c r="E56" s="736"/>
      <c r="F56" s="736"/>
      <c r="G56" s="736"/>
      <c r="H56" s="736"/>
      <c r="I56" s="737"/>
      <c r="J56" s="126"/>
    </row>
    <row r="57" spans="1:10" s="125" customFormat="1" ht="16.5" customHeight="1" x14ac:dyDescent="0.2">
      <c r="B57" s="508"/>
      <c r="C57" s="483"/>
      <c r="D57" s="483"/>
      <c r="E57" s="483"/>
      <c r="F57" s="483"/>
      <c r="G57" s="483"/>
      <c r="H57" s="483"/>
      <c r="I57" s="514"/>
      <c r="J57" s="126"/>
    </row>
    <row r="58" spans="1:10" s="13" customFormat="1" ht="16.5" customHeight="1" x14ac:dyDescent="0.2">
      <c r="B58" s="426"/>
      <c r="C58" s="484"/>
      <c r="D58" s="485"/>
      <c r="E58" s="485"/>
      <c r="F58" s="485"/>
      <c r="G58" s="485"/>
      <c r="H58" s="750" t="s">
        <v>38</v>
      </c>
      <c r="I58" s="751"/>
      <c r="J58" s="431"/>
    </row>
    <row r="59" spans="1:10" s="18" customFormat="1" ht="16.5" customHeight="1" x14ac:dyDescent="0.2">
      <c r="B59" s="429"/>
      <c r="C59" s="12">
        <v>1</v>
      </c>
      <c r="D59" s="16"/>
      <c r="E59" s="419" t="s">
        <v>84</v>
      </c>
      <c r="F59" s="419"/>
      <c r="G59" s="419"/>
      <c r="H59" s="28"/>
      <c r="I59" s="468">
        <f>TIME(13,30,0)</f>
        <v>0.5625</v>
      </c>
    </row>
    <row r="60" spans="1:10" s="18" customFormat="1" ht="16.5" customHeight="1" x14ac:dyDescent="0.2">
      <c r="B60" s="417"/>
      <c r="C60" s="17">
        <v>1.1000000000000001</v>
      </c>
      <c r="D60" s="9" t="s">
        <v>80</v>
      </c>
      <c r="E60" s="400" t="s">
        <v>104</v>
      </c>
      <c r="F60" s="14"/>
      <c r="G60" s="8" t="s">
        <v>105</v>
      </c>
      <c r="H60" s="31">
        <v>2</v>
      </c>
      <c r="I60" s="416">
        <f>I59+TIME(0,H60,0)</f>
        <v>0.56388888888888888</v>
      </c>
    </row>
    <row r="61" spans="1:10" s="18" customFormat="1" ht="16.5" customHeight="1" x14ac:dyDescent="0.2">
      <c r="B61" s="417"/>
      <c r="C61" s="4">
        <v>1.2</v>
      </c>
      <c r="D61" s="478" t="s">
        <v>82</v>
      </c>
      <c r="E61" s="479" t="s">
        <v>92</v>
      </c>
      <c r="F61" s="14"/>
      <c r="G61" s="8" t="s">
        <v>105</v>
      </c>
      <c r="H61" s="31">
        <v>2</v>
      </c>
      <c r="I61" s="416">
        <f>I60+TIME(0,H61,0)</f>
        <v>0.56527777777777777</v>
      </c>
    </row>
    <row r="62" spans="1:10" s="18" customFormat="1" ht="16.5" customHeight="1" x14ac:dyDescent="0.2">
      <c r="B62" s="429"/>
      <c r="C62" s="12"/>
      <c r="D62" s="16"/>
      <c r="E62" s="14"/>
      <c r="F62" s="14"/>
      <c r="G62" s="14"/>
      <c r="H62" s="28"/>
      <c r="I62" s="430"/>
    </row>
    <row r="63" spans="1:10" s="18" customFormat="1" ht="16.5" customHeight="1" x14ac:dyDescent="0.2">
      <c r="B63" s="429"/>
      <c r="C63" s="12">
        <v>3</v>
      </c>
      <c r="D63" s="16"/>
      <c r="E63" s="419" t="s">
        <v>87</v>
      </c>
      <c r="F63" s="419"/>
      <c r="G63" s="419"/>
      <c r="H63" s="486"/>
      <c r="I63" s="468"/>
    </row>
    <row r="64" spans="1:10" s="18" customFormat="1" ht="16.5" customHeight="1" x14ac:dyDescent="0.2">
      <c r="B64" s="429"/>
      <c r="C64" s="12"/>
      <c r="D64" s="16"/>
      <c r="E64" s="14"/>
      <c r="F64" s="14"/>
      <c r="G64" s="14"/>
      <c r="H64" s="28">
        <v>5</v>
      </c>
      <c r="I64" s="430">
        <f>I61+TIME(0,H64,0)</f>
        <v>0.56874999999999998</v>
      </c>
    </row>
    <row r="65" spans="2:9" s="18" customFormat="1" ht="16.5" customHeight="1" x14ac:dyDescent="0.2">
      <c r="B65" s="429"/>
      <c r="C65" s="12"/>
      <c r="D65" s="14"/>
      <c r="E65" s="14" t="s">
        <v>67</v>
      </c>
      <c r="F65" s="14"/>
      <c r="G65" s="14"/>
      <c r="H65" s="28"/>
      <c r="I65" s="430"/>
    </row>
    <row r="66" spans="2:9" s="18" customFormat="1" ht="16.5" customHeight="1" x14ac:dyDescent="0.2">
      <c r="B66" s="429"/>
      <c r="C66" s="12"/>
      <c r="D66" s="14"/>
      <c r="E66" s="14"/>
      <c r="F66" s="14"/>
      <c r="G66" s="14"/>
      <c r="H66" s="28"/>
      <c r="I66" s="430"/>
    </row>
    <row r="67" spans="2:9" s="125" customFormat="1" ht="16.5" customHeight="1" x14ac:dyDescent="0.2">
      <c r="B67" s="455"/>
      <c r="C67" s="7">
        <v>4</v>
      </c>
      <c r="D67" s="2"/>
      <c r="E67" s="482" t="s">
        <v>96</v>
      </c>
      <c r="F67" s="482"/>
      <c r="G67" s="482"/>
      <c r="H67" s="30"/>
      <c r="I67" s="468"/>
    </row>
    <row r="68" spans="2:9" s="139" customFormat="1" ht="16.5" customHeight="1" x14ac:dyDescent="0.2">
      <c r="B68" s="428"/>
      <c r="C68" s="1"/>
      <c r="D68" s="2"/>
      <c r="E68" s="3"/>
      <c r="F68" s="4"/>
      <c r="G68" s="4"/>
      <c r="H68" s="34"/>
      <c r="I68" s="195"/>
    </row>
    <row r="69" spans="2:9" s="139" customFormat="1" ht="16.5" customHeight="1" x14ac:dyDescent="0.2">
      <c r="B69" s="428"/>
      <c r="C69" s="1">
        <v>4.0999999999999996</v>
      </c>
      <c r="D69" s="2"/>
      <c r="E69" s="420" t="s">
        <v>108</v>
      </c>
      <c r="F69" s="4"/>
      <c r="G69" s="4"/>
      <c r="H69" s="34"/>
      <c r="I69" s="468"/>
    </row>
    <row r="70" spans="2:9" s="18" customFormat="1" ht="16.5" customHeight="1" x14ac:dyDescent="0.2">
      <c r="B70" s="429"/>
      <c r="C70" s="12" t="s">
        <v>3</v>
      </c>
      <c r="D70" s="14" t="s">
        <v>82</v>
      </c>
      <c r="E70" s="412"/>
      <c r="F70" s="14" t="s">
        <v>77</v>
      </c>
      <c r="G70" s="14" t="s">
        <v>115</v>
      </c>
      <c r="H70" s="28">
        <v>5</v>
      </c>
      <c r="I70" s="416">
        <v>0.6875</v>
      </c>
    </row>
    <row r="71" spans="2:9" s="139" customFormat="1" ht="16.5" customHeight="1" x14ac:dyDescent="0.2">
      <c r="B71" s="196"/>
      <c r="C71" s="1" t="s">
        <v>4</v>
      </c>
      <c r="D71" s="2" t="s">
        <v>82</v>
      </c>
      <c r="E71" s="5"/>
      <c r="F71" s="4" t="s">
        <v>77</v>
      </c>
      <c r="G71" s="2" t="s">
        <v>115</v>
      </c>
      <c r="H71" s="32">
        <v>10</v>
      </c>
      <c r="I71" s="416">
        <f>I70+TIME(0,H71,0)</f>
        <v>0.69444444444444442</v>
      </c>
    </row>
    <row r="72" spans="2:9" s="139" customFormat="1" ht="16.5" customHeight="1" x14ac:dyDescent="0.2">
      <c r="B72" s="196"/>
      <c r="C72" s="1" t="s">
        <v>98</v>
      </c>
      <c r="D72" s="2" t="s">
        <v>82</v>
      </c>
      <c r="E72" s="5"/>
      <c r="F72" s="4" t="s">
        <v>77</v>
      </c>
      <c r="G72" s="2" t="s">
        <v>115</v>
      </c>
      <c r="H72" s="32">
        <v>10</v>
      </c>
      <c r="I72" s="416">
        <f>I71+TIME(0,H72,0)</f>
        <v>0.70138888888888884</v>
      </c>
    </row>
    <row r="73" spans="2:9" s="139" customFormat="1" ht="16.5" customHeight="1" x14ac:dyDescent="0.2">
      <c r="B73" s="196"/>
      <c r="C73" s="1" t="s">
        <v>99</v>
      </c>
      <c r="D73" s="2" t="s">
        <v>82</v>
      </c>
      <c r="E73" s="5"/>
      <c r="F73" s="4" t="s">
        <v>77</v>
      </c>
      <c r="G73" s="14" t="s">
        <v>115</v>
      </c>
      <c r="H73" s="32">
        <v>10</v>
      </c>
      <c r="I73" s="416">
        <f>I72+TIME(0,H73,0)</f>
        <v>0.70833333333333326</v>
      </c>
    </row>
    <row r="74" spans="2:9" s="139" customFormat="1" ht="16.5" customHeight="1" x14ac:dyDescent="0.2">
      <c r="B74" s="196"/>
      <c r="C74" s="1" t="s">
        <v>100</v>
      </c>
      <c r="D74" s="2" t="s">
        <v>82</v>
      </c>
      <c r="E74" s="5"/>
      <c r="F74" s="4" t="s">
        <v>77</v>
      </c>
      <c r="G74" s="2" t="s">
        <v>115</v>
      </c>
      <c r="H74" s="32">
        <v>10</v>
      </c>
      <c r="I74" s="416">
        <f>I73+TIME(0,H74,0)</f>
        <v>0.71527777777777768</v>
      </c>
    </row>
    <row r="75" spans="2:9" s="139" customFormat="1" ht="16.5" customHeight="1" x14ac:dyDescent="0.2">
      <c r="B75" s="196"/>
      <c r="C75" s="1" t="s">
        <v>101</v>
      </c>
      <c r="D75" s="2" t="s">
        <v>82</v>
      </c>
      <c r="E75" s="5"/>
      <c r="F75" s="4" t="s">
        <v>77</v>
      </c>
      <c r="G75" s="2" t="s">
        <v>115</v>
      </c>
      <c r="H75" s="32">
        <v>10</v>
      </c>
      <c r="I75" s="416">
        <f>I74+TIME(0,H75,0)</f>
        <v>0.7222222222222221</v>
      </c>
    </row>
    <row r="76" spans="2:9" s="139" customFormat="1" ht="16.5" customHeight="1" x14ac:dyDescent="0.2">
      <c r="B76" s="196"/>
      <c r="C76" s="1"/>
      <c r="D76" s="2"/>
      <c r="E76" s="5"/>
      <c r="F76" s="4"/>
      <c r="G76" s="2"/>
      <c r="H76" s="32"/>
      <c r="I76" s="416"/>
    </row>
    <row r="77" spans="2:9" s="125" customFormat="1" ht="16.5" customHeight="1" x14ac:dyDescent="0.2">
      <c r="B77" s="455"/>
      <c r="C77" s="11"/>
      <c r="D77" s="8"/>
      <c r="E77" s="9"/>
      <c r="F77" s="8"/>
      <c r="G77" s="10"/>
      <c r="H77" s="30"/>
      <c r="I77" s="415"/>
    </row>
    <row r="78" spans="2:9" s="143" customFormat="1" ht="16.5" customHeight="1" x14ac:dyDescent="0.2">
      <c r="B78" s="417"/>
      <c r="C78" s="12">
        <v>5</v>
      </c>
      <c r="D78" s="14"/>
      <c r="E78" s="487" t="s">
        <v>86</v>
      </c>
      <c r="F78" s="419"/>
      <c r="G78" s="419"/>
      <c r="H78" s="31"/>
      <c r="I78" s="468"/>
    </row>
    <row r="79" spans="2:9" s="143" customFormat="1" ht="16.5" customHeight="1" x14ac:dyDescent="0.2">
      <c r="B79" s="417"/>
      <c r="C79" s="12">
        <v>5.0999999999999996</v>
      </c>
      <c r="D79" s="2" t="s">
        <v>81</v>
      </c>
      <c r="E79" s="5" t="s">
        <v>127</v>
      </c>
      <c r="F79" s="4" t="s">
        <v>77</v>
      </c>
      <c r="G79" s="2" t="s">
        <v>109</v>
      </c>
      <c r="H79" s="32">
        <v>10</v>
      </c>
      <c r="I79" s="416">
        <v>0.72916666666666663</v>
      </c>
    </row>
    <row r="80" spans="2:9" s="143" customFormat="1" ht="16.5" customHeight="1" x14ac:dyDescent="0.2">
      <c r="B80" s="417"/>
      <c r="C80" s="12"/>
      <c r="D80" s="14"/>
      <c r="E80" s="15"/>
      <c r="F80" s="14"/>
      <c r="G80" s="14"/>
      <c r="H80" s="31"/>
      <c r="I80" s="415"/>
    </row>
    <row r="81" spans="2:9" s="143" customFormat="1" ht="16.5" customHeight="1" x14ac:dyDescent="0.2">
      <c r="B81" s="417"/>
      <c r="C81" s="1">
        <v>6</v>
      </c>
      <c r="D81" s="14"/>
      <c r="E81" s="418" t="s">
        <v>110</v>
      </c>
      <c r="F81" s="14"/>
      <c r="G81" s="15"/>
      <c r="H81" s="140"/>
      <c r="I81" s="427"/>
    </row>
    <row r="82" spans="2:9" s="143" customFormat="1" ht="16.5" customHeight="1" x14ac:dyDescent="0.2">
      <c r="B82" s="417"/>
      <c r="C82" s="1">
        <v>6.1</v>
      </c>
      <c r="D82" s="2" t="s">
        <v>52</v>
      </c>
      <c r="E82" s="5" t="s">
        <v>116</v>
      </c>
      <c r="F82" s="4" t="s">
        <v>77</v>
      </c>
      <c r="G82" s="2" t="s">
        <v>109</v>
      </c>
      <c r="H82" s="32">
        <v>20</v>
      </c>
      <c r="I82" s="416">
        <v>0.73263888888888884</v>
      </c>
    </row>
    <row r="83" spans="2:9" s="143" customFormat="1" ht="16.5" customHeight="1" x14ac:dyDescent="0.2">
      <c r="B83" s="417"/>
      <c r="C83" s="1">
        <v>6.3</v>
      </c>
      <c r="D83" s="2" t="s">
        <v>52</v>
      </c>
      <c r="E83" s="5" t="s">
        <v>117</v>
      </c>
      <c r="F83" s="4" t="s">
        <v>77</v>
      </c>
      <c r="G83" s="2" t="s">
        <v>109</v>
      </c>
      <c r="H83" s="32">
        <v>10</v>
      </c>
      <c r="I83" s="416">
        <v>0.73611111111111116</v>
      </c>
    </row>
    <row r="84" spans="2:9" s="142" customFormat="1" ht="16.5" customHeight="1" x14ac:dyDescent="0.2">
      <c r="B84" s="196"/>
      <c r="C84" s="1"/>
      <c r="D84" s="141"/>
      <c r="E84" s="5"/>
      <c r="F84" s="4"/>
      <c r="G84" s="141"/>
      <c r="H84" s="140"/>
      <c r="I84" s="416"/>
    </row>
    <row r="85" spans="2:9" s="143" customFormat="1" ht="16.5" customHeight="1" x14ac:dyDescent="0.2">
      <c r="B85" s="417"/>
      <c r="C85" s="1">
        <v>7</v>
      </c>
      <c r="D85" s="14"/>
      <c r="E85" s="419" t="s">
        <v>2</v>
      </c>
      <c r="F85" s="419" t="s">
        <v>76</v>
      </c>
      <c r="G85" s="487" t="s">
        <v>109</v>
      </c>
      <c r="H85" s="481"/>
      <c r="I85" s="468"/>
    </row>
    <row r="86" spans="2:9" s="143" customFormat="1" ht="16.5" customHeight="1" x14ac:dyDescent="0.2">
      <c r="B86" s="417"/>
      <c r="C86" s="1"/>
      <c r="D86" s="14"/>
      <c r="E86" s="477"/>
      <c r="F86" s="477"/>
      <c r="G86" s="496"/>
      <c r="H86" s="31"/>
      <c r="I86" s="468"/>
    </row>
    <row r="87" spans="2:9" s="143" customFormat="1" ht="16.5" customHeight="1" x14ac:dyDescent="0.2">
      <c r="B87" s="417"/>
      <c r="C87" s="1">
        <v>7.1</v>
      </c>
      <c r="D87" s="14" t="s">
        <v>52</v>
      </c>
      <c r="E87" s="413" t="s">
        <v>97</v>
      </c>
      <c r="F87" s="477"/>
      <c r="G87" s="496"/>
      <c r="H87" s="31">
        <v>10</v>
      </c>
      <c r="I87" s="416">
        <v>0.73888888888888893</v>
      </c>
    </row>
    <row r="88" spans="2:9" s="143" customFormat="1" ht="16.5" customHeight="1" x14ac:dyDescent="0.2">
      <c r="B88" s="417"/>
      <c r="C88" s="1"/>
      <c r="D88" s="14"/>
      <c r="E88" s="413"/>
      <c r="F88" s="14"/>
      <c r="G88" s="15"/>
      <c r="H88" s="31"/>
      <c r="I88" s="517"/>
    </row>
    <row r="89" spans="2:9" s="143" customFormat="1" ht="16.5" customHeight="1" x14ac:dyDescent="0.2">
      <c r="B89" s="417"/>
      <c r="C89" s="12">
        <v>8</v>
      </c>
      <c r="D89" s="15" t="s">
        <v>82</v>
      </c>
      <c r="E89" s="419" t="s">
        <v>137</v>
      </c>
      <c r="F89" s="419" t="s">
        <v>76</v>
      </c>
      <c r="G89" s="419" t="s">
        <v>105</v>
      </c>
      <c r="H89" s="31">
        <v>15</v>
      </c>
      <c r="I89" s="416">
        <f>I87+TIME(0,H89,0)</f>
        <v>0.74930555555555556</v>
      </c>
    </row>
    <row r="90" spans="2:9" s="143" customFormat="1" ht="16.5" customHeight="1" x14ac:dyDescent="0.2">
      <c r="B90" s="417"/>
      <c r="C90" s="12"/>
      <c r="D90" s="15"/>
      <c r="E90" s="493"/>
      <c r="F90" s="14"/>
      <c r="G90" s="14"/>
      <c r="H90" s="31"/>
      <c r="I90" s="517"/>
    </row>
    <row r="91" spans="2:9" s="143" customFormat="1" ht="16.5" customHeight="1" x14ac:dyDescent="0.2">
      <c r="B91" s="417"/>
      <c r="C91" s="12">
        <v>9</v>
      </c>
      <c r="D91" s="14" t="s">
        <v>80</v>
      </c>
      <c r="E91" s="419" t="s">
        <v>37</v>
      </c>
      <c r="F91" s="419" t="s">
        <v>76</v>
      </c>
      <c r="G91" s="419" t="s">
        <v>105</v>
      </c>
      <c r="H91" s="31">
        <v>1</v>
      </c>
      <c r="I91" s="416">
        <f>I89+TIME(0,H91,0)</f>
        <v>0.75</v>
      </c>
    </row>
    <row r="92" spans="2:9" s="421" customFormat="1" ht="16.5" customHeight="1" x14ac:dyDescent="0.2">
      <c r="B92" s="515"/>
      <c r="C92" s="494"/>
      <c r="D92" s="477"/>
      <c r="E92" s="477"/>
      <c r="F92" s="477"/>
      <c r="G92" s="477"/>
      <c r="H92" s="495"/>
      <c r="I92" s="416"/>
    </row>
    <row r="93" spans="2:9" s="409" customFormat="1" ht="16.5" customHeight="1" x14ac:dyDescent="0.2">
      <c r="B93" s="516"/>
      <c r="C93" s="488"/>
      <c r="D93" s="489"/>
      <c r="E93" s="490"/>
      <c r="F93" s="489"/>
      <c r="G93" s="491">
        <f>TIME(18,0,0)</f>
        <v>0.75</v>
      </c>
      <c r="H93" s="492" t="s">
        <v>90</v>
      </c>
      <c r="I93" s="518"/>
    </row>
    <row r="94" spans="2:9" s="194" customFormat="1" ht="16.5" customHeight="1" x14ac:dyDescent="0.2">
      <c r="B94" s="424"/>
      <c r="C94" s="21"/>
      <c r="D94" s="21"/>
      <c r="E94" s="21"/>
      <c r="F94" s="21"/>
      <c r="G94" s="21"/>
      <c r="H94" s="21"/>
      <c r="I94" s="410"/>
    </row>
    <row r="95" spans="2:9" s="194" customFormat="1" ht="16.5" customHeight="1" x14ac:dyDescent="0.2">
      <c r="B95" s="755" t="s">
        <v>5</v>
      </c>
      <c r="C95" s="756"/>
      <c r="D95" s="756"/>
      <c r="E95" s="756"/>
      <c r="F95" s="756"/>
      <c r="G95" s="756"/>
      <c r="H95" s="756"/>
      <c r="I95" s="757"/>
    </row>
    <row r="96" spans="2:9" s="194" customFormat="1" ht="16.5" customHeight="1" x14ac:dyDescent="0.2">
      <c r="B96" s="425"/>
      <c r="C96" s="22"/>
      <c r="D96" s="23"/>
      <c r="E96" s="24"/>
      <c r="F96" s="23"/>
      <c r="G96" s="24"/>
      <c r="H96" s="36"/>
      <c r="I96" s="411"/>
    </row>
    <row r="97" spans="2:10" s="150" customFormat="1" ht="16.5" customHeight="1" x14ac:dyDescent="0.2">
      <c r="B97" s="758" t="s">
        <v>63</v>
      </c>
      <c r="C97" s="759"/>
      <c r="D97" s="759"/>
      <c r="E97" s="759"/>
      <c r="F97" s="759"/>
      <c r="G97" s="759"/>
      <c r="H97" s="759"/>
      <c r="I97" s="760"/>
      <c r="J97" s="396"/>
    </row>
    <row r="98" spans="2:10" s="194" customFormat="1" ht="16.5" customHeight="1" x14ac:dyDescent="0.2">
      <c r="B98" s="424"/>
      <c r="C98" s="21"/>
      <c r="D98" s="21"/>
      <c r="E98" s="21"/>
      <c r="F98" s="21"/>
      <c r="G98" s="21"/>
      <c r="H98" s="21"/>
      <c r="I98" s="410"/>
    </row>
    <row r="99" spans="2:10" s="256" customFormat="1" ht="16.5" customHeight="1" x14ac:dyDescent="0.2">
      <c r="B99" s="752" t="s">
        <v>64</v>
      </c>
      <c r="C99" s="753"/>
      <c r="D99" s="753"/>
      <c r="E99" s="753"/>
      <c r="F99" s="753"/>
      <c r="G99" s="753"/>
      <c r="H99" s="753"/>
      <c r="I99" s="754"/>
      <c r="J99" s="257"/>
    </row>
    <row r="100" spans="2:10" s="194" customFormat="1" ht="16.5" customHeight="1" x14ac:dyDescent="0.2">
      <c r="B100" s="424"/>
      <c r="C100" s="21"/>
      <c r="D100" s="21"/>
      <c r="E100" s="21"/>
      <c r="F100" s="21"/>
      <c r="G100" s="21"/>
      <c r="H100" s="21"/>
      <c r="I100" s="410"/>
    </row>
    <row r="101" spans="2:10" s="194" customFormat="1" ht="16.5" customHeight="1" x14ac:dyDescent="0.2">
      <c r="C101" s="422"/>
      <c r="H101" s="423"/>
      <c r="I101" s="423"/>
    </row>
  </sheetData>
  <dataConsolidate/>
  <customSheetViews>
    <customSheetView guid="{471EB7C4-B2CF-4FBE-9DC9-693B69A7F9FF}"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2"/>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3"/>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4"/>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5"/>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6"/>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7"/>
      <headerFooter alignWithMargins="0"/>
    </customSheetView>
    <customSheetView guid="{00AABE15-45FB-42F7-A454-BE72949E7A28}"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B99:I99"/>
    <mergeCell ref="H58:I58"/>
    <mergeCell ref="B95:I95"/>
    <mergeCell ref="D53:I53"/>
    <mergeCell ref="B97:I97"/>
    <mergeCell ref="B55:I56"/>
    <mergeCell ref="B2:I2"/>
    <mergeCell ref="B3:C3"/>
    <mergeCell ref="D51:I51"/>
    <mergeCell ref="B7:I8"/>
    <mergeCell ref="B15:I16"/>
    <mergeCell ref="D3:I3"/>
    <mergeCell ref="D4:I4"/>
    <mergeCell ref="D5:I5"/>
    <mergeCell ref="B4:C5"/>
    <mergeCell ref="H18:I18"/>
    <mergeCell ref="D52:I52"/>
    <mergeCell ref="B9:I9"/>
    <mergeCell ref="B50:I50"/>
    <mergeCell ref="B51:C51"/>
    <mergeCell ref="B52:C53"/>
  </mergeCells>
  <phoneticPr fontId="0" type="noConversion"/>
  <hyperlinks>
    <hyperlink ref="E21" location="'Courtesy Notice'!A1" tooltip="Courtesy Notice for Session Attendees" display="SESSION COURTESY NOTICE REMINDER"/>
    <hyperlink ref="E61"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2012-07-16T21:13:31Z</dcterms:modified>
</cp:coreProperties>
</file>