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date1904="1" showInkAnnotation="0" autoCompressPictures="0"/>
  <bookViews>
    <workbookView xWindow="0" yWindow="0" windowWidth="33520" windowHeight="18620"/>
  </bookViews>
  <sheets>
    <sheet name="Sheet 1" sheetId="1" r:id="rId1"/>
  </sheets>
  <definedNames>
    <definedName name="_xlnm._FilterDatabase" localSheetId="0" hidden="1">'Sheet 1'!$C$1:$C$265</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G276" i="1" l="1"/>
  <c r="G277" i="1"/>
  <c r="G278" i="1"/>
  <c r="G279" i="1"/>
  <c r="E262" i="1"/>
  <c r="E263" i="1"/>
  <c r="E264" i="1"/>
  <c r="E265" i="1"/>
  <c r="E267" i="1"/>
  <c r="E272" i="1"/>
  <c r="E270" i="1"/>
  <c r="E269" i="1"/>
</calcChain>
</file>

<file path=xl/sharedStrings.xml><?xml version="1.0" encoding="utf-8"?>
<sst xmlns="http://schemas.openxmlformats.org/spreadsheetml/2006/main" count="2340" uniqueCount="540">
  <si>
    <t>The P802.16s amendment is currently in development and is on track for approval shortly before this revision. In that case, the content of the P802.16s amendment should be incorporated into the revision so that it will be timely. Since the P802.16s content seems fairly stable, it should be incorporated into the revision draft in the WG Letter Ballot stage and then maintain with edits in accordance with P802.16s edits.</t>
  </si>
  <si>
    <t>Incorporate the current P802.16s draft content into the revision draft and subsequently maintain that content as changes are made to the P802.16s draft.</t>
  </si>
  <si>
    <t>04/02/2017 22:34:09 GMT</t>
  </si>
  <si>
    <t>Doug Gray</t>
  </si>
  <si>
    <t>Editorial</t>
  </si>
  <si>
    <t>11.1.18</t>
  </si>
  <si>
    <t>Table 11-13 is a duplicate of Table 11-12 on page 1595</t>
  </si>
  <si>
    <t>Remove duplicate table</t>
  </si>
  <si>
    <t>04/02/2017 22:35:58 GMT</t>
  </si>
  <si>
    <t>Heading for 11.1.18 appears twice</t>
  </si>
  <si>
    <t>Remove duplicate subclause heading</t>
  </si>
  <si>
    <t>04/02/2017 22:41:04 GMT</t>
  </si>
  <si>
    <t>Title for Table 11-15 is: --F--WirelessMAN-SC. I believe the correct title is:
UCD PHY-specific channel encodings--WirelessMAN-SC</t>
  </si>
  <si>
    <t>Correct the title for Table 11-15</t>
  </si>
  <si>
    <t>04/15/2017 04:58:50 GMT</t>
  </si>
  <si>
    <t>Harry Bims</t>
  </si>
  <si>
    <t>FIPS Publication 46-3 was withdrawn by NIST on May 19, 2005.  Need to remove this as a normative reference</t>
  </si>
  <si>
    <t>Remove the FIPS 46-3 reference</t>
  </si>
  <si>
    <t>FIPS Publication 74 was withdrawn by NIST on May 19, 2005.  Need to remove this as a normative reference</t>
  </si>
  <si>
    <t>Remove the FIPS 74 reference</t>
  </si>
  <si>
    <t>FIPS Publication 81 was withdrawn by NIST on May 19, 2005.  Need to remove this as a normative reference</t>
  </si>
  <si>
    <t>Remove the FIPS 81 reference</t>
  </si>
  <si>
    <t>FIPS Publication 180-1 was superseded by NIST on August 1, 2002.  Need to remove this as a normative reference</t>
  </si>
  <si>
    <t>IEEE 802.16 Working Group Letter Ballot #41 - Comments</t>
    <phoneticPr fontId="3" type="noConversion"/>
  </si>
  <si>
    <t>Change "There is one defined DL MAC header, which is the Generic MAC header, which begins each DL MAC PDU containing" to "There are three defined DL MAC headers.  The Generic MAC header is a DL MAC header that begins each DL MAC PDU, and contains"</t>
  </si>
  <si>
    <t>04/15/2017 04:58:51 GMT</t>
  </si>
  <si>
    <t>Capitalize "generic" consistently throughout the document, so the reader understands when the document is referring to the Generic MAC Header.</t>
  </si>
  <si>
    <t>Change "generic" to "Generic"</t>
  </si>
  <si>
    <t>6.3.2.1.1</t>
  </si>
  <si>
    <t>Change "generic" in Table 6-3 to "Generic"</t>
  </si>
  <si>
    <t>6.3.2.2</t>
  </si>
  <si>
    <t>6.3.2.2.6</t>
  </si>
  <si>
    <t>6.3.2.2.7</t>
  </si>
  <si>
    <t>6.3.2.3.7</t>
  </si>
  <si>
    <t>6.3.2.3.8</t>
  </si>
  <si>
    <t>6.3.2.3.10</t>
  </si>
  <si>
    <t>6.3.2.3.11</t>
  </si>
  <si>
    <t>04/15/2017 04:58:52 GMT</t>
  </si>
  <si>
    <t>6.3.2.3.12</t>
  </si>
  <si>
    <t>6.3.2.3.13</t>
  </si>
  <si>
    <t>6.3.2.3.14</t>
  </si>
  <si>
    <t>6.3.2.3.15</t>
  </si>
  <si>
    <t>6.3.2.3.16</t>
  </si>
  <si>
    <t>6.3.2.3.17</t>
  </si>
  <si>
    <t>6.3.2.3.18</t>
  </si>
  <si>
    <t>6.3.2.3.19</t>
  </si>
  <si>
    <t>6.3.2.3.27</t>
  </si>
  <si>
    <t>6.3.2.3.28</t>
  </si>
  <si>
    <t>6.3.2.3.29</t>
  </si>
  <si>
    <t>6.3.2.3.38.1</t>
  </si>
  <si>
    <t>6.3.2.3.55</t>
  </si>
  <si>
    <t>04/15/2017 04:58:53 GMT</t>
  </si>
  <si>
    <t>6.3.2.3.61</t>
  </si>
  <si>
    <t>6.3.2.3.85</t>
  </si>
  <si>
    <t>6.3.3</t>
  </si>
  <si>
    <t>Change "generic" to "Generic" in Figure 6-31</t>
  </si>
  <si>
    <t>6.3.3.4.2</t>
  </si>
  <si>
    <t>6.3.3.4.3</t>
  </si>
  <si>
    <t>6.3.3.5</t>
  </si>
  <si>
    <t>6.3.3.6</t>
  </si>
  <si>
    <t>6.3.5.2.1</t>
  </si>
  <si>
    <t>7.1.1</t>
  </si>
  <si>
    <t>7.2.2.2.14.1</t>
  </si>
  <si>
    <t>Change "generic" to "Generic" in Figure 7-11</t>
  </si>
  <si>
    <t>04/15/2017 04:58:54 GMT</t>
  </si>
  <si>
    <t>7.5.1.2.3</t>
  </si>
  <si>
    <t>Change "generic" to "Generic" in both places</t>
  </si>
  <si>
    <t>8.3.6.6</t>
  </si>
  <si>
    <t>8.3.6.6.2</t>
  </si>
  <si>
    <t>8.4.5.6</t>
  </si>
  <si>
    <t>8.4.5.6.2</t>
  </si>
  <si>
    <t>The definition of the EC field is missing.</t>
  </si>
  <si>
    <t>The EC field is used as the Encryption Control field when HT is set to 0, and is used as the Extended Control field when HT is set to 1.</t>
  </si>
  <si>
    <t>Index</t>
  </si>
  <si>
    <t>Date</t>
  </si>
  <si>
    <t>Name</t>
  </si>
  <si>
    <t>Category</t>
  </si>
  <si>
    <t>Subclause</t>
  </si>
  <si>
    <t>Page Number</t>
  </si>
  <si>
    <t>Line Number</t>
  </si>
  <si>
    <t>Comment</t>
  </si>
  <si>
    <t>Proposed Change</t>
  </si>
  <si>
    <t>Must Be Satisfied</t>
  </si>
  <si>
    <t>Disposition Status</t>
  </si>
  <si>
    <t>03/21/2017 19:28:28 GMT</t>
  </si>
  <si>
    <t>Roger Marks</t>
  </si>
  <si>
    <t>Technical</t>
  </si>
  <si>
    <t>6.3.2.1.2.1.1</t>
  </si>
  <si>
    <t>There are only two values for the type field in a BR header</t>
  </si>
  <si>
    <t>Add the following sentence to the end of the Description in Table 6-7 for the Type field in the BR header, "The Type field is either 0b000 (BR incremental) or 0b001 (BR aggregate)"</t>
  </si>
  <si>
    <t>6.3.2.1.2.2.1</t>
  </si>
  <si>
    <t>Replace the Description for the Feedback type 0000 to improve the clarity of the description</t>
  </si>
  <si>
    <t>Replace the text in the Description field of Feedback type 0000 with "CQI and MIMO feedback. The definition of MIMO feedback type (3 bits) is found in Table 8-193.  The mapping of the corresponding feedback payload (6 bits or 12 bits) depends on the corresponding MIMO feedback type. The 6-bit mappings are found in: Figure 8-136 (Quantized precoding weight feedback); Table 8-343, Table 8-344, Table 8-345, Table 8-346 (Fast DL measurement); 8.4.8.3.3, 8.4.8.3.4, 8.4.8.3.5 (Channel Matrix Information); Table 8-295 (Index to precoding matrix in codebook).  When MIMO feedback type = 0b110, the payload is 12-bits, and its mapping is the concatenation of the "Index to precoding matrix in codebook", and "Fast DL measurement".</t>
  </si>
  <si>
    <t>Clarify the number of AMC bands over which the best are selected for feedback type 0b1101</t>
  </si>
  <si>
    <t>Change "Codebook index for N best AMC bands" to "Codebook index for N best AMC bands out of the maximum logical bands for band AMC"</t>
  </si>
  <si>
    <t>Replace the FIPS 180-1 reference with a reference to FIPG 180-4</t>
  </si>
  <si>
    <t>FIPS Publication 186-2 was superseded by NIST on June 9, 2009.  Need to remove this as a normative reference</t>
  </si>
  <si>
    <t>Replace the FIPS 186-2 reference with a reference to FIPS 186-4</t>
  </si>
  <si>
    <t>DES has been withdrawn by NIST.  Need to remove all references from the document</t>
  </si>
  <si>
    <t>Remove DES from the list</t>
  </si>
  <si>
    <t>6.3.2.1</t>
  </si>
  <si>
    <t>The sentence claims there is only 1 downlink MAC header, when there are actually 3</t>
  </si>
  <si>
    <t>04/15/2017 04:58:55 GMT</t>
  </si>
  <si>
    <t>The text of lines 28-29 should appear under the heading of line 27</t>
  </si>
  <si>
    <t>Re-format lines 28-29 to appear beneath line 27 as its header</t>
  </si>
  <si>
    <t>6.3.2.3.38.6.7</t>
  </si>
  <si>
    <t>Typo on Matrix B encoding</t>
  </si>
  <si>
    <t>Change "Matrix B (Vertical Encoding)" to "Matrix B (Horizontal Encoding)"</t>
  </si>
  <si>
    <t>6.3.4.5</t>
  </si>
  <si>
    <t>Need to add a sentence to clarify how to construct the Fragmentation subheader (§6.3.2.2.1), and Packing subheader (§6.3.2.2.3)</t>
  </si>
  <si>
    <t>After the end of the first sentence (begins with "Connections are set up..."), add the following text:  "ARQ-enabled connections are setup and defined by including ARQ TLVs in those DSA/DSC messages (see 11.13.17).  When a connection is ARQ-enabled, ARQ-enabled Connection shall be set to True.  When a connection is not ARQ-enabled, ARQ-enabled Connection shall be set to False."</t>
  </si>
  <si>
    <t>Sentence "Specification of the service flow's traffic characteristics ..." is out of place.</t>
  </si>
  <si>
    <t>Please move the sentence at line 33 beginning with "Specification of the service flow" below "Service Flow Parameters" above</t>
  </si>
  <si>
    <t>7.2.1.1</t>
  </si>
  <si>
    <t>DES has been withdrawn by NIST.  Need to replace with AES</t>
  </si>
  <si>
    <t>Change "e.g., data encryption standard (DES) key and CBC IV" to "e.g., advanced encryption standard in CCM mode"</t>
  </si>
  <si>
    <t>7.2.2.1</t>
  </si>
  <si>
    <t>Remove the paragraph "For SAs using a ciphersuite employing DES-CBC ..."</t>
  </si>
  <si>
    <t>Field incorrectly labeled as Reserved</t>
  </si>
  <si>
    <t>Change the Reserved field name that follows the Type field from Reserved to "ESF"</t>
  </si>
  <si>
    <t>The UL frame has only two types when HT = 1; the Feedback MAC header, and MAC signaling header type II</t>
  </si>
  <si>
    <t>Change "and all other type headers" to "and the MAC signaling header type II"</t>
  </si>
  <si>
    <t>Typo on the section number</t>
  </si>
  <si>
    <t>Change "8.3.6.3" to "8.3.6.6"</t>
  </si>
  <si>
    <t>The fields are listed out of order</t>
  </si>
  <si>
    <t>Re-order the fields in Table 6-3 to line up sequentially with the fields in the Generic MAC header, as shown in Figure 6-3</t>
  </si>
  <si>
    <t>6.3.2.1.1.1</t>
  </si>
  <si>
    <t>Figure 6-4 is out of place</t>
  </si>
  <si>
    <t>Move Figure 6-4 to just before Table 6-5 on page 171</t>
  </si>
  <si>
    <t>Remove the Value "Encrypted TEK for DES" from the table in Section 11.9.3</t>
  </si>
  <si>
    <t>11.9.8</t>
  </si>
  <si>
    <t>Remove the paragraph immediately below Table 11-43</t>
  </si>
  <si>
    <t>11.9.14</t>
  </si>
  <si>
    <t>Remove the row from Table 11-46 described as "CBC mode, 56-bit DES"</t>
  </si>
  <si>
    <t>Remove the row from Table 11-49 described as "CBC mode 56-bit DES, no data authentication and 3-DES,128"</t>
  </si>
  <si>
    <t>Remove the row from Table 11-48 described as "CBC mode 56-bit DES, no data authentication and RSA, 1024"</t>
  </si>
  <si>
    <t>04/15/2017 04:58:56 GMT</t>
  </si>
  <si>
    <t>12.1.1.4.10</t>
  </si>
  <si>
    <t>Change the default for the Cryptographic-Suite-List from 56-bit DES to 128-bit AES, and remove the text ", and 3-DES EDE with 128-bit key"</t>
  </si>
  <si>
    <t>12.3.1.1</t>
  </si>
  <si>
    <t>Remove the cryptographic suite "No data encryption, no data authentication and 3-DES,128"</t>
  </si>
  <si>
    <t>Remove the cryptographic suite "CBC mode 56-bit DES, no data authentication and 3-DES,128"</t>
  </si>
  <si>
    <t>Remove the cryptographic suite "CBC mode 56-bit DES, no data authentication and RSA, 1024"</t>
  </si>
  <si>
    <t>8.3.6.6.1</t>
  </si>
  <si>
    <t>typo for SBCH_DLP_MAP_IE()</t>
  </si>
  <si>
    <t>Change "SBCH_DLP_MAP_IE" to "SBCH_DL_MAP_IE"</t>
  </si>
  <si>
    <t>8.4.5.4</t>
  </si>
  <si>
    <t>typo for Extended UIUC 2 dependent IE</t>
  </si>
  <si>
    <t>Change the name from "Extended UIUC 2 dependent IE" to "UL-MAP Extended-2 IE"</t>
  </si>
  <si>
    <t>typo for PAPR_Reduction_and_Safety_- Zone_Sounding Zone Allocation_IE</t>
  </si>
  <si>
    <t>Change the name to "PAPR_Reduction_Safety_Sounding_Zone_Allocation_IE"</t>
  </si>
  <si>
    <t>6.3.2.1.2.2.1.2</t>
  </si>
  <si>
    <t>The header doesn't have a payload field.  Fix this language</t>
  </si>
  <si>
    <t>Change "bits payload" to "bit Content Feedback"</t>
  </si>
  <si>
    <t>6.3.2.2.4</t>
  </si>
  <si>
    <t>The paragraph in this section is out of place.  The section itself is not needed</t>
  </si>
  <si>
    <t>Move the paragraph at lines 2-4 below Table 6-4 and remove the section "ARQ feedback"</t>
  </si>
  <si>
    <t>6.3.2.3.5</t>
  </si>
  <si>
    <t>Looks like there was a mistake in a previous edit of the document.  Fix the description of Bit 7</t>
  </si>
  <si>
    <t>Replace line 20  with the text of lines 21-23.</t>
  </si>
  <si>
    <t>6.3.2.3.9.31</t>
  </si>
  <si>
    <t>Heading numbering is wrong from here through the rest of the section</t>
  </si>
  <si>
    <t>Fix the section heading numbers and references to the sections</t>
  </si>
  <si>
    <t>WirelessMAN-SC is not being used in any deployed or planned system.  Should be removed from the standard.</t>
  </si>
  <si>
    <t>Remove section 6.3.7.5.1</t>
  </si>
  <si>
    <t>8.1.1</t>
  </si>
  <si>
    <t>Remove section 8.1</t>
  </si>
  <si>
    <t>13.2.1</t>
  </si>
  <si>
    <t>Obsolete MIB should be removed from the standard</t>
  </si>
  <si>
    <t>Remove 13.2.1</t>
  </si>
  <si>
    <t>Delete unused abbreviation and acronym</t>
  </si>
  <si>
    <t>Delete line 4</t>
  </si>
  <si>
    <t>The only time ACM is used is §14.1.1, and there the acronym is expanded, so there is no need for an entry in this section.</t>
  </si>
  <si>
    <t>Delete line 6</t>
  </si>
  <si>
    <t>AGC is listed as a common acronym in the IEEE Editorial Style Manual.  No need to duplicate here.</t>
  </si>
  <si>
    <t>Delete line 10</t>
  </si>
  <si>
    <t>ARQ is listed as a common acronym in the IEEE Editorial Style Manual.  No need to duplicate here.</t>
  </si>
  <si>
    <t>Delete line 16</t>
  </si>
  <si>
    <t>BER is listed as a common acronym in the IEEE Editorial Style Manual.  No need to duplicate here.</t>
  </si>
  <si>
    <t>Delete line 23</t>
  </si>
  <si>
    <t>BPSK is listed as a common acronym in the IEEE Editorial Style Manual.  No need to duplicate here.</t>
  </si>
  <si>
    <t>Delete line 24</t>
  </si>
  <si>
    <t>CDMA is listed as a common acronym in the IEEE Editorial Style Manual.  No need to duplicate here.</t>
  </si>
  <si>
    <t>Delete line 3</t>
  </si>
  <si>
    <t>FFT is listed as a common acronym in the IEEE Editorial Style Manual.  No need to duplicate here.</t>
  </si>
  <si>
    <t>Delete line 39</t>
  </si>
  <si>
    <t>LAN is listed as a common acronym in the IEEE Editorial Style Manual.  No need to duplicate here.</t>
  </si>
  <si>
    <t>Delete line 36</t>
  </si>
  <si>
    <t>7.2.2.7</t>
  </si>
  <si>
    <t>Remove the sentence "For SAs using a ciphersuite employing DES-CBC ..."</t>
  </si>
  <si>
    <t>7.5.1.1</t>
  </si>
  <si>
    <t>Remove the section 7.5.1.1</t>
  </si>
  <si>
    <t>7.5.4.1</t>
  </si>
  <si>
    <t>Remove the section 7.5.4.1</t>
  </si>
  <si>
    <t>7.5.4.2</t>
  </si>
  <si>
    <t>Move the content of section 7.5.4.2 to the beginning of section 7.5.4.5.1 and change the text "DES" and "3-DES" to "AES"</t>
  </si>
  <si>
    <t>8.4.6.1.2.1</t>
  </si>
  <si>
    <t>Figure 8-79 is missing</t>
  </si>
  <si>
    <t>Please restore Figure 8-79</t>
  </si>
  <si>
    <t>8.4.6.2.1</t>
  </si>
  <si>
    <t>Figure 8-82 is missing</t>
  </si>
  <si>
    <t>Please restore Figure 8-82</t>
  </si>
  <si>
    <t>8.4.6.2.7.1</t>
  </si>
  <si>
    <t>Numbers are misaligned throughout Table 8-284</t>
  </si>
  <si>
    <t>Fix alignment of the columns of numbers in Table 8-284</t>
  </si>
  <si>
    <t>11.9.3</t>
  </si>
  <si>
    <t>need to clarify the text by adding a sentence</t>
  </si>
  <si>
    <t>Add notes for PAPR_Reduction_and_Safety_- Zone_Sounding Zone Allocation_IE</t>
  </si>
  <si>
    <t>Add text "See 8.4.5.4.2"</t>
  </si>
  <si>
    <t>Add notes for CDMA_Allocation_IE()</t>
  </si>
  <si>
    <t>Add text "See 8.4.5.4.3"</t>
  </si>
  <si>
    <t>Add notes for FAST-FEEDBACK_Allocation_IE()</t>
  </si>
  <si>
    <t>Add text "See 8.4.5.4.39"</t>
  </si>
  <si>
    <t>8.4.5.4.39</t>
  </si>
  <si>
    <t>fix text</t>
  </si>
  <si>
    <t>Change "No. OFDMA symbols" to "Number of OFDMA symbols"</t>
  </si>
  <si>
    <t>Change "No subchannels" to "Number of subchannels"</t>
  </si>
  <si>
    <t>typo</t>
  </si>
  <si>
    <t>Change "Figure 8-788-79" to "Figure 8-79"</t>
  </si>
  <si>
    <t>Change "Table 8-2578-259" to "Table 8-259"</t>
  </si>
  <si>
    <t>Change "Table 8-2578-260" to "Table 8-260"</t>
  </si>
  <si>
    <t>04/15/2017 04:58:57 GMT</t>
  </si>
  <si>
    <t>6.3.7.5.1</t>
  </si>
  <si>
    <t>Renumber section 6.3.2.1.1.1  as section 6.3.2.1.2, and move section 6.3.2.1.2 to 6.3.2.1.3</t>
  </si>
  <si>
    <t>Remove SC from the standard.  Text needs to change</t>
  </si>
  <si>
    <t>Change "SC and OFDM" to "OFDM"</t>
  </si>
  <si>
    <t>6.3.3.5.1</t>
  </si>
  <si>
    <t>6.3.3.5.1.1</t>
  </si>
  <si>
    <t>6.3.6.2</t>
  </si>
  <si>
    <t>6.3.6.3</t>
  </si>
  <si>
    <t>Change "OFDM and SC" to "OFDM"</t>
  </si>
  <si>
    <t>6.3.6.3.2</t>
  </si>
  <si>
    <t>6.3.7.4.2</t>
  </si>
  <si>
    <t>Remove SC from the standard.  Remove paragraph</t>
  </si>
  <si>
    <t>Remove the paragraph</t>
  </si>
  <si>
    <t>6.3.7.6.1</t>
  </si>
  <si>
    <t>04/15/2017 04:58:59 GMT</t>
  </si>
  <si>
    <t>6.3.7.6.4</t>
  </si>
  <si>
    <t>6.3.8.1</t>
  </si>
  <si>
    <t>6.3.9.5</t>
  </si>
  <si>
    <t>Change "marks the beginning of a minislot boundary in SC and SCa PHY, or" to "is"</t>
  </si>
  <si>
    <t>6.3.9.5.1</t>
  </si>
  <si>
    <t>6.3.16.1</t>
  </si>
  <si>
    <t>Remove "PUSC with Use All SC = 0, PUSC with Use All SC = 1"</t>
  </si>
  <si>
    <t>6.3.16.2</t>
  </si>
  <si>
    <t>6.3.19.5</t>
  </si>
  <si>
    <t>6.3.19.5.1</t>
  </si>
  <si>
    <t>7.5.1.2.5</t>
  </si>
  <si>
    <t>12.1.2.2.2</t>
  </si>
  <si>
    <t>Remove section 12.1.2.2.2</t>
  </si>
  <si>
    <t>QoS is listed as a common acronym in the IEEE Editorial Style Manual.  No need to duplicate here.</t>
  </si>
  <si>
    <t>Delete line 28</t>
  </si>
  <si>
    <t>QPSK is listed as a common acronym in the IEEE Editorial Style Manual.  No need to duplicate here.</t>
  </si>
  <si>
    <t>Delete line 30</t>
  </si>
  <si>
    <t>SNR is listed as a common acronym in the IEEE Editorial Style Manual.  No need to duplicate here.</t>
  </si>
  <si>
    <t>dBm is a common acronym.  No need to list it here</t>
  </si>
  <si>
    <t>Delete line 45</t>
  </si>
  <si>
    <t>5.2.3</t>
  </si>
  <si>
    <t>Sentence is in the wrong place in this paragraph.</t>
  </si>
  <si>
    <t>Move the sentence "Implementation of PHS capability is optional." to the beginning of the paragraph.</t>
  </si>
  <si>
    <t>5.2.3.2</t>
  </si>
  <si>
    <t>text needs to be written more clearly</t>
  </si>
  <si>
    <t>Add a new row to Table 11-59 for:
Type: 56
Parameter: CIDs removed from tunnel TLV</t>
  </si>
  <si>
    <t>04/16/2017 19:29:15 GMT</t>
  </si>
  <si>
    <t>Add missing service flow encoding to Table 11-59.  See 11.13.46</t>
  </si>
  <si>
    <t>Add a new row to Table 11-59 for:
Type: 57
Parameter: M2MCID</t>
  </si>
  <si>
    <t>04/16/2017 19:41:00 GMT</t>
  </si>
  <si>
    <t>Add missing service flow encoding to Table 11-59.  See 11.13.47</t>
  </si>
  <si>
    <t>Add a new row to Table 11-59 for:
Type: 58
Parameter: Minimal Access Window Size</t>
  </si>
  <si>
    <t>04/16/2017 19:42:09 GMT</t>
  </si>
  <si>
    <t>Add missing service flow encoding for Table 11-59.  See 11.13.48</t>
  </si>
  <si>
    <t>Add a new row to Table 11-59 for:
Type: 59
Parameter: M2M Multicast Traffic Reception Timer</t>
  </si>
  <si>
    <t>04/16/2017 20:16:47 GMT</t>
  </si>
  <si>
    <t>11.13.44</t>
  </si>
  <si>
    <t>Need to specify the length of each sub attribute in Table 11-62</t>
  </si>
  <si>
    <t>Before the sentence beginning with "If the PHS rule...", insert the sentence "In other words, the PHSM may be specified at service flow creation, while the PHSF may be specified as part of the activation of the previously created service flow."</t>
  </si>
  <si>
    <t>5.2.4.1</t>
  </si>
  <si>
    <t>need to clarify the paragraph</t>
  </si>
  <si>
    <t>Add to the end of the sentence the following sentence "and the IEEE 802.3/Ethernet PDU shall be used as the IEEE 802.3/Ethernet CS PDU."</t>
  </si>
  <si>
    <t>04/15/2017 04:58:58 GMT</t>
  </si>
  <si>
    <t>RFCs need to be updated</t>
  </si>
  <si>
    <t>Change "4995" to "5795".  Change "4996" to "6846"</t>
  </si>
  <si>
    <t>Add "RFC 4815" after "RFC 4996"</t>
  </si>
  <si>
    <t>6.3.2</t>
  </si>
  <si>
    <t>Relocate the paragraph to a more appropriate location</t>
  </si>
  <si>
    <t>Move the paragraph starting at line 12 to page 171, line 2.</t>
  </si>
  <si>
    <t>HT = 1 identifies more than just a Bandwidth request (BR) header</t>
  </si>
  <si>
    <t>Change "Bandwidth request (BR) header" to "signaling header type 1 or 2"</t>
  </si>
  <si>
    <t>Move the section "Relay MAC header format" out from under the "Generic MAC header" section.  The Relay MAC Header is not a type of Generic MAC Header, the formats are incompatible and defined by the type of link.  The Relay MAC Header format is only used on relay tunnels, and the Generic MAC Header format is only used on DL and UL.</t>
  </si>
  <si>
    <t>Add Length (1 byte) column to Table 11-62.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</si>
  <si>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04/16/2017 20:17:51 GMT</t>
  </si>
  <si>
    <t>11.13.45</t>
  </si>
  <si>
    <t>Need to specify the length of the sub attributes in Table 11-63</t>
  </si>
  <si>
    <t>Add Length (1 byte) column to Table 11-63.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</si>
  <si>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unreviewed</t>
  </si>
  <si>
    <t>04/15/2017 04:59:00 GMT</t>
  </si>
  <si>
    <t>13.2.3</t>
  </si>
  <si>
    <t>Change the status of this MIB value to deprecate</t>
  </si>
  <si>
    <t>13.2.6</t>
  </si>
  <si>
    <t>13.2.7</t>
  </si>
  <si>
    <t>04/15/2017 15:33:34 GMT</t>
  </si>
  <si>
    <t>11.1.3</t>
  </si>
  <si>
    <t>There needs to be a MAC version encoding for 80216-2017</t>
  </si>
  <si>
    <t>Replace the line "12-255: Reserved"  in the TLV for MAC version encoding with the following:
"12: Indicates conformance with IEEE Std 802.16-2017
13-255: Reserved"</t>
  </si>
  <si>
    <t>04/16/2017 19:12:54 GMT</t>
  </si>
  <si>
    <t>Wrong name given for a service flow encoding.  Table 11-59 labels "Emergency Indication" incorrectly.  Compare with 11.13.41 on p. 1775</t>
  </si>
  <si>
    <t>Change "Emergency Indication" to "Priority Indication"</t>
  </si>
  <si>
    <t>04/16/2017 19:25:10 GMT</t>
  </si>
  <si>
    <t>Add missing service flow encoding in Table 11-59.  See 11.13.43</t>
  </si>
  <si>
    <t>Add a new row to Table 11-59 for:
Type: 54
Parameter: Per-RS QoS</t>
  </si>
  <si>
    <t>04/16/2017 19:26:14 GMT</t>
  </si>
  <si>
    <t>Add missing service flow encoding to Table 11-59.  See 11.13.44</t>
  </si>
  <si>
    <t>Add a new row to Table 11-59 for:
Type: 55
Parameter: CIDs added into tunnel TLV</t>
  </si>
  <si>
    <t>04/16/2017 19:27:10 GMT</t>
  </si>
  <si>
    <t>Add missing service flow encoding to Table 11-59.  See 11.13.45</t>
  </si>
  <si>
    <t>Defer to the group.</t>
  </si>
  <si>
    <t>There are some issues with frame anchors in the document. Will try to fix those as much as possible, but IEEE Editor has suggested we leave this to the last (fix as part of final release).</t>
  </si>
  <si>
    <t>Move the sentence at line 33 beginning with "Specification of the service flow" below "Service Flow Parameters" above</t>
  </si>
  <si>
    <t>Require a figure for this, please confirm what's supposed to be there (provide file).</t>
  </si>
  <si>
    <t>Editor's Proposed Dispositions</t>
  </si>
  <si>
    <t>Apply the material in amendment P802.16s/D3 to Rev4 (after the proposed changes from the P802.16s/D2 Sposor Ballot have been resolved). Track further changes as 802.16s comments are resolved.</t>
  </si>
  <si>
    <t>Correct the title for Table 11-15 to be "UCD PHY-specific channel encodings--WirelessMAN-SC"</t>
  </si>
  <si>
    <t>While the comment may be correct, careful study of the impact of removing this section. Are all the references and uses of DES covered by comments? I'm reluctant to remove entire subclauses if it may break other text. Also, if NIST has withdrawn this reference material, does it mean that the technology is obsolete?</t>
  </si>
  <si>
    <t>Refer to Comment 80</t>
  </si>
  <si>
    <t>This is a substantial change likely to "break" text throughout the document. I recommend very careful study of the impact of removing this section.</t>
  </si>
  <si>
    <t>See comment 110.</t>
  </si>
  <si>
    <t>Refer to Comment 110.</t>
  </si>
  <si>
    <t>If there are only two types, then why are there 3 bits for this field? It almost seems like there should be 2 bits used and one reserved, but it's fine to add the text as indicated.</t>
  </si>
  <si>
    <t>Move the paragraph at lines 2-4 to below Table 6-4 (Page 171) and remove the section "ARQ feedback"</t>
  </si>
  <si>
    <t>It's not clear why this is in the spec and documented as obsolete. Perhaps some discussion is in order. Why was it done this way and not removed before?</t>
  </si>
  <si>
    <t>Maybe used on pages 171, 172, 854, 915?</t>
  </si>
  <si>
    <t>But also used with the M-ACM-* messages related to accounting management.</t>
  </si>
  <si>
    <t>Suggest maybe we write "RFC 4996 (obsoleted by RFC 6846) to retain the historical use of 4996.</t>
  </si>
  <si>
    <t>Agreed - Add "RFC 4815" after "RFC 4996" - NOTE 4815 contains corrections and clarifications to 3095 which is currently cited.</t>
  </si>
  <si>
    <t>Please change the name of the DCD message field for ease of understanding of the reader.</t>
  </si>
  <si>
    <t>IEEE Std 802.2 no longer exists</t>
  </si>
  <si>
    <t>IEEE Std 802.21-2008 has been revised.</t>
  </si>
  <si>
    <t>The title for IEEE 802.3 has changed.  Please update</t>
  </si>
  <si>
    <t>The IANA references are not normative, as they are not cited in the normative text of the standard.  Move these references to Annex A in the Bibliography list</t>
  </si>
  <si>
    <t>Notes are for informative purposes only.</t>
  </si>
  <si>
    <t>typo doesn't terminate the sentence for the Note--.  The sentence that follows is not part of the note.</t>
  </si>
  <si>
    <t>It appears that text was incorrectly duplicated</t>
  </si>
  <si>
    <t>Need to clarify to the reader that MGSS is 64 bits</t>
  </si>
  <si>
    <t>Need to clarify to the reader that M2MGTEK_COUNT is 128 bits</t>
  </si>
  <si>
    <t>Need to clarify to the reader thawt Key Push Modes is more fully explained in §11.9.27</t>
  </si>
  <si>
    <t>fix typo</t>
  </si>
  <si>
    <t>Length value is wrong</t>
  </si>
  <si>
    <t>Reorder the table to aid the reader</t>
  </si>
  <si>
    <t>Remove the SC phy scope from the document</t>
  </si>
  <si>
    <t>The length of a downlink burst profile is variable, and never == 1</t>
  </si>
  <si>
    <t>The type of Complementary trigger TLV is 232.  See Table 11-21.  Need to fix this in §11.4.2</t>
  </si>
  <si>
    <t>Need to add missing rows to the table</t>
  </si>
  <si>
    <t>need to add clarifying text for the reader</t>
  </si>
  <si>
    <t>SZK Sequence Number if 32 bits, not 4 bits</t>
  </si>
  <si>
    <t>the length of the Boosting field is 3 bits, not 1 bit</t>
  </si>
  <si>
    <t>6.3.2.3.1</t>
  </si>
  <si>
    <t>5.1.2.3</t>
  </si>
  <si>
    <t>5.1.2.4</t>
  </si>
  <si>
    <t>6.3.9.6</t>
  </si>
  <si>
    <t>6.3.14.9.2</t>
  </si>
  <si>
    <t>8.1.4.4.4</t>
  </si>
  <si>
    <t>8.1.8</t>
  </si>
  <si>
    <t>8.4.9.2.3.1</t>
  </si>
  <si>
    <t>11.7.12.7</t>
  </si>
  <si>
    <t>11.8.3.5.18</t>
  </si>
  <si>
    <t>11.18.1</t>
  </si>
  <si>
    <t>12.4.3.5</t>
  </si>
  <si>
    <t>11.30</t>
  </si>
  <si>
    <t>12.4.3.7</t>
  </si>
  <si>
    <t>12.4.4</t>
  </si>
  <si>
    <t>11.8.3.5.17</t>
  </si>
  <si>
    <t>6.3.2.3.3.</t>
  </si>
  <si>
    <t>6.3.2.3.9.33</t>
  </si>
  <si>
    <t>6.3.2.3.9.54</t>
  </si>
  <si>
    <t>8.3.5.2</t>
  </si>
  <si>
    <t>8.3.6.2.10</t>
  </si>
  <si>
    <t>8.4.5.3.8</t>
  </si>
  <si>
    <t>8.4.5.3.30</t>
  </si>
  <si>
    <t>8.4.5.4.53</t>
  </si>
  <si>
    <t>8.4.5.4.55</t>
  </si>
  <si>
    <t>11.4.1</t>
  </si>
  <si>
    <t>11.4.2</t>
  </si>
  <si>
    <t>11.9.27</t>
  </si>
  <si>
    <t>11.9.41</t>
  </si>
  <si>
    <t>11.9.44</t>
  </si>
  <si>
    <t>16.8.2.1</t>
  </si>
  <si>
    <t>16.9.1.1.3.1</t>
  </si>
  <si>
    <t>16.9.1.1.3.4</t>
  </si>
  <si>
    <t>Change text from "TLV Encoded information for the overall channel" to "DCD channel encodings other than the Downlink_Burst_Profile.  See Table 11-21"</t>
  </si>
  <si>
    <t>Change "IEEE Std 802.2  (ISO/IEC 8802-2: 1998)" to "ISO/IEC 8802-2:1998"</t>
  </si>
  <si>
    <t>Replace "2008" with "2016"</t>
  </si>
  <si>
    <t>Change "IEEE Standard for Information technology—Telecommunications and information 27 exchange between systems—Local and metropolitan area networks—Specific requirements—Part 3: Carrier 28 sense multiple access with collision detection (CSMA/CD) access method and physical layer specifications." to "IEEE Standard for Ethernet"</t>
  </si>
  <si>
    <t>Move the references cited at p. 122, line 35 through p. 123, line 4 to the Bibliography list of  Annex A</t>
  </si>
  <si>
    <t>Change "Note that when" to "When"</t>
  </si>
  <si>
    <t>Change "Note that mapping" to "Mapping"</t>
  </si>
  <si>
    <t>Change "SS shall attempt" to "SS should attempt"</t>
  </si>
  <si>
    <t>Change "shall not" to "should not"</t>
  </si>
  <si>
    <t>Remove "Note: "</t>
  </si>
  <si>
    <t>Change "shall be identical" to "should be identical"</t>
  </si>
  <si>
    <t>Change "shall be a continuous" to "should be a continuous"</t>
  </si>
  <si>
    <t>Change "Note that the" to "The"</t>
  </si>
  <si>
    <t>Remove "NOTE--"</t>
  </si>
  <si>
    <t>Change "NOTE--Bits 15-8" to "Bits 15-18" for all Values in the table</t>
  </si>
  <si>
    <t>change "and shall be" to "and should be"</t>
  </si>
  <si>
    <t>remove "NOTE--"</t>
  </si>
  <si>
    <t>Change "shall be" to "should be"</t>
  </si>
  <si>
    <t>Change "whole sector covered" to "whole sector covered."</t>
  </si>
  <si>
    <t>Change "shall have" to "should have"</t>
  </si>
  <si>
    <t>Replace "same in both cases is the same." with "same in both cases."</t>
  </si>
  <si>
    <t>Change text from "TLV Encoded information for the overall channel" to "UCD channel encodings other than the Uplink_Burst_Profile.  See Table 11-21"</t>
  </si>
  <si>
    <t>Add to the end of the Contents field of the MGSS attribute the following sentence "(64 bits - see Table 11-33)"</t>
  </si>
  <si>
    <t>Add to the end of the Contents field of the M2MGTEK_COUNT attribute the following sentence "(128 bits -- see §7.2.2.2.14.1)"</t>
  </si>
  <si>
    <t>Add to the end of the Contents field of the "Key Push Modes" attribute the following sentence "(see §11.9.27)"</t>
  </si>
  <si>
    <t>Change "Focused Contention Response IE" from Table 8-58 to "Focused Contention IE".</t>
  </si>
  <si>
    <t>Change "Length=0x4" to "Length= 6 + 7 * n"</t>
  </si>
  <si>
    <t>Change "Extended DIUC" to "Extended-2 DIUC" in Table 8-127</t>
  </si>
  <si>
    <t>Change "R_CID" to "RCID_IE"</t>
  </si>
  <si>
    <t>In Table 8-167, change "R_CID" to "RCID_IE"</t>
  </si>
  <si>
    <t>Change name from HARQ ACK Region Allocation IE" to "HARQ ACKCH Region Allocation IE"</t>
  </si>
  <si>
    <t>Change "Power Adjust Included" in Table 8-212, to "Power Adjust == 1"</t>
  </si>
  <si>
    <t>Reverse the order of the rows in Table 11-1 so the Type field is monotonically increasing</t>
  </si>
  <si>
    <t>Remove all DCD channel encodings with a PHY scope of SC, because WirelessMAN-SC has been deprecated and removed from the standard</t>
  </si>
  <si>
    <t>Change the Length field value of "1" for the "Downlink_burst_profile for multiple FEC types" row to "-"</t>
  </si>
  <si>
    <t>Change "type 234" to "type 232"</t>
  </si>
  <si>
    <t>In Table 11-25, Change the Type prefix from "234" to "232"</t>
  </si>
  <si>
    <t>Change "Table 11-22a.e" to "Table 11-25"</t>
  </si>
  <si>
    <t>In Table 11-25, change "Table 11-19" to "Table 11-21"</t>
  </si>
  <si>
    <t>Change "Table 11-22a" to "Table 11-25"</t>
  </si>
  <si>
    <t>Remove Table 11-26</t>
  </si>
  <si>
    <t>Add the following rows below the row with Type == 49:
"50     AK Parameters
51     SZK Parameters
52     SZKEK Parameters"</t>
  </si>
  <si>
    <t>Change the Length field of "SZK Sequence Number" row to 32.</t>
  </si>
  <si>
    <t>For Table 11-57, Add to the end of the Contents field of the MGSS attribute the following sentence "(64 bits - see Table 11-33)"</t>
  </si>
  <si>
    <t>For Table 11-57, Add to the end of the Contents field of the M2MGTEK_COUNT attribute the following sentence "(128 bits -- see §7.2.2.2.14.1)"</t>
  </si>
  <si>
    <t>For Table 11-59, Change "Emergency Indication" to "Priority Indication"</t>
  </si>
  <si>
    <t>For Table 11-74, Change "CMAC Key Count" to "CMAC_KEY_COUNT"</t>
  </si>
  <si>
    <t>From Table 16-5, Change "1" to "3" in the length field of the Boosting syntax</t>
  </si>
  <si>
    <t>From Table 16-5, Change "} else" to "} else {"</t>
  </si>
  <si>
    <t>From Table 16-17, Change the "Size (bits)" field of DMK SN to 32.</t>
  </si>
  <si>
    <t>From Table 16-19, Change the "Size (bits)" field of DMK SN to 32.</t>
  </si>
  <si>
    <t>05/27/2017 20:17:51 GMT</t>
  </si>
  <si>
    <t>Remove SC from the standard.</t>
  </si>
  <si>
    <t>10.3.1</t>
  </si>
  <si>
    <t>11.8.3.3</t>
  </si>
  <si>
    <t>11.3.1</t>
  </si>
  <si>
    <t>11.3.1.1</t>
  </si>
  <si>
    <t>1.3.1</t>
  </si>
  <si>
    <t>1.3.4</t>
  </si>
  <si>
    <t>13.2.2</t>
  </si>
  <si>
    <t>Remove "WirelessMAN-SC"</t>
  </si>
  <si>
    <t>Remove the entire section</t>
  </si>
  <si>
    <t>Remove Table 6-286</t>
  </si>
  <si>
    <t>Remove the entire sentence and the following Table 11-15</t>
  </si>
  <si>
    <t>Remove the text "Table 11-18, " and the following Table 11-18</t>
  </si>
  <si>
    <t>Remove the row with Designation "WirelessMAN-SC Release 1.0"</t>
  </si>
  <si>
    <t>Remove the enire sentence</t>
  </si>
  <si>
    <t>Remove the end of the sentence, starting with "or the WirelessMAN-SC PHY"</t>
  </si>
  <si>
    <t>Remove the entire line</t>
  </si>
  <si>
    <t>Remove the row in Table 10-1 with the name "Minislot size (SC only)"</t>
  </si>
  <si>
    <t>Remove Table 11-37</t>
  </si>
  <si>
    <t>Remove Type 154 with parameter "OFDM SC TC sublayer support"</t>
  </si>
  <si>
    <t>Remove "SC = 200us"</t>
  </si>
  <si>
    <t>Change the STATUS to "deprecated"</t>
  </si>
  <si>
    <t># of comments where the Editor agrees:</t>
  </si>
  <si>
    <t># of comments related to WirelessMAN-SC</t>
  </si>
  <si>
    <t># of comments related to DES</t>
  </si>
  <si>
    <t>SC</t>
  </si>
  <si>
    <t>DES</t>
  </si>
  <si>
    <t>Agreed</t>
  </si>
  <si>
    <t># of additional comments remaining</t>
  </si>
  <si>
    <t># of technical comments</t>
  </si>
  <si>
    <t># of editorial comments</t>
  </si>
  <si>
    <t># of comments that must be satisfied</t>
  </si>
  <si>
    <t># of comments from Mandatory Editorial Coordination</t>
  </si>
  <si>
    <t>MEC</t>
  </si>
  <si>
    <t>internet link in the footer is broken.  Needs to be updated.</t>
  </si>
  <si>
    <t>Change "The IEEE Standards Dictionary: Glossary of Terms &amp; Definitions is available at http://shop.ieee.org/." to "IEEE Standards Dictionary Online is available at: http://dictionary.ieee.org"</t>
  </si>
  <si>
    <t>6.3.4</t>
  </si>
  <si>
    <t>References to WirelessMAN-SC should be removed.</t>
  </si>
  <si>
    <t>Remove the sentence "ARQ shall not be used with the PHY specification defined in 8.1."</t>
  </si>
  <si>
    <t>8.3.4</t>
  </si>
  <si>
    <t>Remove the sentence "The TCS, as described in 8.1.4.3, is an optional mechanism for the OFDM PHY and can be enabled on a per-burst basis for both UL and DL through the DIUC/UIUC definitions in the DCD/UCD messages, respectively."</t>
  </si>
  <si>
    <t>Remove the MIB variable "wmanIf2BsOfdmUcdTcsEnable."</t>
  </si>
  <si>
    <t xml:space="preserve">This service primitive is for OFDMA symbols, not WirelessMAN-SC.  </t>
  </si>
  <si>
    <t>14.2.6.2.2.2</t>
  </si>
  <si>
    <t>Change "As specified in 8.1.9" to "As specified in 8.4.12" in all places in this section</t>
  </si>
  <si>
    <t>Change " If the MS includes more than one classification rule and at least one PHS rule
9 in DSx-REQ message when initiating a dynamic service addition via DSA-REQ or change via DSC-REG,
10 the MS shall include a temporary PHSI (i.e., 145/146.cst.6.1) with each PHS rule in the DSx-REQ message.
11 Temporary PHSI(s) shall only be used by the BS to identify the association of the PHS rule to corresponding
12 classification rule(s) included in the DSA-REQ or DSC-REQ from the MS by inclusion of the Associated
13 PHSI field TLV (see 11.13.18.3.3.13) and shall have no further meaning beyond this." to "
"For SS-Initiated PHS rule creation, an MS sends a DSA-REQ or DSC-REQ message to the BS.  The BS may respond by creating a PHS rule that is associated with one or more classification rules included in the message.  The BS shall define a new PHSI when a PHS rule is created.
If the MS includes more than one classification rule and at least one PHS rule in a DSA or DSC request message, the MS shall include an Associated PHSI field TLV (see 11.13.18.3.3.13) where the PHSI value is set to a temporary PHSI (i.e., 145/146.cst.6.1) for each PHS rule.  Otherwise, the PHSI value specified by the MS shall be the PHSI adopted by the BS when the PHS rule is created."</t>
  </si>
  <si>
    <t>Add the following text to the end of the sentence "as shown in 6.3.2.3.9.54 PKMv2 Group-Key-Update-Command message.".  Also, please add the following text, "see 11.9.27" to Table 6-94, for the table element "Key Push Modes", at the end of the sentence in the Contents field "Usage code of PKMv2 Group-Key-Update-Command message."</t>
  </si>
  <si>
    <t>Comment Resolution</t>
  </si>
  <si>
    <t>rejected.</t>
  </si>
  <si>
    <t>accepted</t>
  </si>
  <si>
    <t>accept-modified.
Throughout Section 11, add Table numbers for all tables that lack a Table number.  And remove the duplicate Section 11.1.18</t>
  </si>
  <si>
    <t>accept-modified.
Add the following text to the end of the reference:  "This reference is withdrawn."</t>
  </si>
  <si>
    <t>accept-modified.
Add the following text to the end of the reference:  "This reference is superceded."</t>
  </si>
  <si>
    <t>accept-modified.
Add the following sentence in Section 7, page 850, after line 13:  "The use of DES for confidentiality, authentication, or access control is deprecated. The DES algorithm is unsuitable for the purposes of this standard."</t>
  </si>
  <si>
    <t>accepted.</t>
  </si>
  <si>
    <t>accept-modified.
change "payload" to "Feedback Content"</t>
  </si>
  <si>
    <t>accept-modified.
change the beginning of the sentence from "Connections" to "ARQ-enabled connections"</t>
  </si>
  <si>
    <t>accept-modified.
change "as obsolete" to "because it is obsolete"</t>
  </si>
  <si>
    <t>accept-modified.
Move the sentence starting at line 5 of 5.2.4.1, on page 156 that says "In the case where PHS is not enabled, PHSI field shall be omitted." to the start of line 7, and append the sentence with the following text "and the IEEE 802.3/Ethernet PDU shall be used as the IEEE 802.3/Ethernet CS PDU."</t>
  </si>
  <si>
    <t>accept-modified.
replace "RFC 4995" with "RFC 4995 (obsoleted by RFC 5795)" and replace "RFC 4996" with "RFC 4996 (obsoleted by RFC 6846)"</t>
  </si>
  <si>
    <t>accept-modified.
replace "RFC 3095" with "RFC 3095 (updated by RFC 4815) on line 14</t>
  </si>
  <si>
    <t>accept-modified.
Change the Notes table entry for the HT field to the text "see below for context-dependent definitions" in Table 6-1</t>
  </si>
  <si>
    <t>accept-modified.
Add the following text after "TLV Encoded information for the overall channel":
"NOTE-- For the TLV Encoded information, refer to the DCD channel encodings,  See Table 11-21"</t>
  </si>
  <si>
    <t>rejected.
Actually, the IANA documents are normative.  The text of the standard refers to Protocol Type, DHCP and DHCPv6 throughout, which are described in detail in the IANA documents that are referenced.</t>
  </si>
  <si>
    <t>accept-modified.
Remove the text "NOTE 1---" and the text "NOTE 2--" from the two sentences starting at lines 1 and 4 of page 589.</t>
  </si>
  <si>
    <t>accept-modified.
Remove the text "NOTE--" from the sentence starting at line 1 of page 591, and move the entire sentence below Figure 6-73 as normal text with normal text formatting.</t>
  </si>
  <si>
    <t>accept-modified.
Remove the text "NOTE--" from the sentence starting at line 12 of page 678.</t>
  </si>
  <si>
    <t>accept-modified.
Remove the text "NOTE:" from the sentence starting at line 12 of page 678.</t>
  </si>
  <si>
    <t xml:space="preserve">accept-modified.
Move the text "NOTE—Tracking loop bandwidth is assumed to be between 1% to 5% optimized per phase noise characteristics" to the end of the table entry as a separate paragraph.  The remaining text in the table entry is excluded from the NOTE.
</t>
  </si>
  <si>
    <t>accept-modified.
Remove the text "NOTE--" from the sentence starting at line 1 of page 981.</t>
  </si>
  <si>
    <t>accepted.
Remove the text "NOTE--" from the last sentence in the table entry for type 47.</t>
  </si>
  <si>
    <t>accepted.
Remove the text "NOTE--" from the last sentence in the table entry for type 204.</t>
  </si>
  <si>
    <t>accept-modified.
Remove the text "NOTE--" from the sentence starting at line 3 of page 1736.</t>
  </si>
  <si>
    <t>accept-modified.
Remove the text "NOTE--" from the sentence starting at line 1 of page 1737.</t>
  </si>
  <si>
    <t>accept-modified.
Remove the text "NOTE--" from the sentence starting at line 5 of page 1883.</t>
  </si>
  <si>
    <t>accept-modified.
Remove the text "NOTE--" from the sentence starting at line 5 of page 1884.</t>
  </si>
  <si>
    <t>accept-modified.
Remove the text "NOTE 1--" from line 1 and the text "NOTE 2--" from line 2 of page 1888.</t>
  </si>
  <si>
    <t>accept-modified.
"Add the following text after ""TLV Encoded information for the overall channel"":
""NOTE-- For the TLV Encoded information, refer to the UCD channel encodings,  See Table 11-14"</t>
  </si>
  <si>
    <t>accept-modified.
Change "Focused Contention Response IE" from Table 8-58 to "Focused Contention IE", and change  "Focused_Contention_Response_IE()" to "Focused_Contention_IE()" in Table 8-56 and Table 8-57</t>
  </si>
  <si>
    <t>accept-modified.
Change "Extended DIUC" to "Extended-2 DIUC" in Table 8-127, and replace the Notes text "MIMO=0xB" with "MIMO DL Basic IE() = 0xB"</t>
  </si>
  <si>
    <t>accept-modified.
Change "R_CID" to "RCID_IE", and change "A_CID" to "ACID"</t>
  </si>
  <si>
    <t>accept-modified.
Change the boolean variable named "Power adjust" to "Power adjust included" in Table 8-212 on page 1258</t>
  </si>
  <si>
    <t>rejected.
The length is 1 byte.</t>
  </si>
  <si>
    <t>accept-modified.
Change "type 234" to "type 232", and change "Table 11-19" to "Table 11-21"</t>
  </si>
  <si>
    <t>accept-modified.
In Table 11-25, Change the Type prefix from "234" to "232" in all table elements"</t>
  </si>
  <si>
    <t>accept-modified.
Add the following text to the end of the sentence "as shown in 6.3.2.3.9.54."
Also, please add the following text, "see 11.9.27" to Table 6-94, for the table element "Key Push Modes", at the end of the sentence in the Contents field "Usage code of PKMv2 Group-Key-Update-Command message."</t>
  </si>
  <si>
    <t>rejected.
the DMK sequence number is 4 bits</t>
  </si>
  <si>
    <t>rejected.
Removal may cause compliance problems in the future.</t>
  </si>
  <si>
    <t>rejected.
The text does not create an editorial problem.</t>
  </si>
  <si>
    <t>rejected.
ACM is used with M-ACM-* messages related to accounting management.</t>
  </si>
  <si>
    <t>rejected.
Maybe used on pages 171, 172, 854, 915?</t>
  </si>
  <si>
    <t># of comments accepted</t>
  </si>
  <si>
    <t># of comments accept-modified</t>
  </si>
  <si>
    <t># of comments rejected</t>
  </si>
  <si>
    <t>total</t>
  </si>
  <si>
    <t>rejected.
Current implementations may be based on the flawed value.</t>
  </si>
  <si>
    <t>rejected.
Unable to resolve the length of the "Number of CIDs" field in this context.</t>
  </si>
  <si>
    <t>accepted.
Copy Fig 8-78a from 802.16n-2013, p. 53</t>
  </si>
  <si>
    <t>accepted.
Copy Fig 8-80a from 802.16n-2013, p. 55</t>
  </si>
  <si>
    <t>accepted.
remove the footnote for section 3, line 3 on page 124.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</si>
</sst>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indexed="8"/>
      <name val="Helvetica"/>
    </font>
    <font>
      <sz val="12"/>
      <color indexed="8"/>
      <name val="Helvetica"/>
    </font>
    <font>
      <b/>
      <sz val="10"/>
      <color indexed="8"/>
      <name val="Helvetica"/>
    </font>
    <font>
      <sz val="8"/>
      <name val="Verdana"/>
    </font>
    <font>
      <u/>
      <sz val="10"/>
      <color theme="10"/>
      <name val="Helvetica"/>
    </font>
    <font>
      <u/>
      <sz val="10"/>
      <color theme="11"/>
      <name val="Helvetica"/>
    </font>
  </fonts>
  <fills count="7">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377">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cellStyleXfs>
  <cellXfs count="38">
    <xf numFmtId="0" fontId="0" fillId="0" borderId="0" xfId="0" applyFont="1" applyAlignment="1">
      <alignment vertical="top" wrapText="1"/>
    </xf>
    <xf numFmtId="0" fontId="0" fillId="0" borderId="0" xfId="0" applyNumberFormat="1" applyFont="1" applyAlignment="1">
      <alignment vertical="top"/>
    </xf>
    <xf numFmtId="49" fontId="2" fillId="2" borderId="1" xfId="0" applyNumberFormat="1" applyFont="1" applyFill="1" applyBorder="1" applyAlignment="1">
      <alignment vertical="top" wrapText="1"/>
    </xf>
    <xf numFmtId="0" fontId="2" fillId="3" borderId="2" xfId="0" applyNumberFormat="1" applyFont="1" applyFill="1" applyBorder="1" applyAlignment="1">
      <alignment vertical="top" wrapText="1"/>
    </xf>
    <xf numFmtId="49" fontId="0" fillId="0" borderId="3"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Font="1" applyBorder="1" applyAlignment="1">
      <alignment vertical="top" wrapText="1"/>
    </xf>
    <xf numFmtId="0" fontId="0" fillId="0" borderId="4" xfId="0" applyNumberFormat="1" applyFont="1" applyBorder="1" applyAlignment="1">
      <alignment vertical="top" wrapText="1"/>
    </xf>
    <xf numFmtId="0" fontId="2" fillId="3" borderId="5" xfId="0" applyNumberFormat="1" applyFont="1" applyFill="1" applyBorder="1" applyAlignment="1">
      <alignment vertical="top" wrapText="1"/>
    </xf>
    <xf numFmtId="49" fontId="0" fillId="0" borderId="6"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7" xfId="0" applyFont="1" applyBorder="1" applyAlignment="1">
      <alignment vertical="top" wrapText="1"/>
    </xf>
    <xf numFmtId="0" fontId="2" fillId="2" borderId="1" xfId="0" applyNumberFormat="1" applyFont="1" applyFill="1" applyBorder="1" applyAlignment="1">
      <alignment vertical="top" wrapText="1"/>
    </xf>
    <xf numFmtId="0" fontId="0" fillId="0" borderId="4"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alignment vertical="top"/>
    </xf>
    <xf numFmtId="0" fontId="0" fillId="0" borderId="4" xfId="0" applyNumberFormat="1" applyBorder="1" applyAlignment="1" applyProtection="1">
      <alignment horizontal="left" vertical="top" wrapText="1"/>
    </xf>
    <xf numFmtId="0" fontId="2" fillId="4" borderId="5" xfId="0" applyNumberFormat="1" applyFont="1" applyFill="1" applyBorder="1" applyAlignment="1">
      <alignment vertical="top" wrapText="1"/>
    </xf>
    <xf numFmtId="49" fontId="0" fillId="4" borderId="6" xfId="0" applyNumberFormat="1" applyFont="1" applyFill="1" applyBorder="1" applyAlignment="1">
      <alignment vertical="top" wrapText="1"/>
    </xf>
    <xf numFmtId="49" fontId="0" fillId="4" borderId="7" xfId="0" applyNumberFormat="1" applyFont="1" applyFill="1" applyBorder="1" applyAlignment="1">
      <alignment vertical="top" wrapText="1"/>
    </xf>
    <xf numFmtId="0" fontId="0" fillId="4" borderId="7" xfId="0" applyNumberFormat="1" applyFont="1" applyFill="1" applyBorder="1" applyAlignment="1">
      <alignment vertical="top" wrapText="1"/>
    </xf>
    <xf numFmtId="0" fontId="0" fillId="4" borderId="4" xfId="0" applyNumberFormat="1" applyFill="1" applyBorder="1" applyAlignment="1" applyProtection="1">
      <alignment horizontal="left" vertical="top" wrapText="1"/>
    </xf>
    <xf numFmtId="0" fontId="0" fillId="4" borderId="0" xfId="0" applyFont="1" applyFill="1" applyAlignment="1">
      <alignment vertical="top" wrapText="1"/>
    </xf>
    <xf numFmtId="0" fontId="0" fillId="4" borderId="7" xfId="0" applyFont="1" applyFill="1" applyBorder="1" applyAlignment="1">
      <alignment vertical="top" wrapText="1"/>
    </xf>
    <xf numFmtId="0" fontId="2" fillId="5" borderId="5" xfId="0" applyNumberFormat="1" applyFont="1" applyFill="1" applyBorder="1" applyAlignment="1">
      <alignment vertical="top" wrapText="1"/>
    </xf>
    <xf numFmtId="49" fontId="0" fillId="5" borderId="6" xfId="0" applyNumberFormat="1" applyFont="1" applyFill="1" applyBorder="1" applyAlignment="1">
      <alignment vertical="top" wrapText="1"/>
    </xf>
    <xf numFmtId="49" fontId="0" fillId="5" borderId="7" xfId="0" applyNumberFormat="1" applyFont="1" applyFill="1" applyBorder="1" applyAlignment="1">
      <alignment vertical="top" wrapText="1"/>
    </xf>
    <xf numFmtId="0" fontId="0" fillId="5" borderId="7" xfId="0" applyNumberFormat="1" applyFont="1" applyFill="1" applyBorder="1" applyAlignment="1">
      <alignment vertical="top" wrapText="1"/>
    </xf>
    <xf numFmtId="0" fontId="0" fillId="5" borderId="4" xfId="0" applyNumberFormat="1" applyFill="1" applyBorder="1" applyAlignment="1" applyProtection="1">
      <alignment horizontal="left" vertical="top" wrapText="1"/>
    </xf>
    <xf numFmtId="0" fontId="0" fillId="5" borderId="0" xfId="0" applyFont="1" applyFill="1" applyAlignment="1">
      <alignment vertical="top" wrapText="1"/>
    </xf>
    <xf numFmtId="0" fontId="2" fillId="6" borderId="5" xfId="0" applyNumberFormat="1" applyFont="1" applyFill="1" applyBorder="1" applyAlignment="1">
      <alignment vertical="top" wrapText="1"/>
    </xf>
    <xf numFmtId="49" fontId="0" fillId="6" borderId="6" xfId="0" applyNumberFormat="1" applyFont="1" applyFill="1" applyBorder="1" applyAlignment="1">
      <alignment vertical="top" wrapText="1"/>
    </xf>
    <xf numFmtId="49" fontId="0" fillId="6" borderId="7" xfId="0" applyNumberFormat="1" applyFont="1" applyFill="1" applyBorder="1" applyAlignment="1">
      <alignment vertical="top" wrapText="1"/>
    </xf>
    <xf numFmtId="0" fontId="0" fillId="6" borderId="7" xfId="0" applyNumberFormat="1" applyFont="1" applyFill="1" applyBorder="1" applyAlignment="1">
      <alignment vertical="top" wrapText="1"/>
    </xf>
    <xf numFmtId="0" fontId="0" fillId="6" borderId="4" xfId="0" applyNumberFormat="1" applyFill="1" applyBorder="1" applyAlignment="1" applyProtection="1">
      <alignment horizontal="left" vertical="top" wrapText="1"/>
    </xf>
    <xf numFmtId="0" fontId="0" fillId="6" borderId="0" xfId="0" applyFont="1" applyFill="1" applyAlignment="1">
      <alignment vertical="top" wrapText="1"/>
    </xf>
    <xf numFmtId="0" fontId="1" fillId="0" borderId="0" xfId="0" applyNumberFormat="1" applyFont="1" applyAlignment="1">
      <alignment horizontal="center" vertical="center"/>
    </xf>
  </cellXfs>
  <cellStyles count="37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279"/>
  <sheetViews>
    <sheetView showGridLines="0" tabSelected="1" topLeftCell="A258" zoomScale="150" zoomScaleNormal="150" zoomScalePageLayoutView="150" workbookViewId="0">
      <selection activeCell="C279" sqref="C279"/>
    </sheetView>
  </sheetViews>
  <sheetFormatPr baseColWidth="10" defaultColWidth="10" defaultRowHeight="12" x14ac:dyDescent="0"/>
  <cols>
    <col min="1" max="1" width="7" style="1" customWidth="1"/>
    <col min="2" max="2" width="15.83203125" style="1" customWidth="1"/>
    <col min="3" max="3" width="13.1640625" style="1" customWidth="1"/>
    <col min="4" max="4" width="12" style="1" customWidth="1"/>
    <col min="5" max="6" width="14.6640625" style="1" customWidth="1"/>
    <col min="7" max="7" width="14" style="1" customWidth="1"/>
    <col min="8" max="8" width="44.5" style="16" customWidth="1"/>
    <col min="9" max="10" width="48.33203125" style="16" customWidth="1"/>
    <col min="11" max="11" width="18.5" style="1" customWidth="1"/>
    <col min="12" max="12" width="18.5" style="16" customWidth="1"/>
    <col min="13" max="13" width="28.6640625" style="16" customWidth="1"/>
    <col min="15" max="15" width="30.6640625" customWidth="1"/>
  </cols>
  <sheetData>
    <row r="1" spans="1:14" ht="13">
      <c r="A1" s="37" t="s">
        <v>23</v>
      </c>
      <c r="B1" s="37"/>
      <c r="C1" s="37"/>
      <c r="D1" s="37"/>
      <c r="E1" s="37"/>
      <c r="F1" s="37"/>
      <c r="G1" s="37"/>
      <c r="H1" s="37"/>
      <c r="I1" s="37"/>
      <c r="J1" s="37"/>
      <c r="K1" s="37"/>
      <c r="L1" s="37"/>
      <c r="M1" s="37"/>
    </row>
    <row r="2" spans="1:14">
      <c r="A2" s="2" t="s">
        <v>73</v>
      </c>
      <c r="B2" s="2" t="s">
        <v>74</v>
      </c>
      <c r="C2" s="2" t="s">
        <v>75</v>
      </c>
      <c r="D2" s="2" t="s">
        <v>76</v>
      </c>
      <c r="E2" s="2" t="s">
        <v>77</v>
      </c>
      <c r="F2" s="2" t="s">
        <v>78</v>
      </c>
      <c r="G2" s="2" t="s">
        <v>79</v>
      </c>
      <c r="H2" s="13" t="s">
        <v>80</v>
      </c>
      <c r="I2" s="13" t="s">
        <v>81</v>
      </c>
      <c r="J2" s="13" t="s">
        <v>319</v>
      </c>
      <c r="K2" s="2" t="s">
        <v>82</v>
      </c>
      <c r="L2" s="13" t="s">
        <v>83</v>
      </c>
      <c r="M2" s="13" t="s">
        <v>487</v>
      </c>
    </row>
    <row r="3" spans="1:14" ht="48">
      <c r="A3" s="3">
        <v>1</v>
      </c>
      <c r="B3" s="4" t="s">
        <v>84</v>
      </c>
      <c r="C3" s="5" t="s">
        <v>15</v>
      </c>
      <c r="D3" s="5" t="s">
        <v>4</v>
      </c>
      <c r="E3" s="6"/>
      <c r="F3" s="6"/>
      <c r="G3" s="6"/>
      <c r="H3" s="14" t="s">
        <v>474</v>
      </c>
      <c r="I3" s="14" t="s">
        <v>475</v>
      </c>
      <c r="J3" s="14" t="s">
        <v>320</v>
      </c>
      <c r="K3" s="14">
        <v>1</v>
      </c>
      <c r="L3" s="17" t="s">
        <v>294</v>
      </c>
      <c r="M3" s="14" t="s">
        <v>539</v>
      </c>
    </row>
    <row r="4" spans="1:14" ht="36">
      <c r="A4" s="3"/>
      <c r="B4" s="4"/>
      <c r="C4" s="5" t="s">
        <v>15</v>
      </c>
      <c r="D4" s="5" t="s">
        <v>86</v>
      </c>
      <c r="E4" s="6" t="s">
        <v>476</v>
      </c>
      <c r="F4" s="6">
        <v>527</v>
      </c>
      <c r="G4" s="6">
        <v>7</v>
      </c>
      <c r="H4" s="14" t="s">
        <v>477</v>
      </c>
      <c r="I4" s="14" t="s">
        <v>478</v>
      </c>
      <c r="J4" s="14"/>
      <c r="K4" s="14">
        <v>1</v>
      </c>
      <c r="L4" s="17" t="s">
        <v>294</v>
      </c>
      <c r="M4" s="15" t="s">
        <v>527</v>
      </c>
      <c r="N4" t="s">
        <v>465</v>
      </c>
    </row>
    <row r="5" spans="1:14" ht="48">
      <c r="A5" s="3"/>
      <c r="B5" s="4"/>
      <c r="C5" s="5" t="s">
        <v>15</v>
      </c>
      <c r="D5" s="5" t="s">
        <v>86</v>
      </c>
      <c r="E5" s="6" t="s">
        <v>479</v>
      </c>
      <c r="F5" s="6">
        <v>1009</v>
      </c>
      <c r="G5" s="6">
        <v>12</v>
      </c>
      <c r="H5" s="14" t="s">
        <v>477</v>
      </c>
      <c r="I5" s="14" t="s">
        <v>480</v>
      </c>
      <c r="J5" s="14"/>
      <c r="K5" s="14">
        <v>1</v>
      </c>
      <c r="L5" s="17" t="s">
        <v>294</v>
      </c>
      <c r="M5" s="15" t="s">
        <v>527</v>
      </c>
      <c r="N5" t="s">
        <v>465</v>
      </c>
    </row>
    <row r="6" spans="1:14" ht="36">
      <c r="A6" s="3"/>
      <c r="B6" s="4"/>
      <c r="C6" s="5" t="s">
        <v>15</v>
      </c>
      <c r="D6" s="5" t="s">
        <v>86</v>
      </c>
      <c r="E6" s="6" t="s">
        <v>447</v>
      </c>
      <c r="F6" s="6">
        <v>2019</v>
      </c>
      <c r="G6" s="6">
        <v>21</v>
      </c>
      <c r="H6" s="14" t="s">
        <v>477</v>
      </c>
      <c r="I6" s="14" t="s">
        <v>481</v>
      </c>
      <c r="J6" s="14"/>
      <c r="K6" s="14">
        <v>1</v>
      </c>
      <c r="L6" s="17" t="s">
        <v>294</v>
      </c>
      <c r="M6" s="15" t="s">
        <v>527</v>
      </c>
      <c r="N6" t="s">
        <v>465</v>
      </c>
    </row>
    <row r="7" spans="1:14" ht="24">
      <c r="A7" s="3"/>
      <c r="B7" s="4"/>
      <c r="C7" s="5" t="s">
        <v>15</v>
      </c>
      <c r="D7" s="5" t="s">
        <v>86</v>
      </c>
      <c r="E7" s="6" t="s">
        <v>483</v>
      </c>
      <c r="F7" s="6">
        <v>2375</v>
      </c>
      <c r="G7" s="6">
        <v>19</v>
      </c>
      <c r="H7" s="14" t="s">
        <v>482</v>
      </c>
      <c r="I7" s="14" t="s">
        <v>484</v>
      </c>
      <c r="J7" s="14"/>
      <c r="K7" s="14">
        <v>1</v>
      </c>
      <c r="L7" s="17" t="s">
        <v>294</v>
      </c>
      <c r="M7" s="14" t="s">
        <v>489</v>
      </c>
      <c r="N7" t="s">
        <v>465</v>
      </c>
    </row>
    <row r="8" spans="1:14" ht="96">
      <c r="A8" s="3">
        <v>1</v>
      </c>
      <c r="B8" s="4" t="s">
        <v>84</v>
      </c>
      <c r="C8" s="5" t="s">
        <v>85</v>
      </c>
      <c r="D8" s="5" t="s">
        <v>86</v>
      </c>
      <c r="E8" s="6"/>
      <c r="F8" s="6"/>
      <c r="G8" s="6"/>
      <c r="H8" s="14" t="s">
        <v>0</v>
      </c>
      <c r="I8" s="14" t="s">
        <v>1</v>
      </c>
      <c r="J8" s="14" t="s">
        <v>320</v>
      </c>
      <c r="K8" s="7">
        <v>0</v>
      </c>
      <c r="L8" s="17" t="s">
        <v>294</v>
      </c>
      <c r="M8" s="14" t="s">
        <v>489</v>
      </c>
    </row>
    <row r="9" spans="1:14" s="23" customFormat="1" ht="60">
      <c r="A9" s="18">
        <v>2</v>
      </c>
      <c r="B9" s="19" t="s">
        <v>2</v>
      </c>
      <c r="C9" s="20" t="s">
        <v>3</v>
      </c>
      <c r="D9" s="20" t="s">
        <v>4</v>
      </c>
      <c r="E9" s="20" t="s">
        <v>5</v>
      </c>
      <c r="F9" s="21">
        <v>1596</v>
      </c>
      <c r="G9" s="21">
        <v>3</v>
      </c>
      <c r="H9" s="21" t="s">
        <v>6</v>
      </c>
      <c r="I9" s="21" t="s">
        <v>7</v>
      </c>
      <c r="J9" s="21" t="s">
        <v>7</v>
      </c>
      <c r="K9" s="21">
        <v>0</v>
      </c>
      <c r="L9" s="22" t="s">
        <v>294</v>
      </c>
      <c r="M9" s="21" t="s">
        <v>490</v>
      </c>
      <c r="N9" s="23" t="s">
        <v>467</v>
      </c>
    </row>
    <row r="10" spans="1:14" s="23" customFormat="1" ht="60">
      <c r="A10" s="18">
        <v>3</v>
      </c>
      <c r="B10" s="19" t="s">
        <v>8</v>
      </c>
      <c r="C10" s="20" t="s">
        <v>3</v>
      </c>
      <c r="D10" s="20" t="s">
        <v>4</v>
      </c>
      <c r="E10" s="20" t="s">
        <v>5</v>
      </c>
      <c r="F10" s="21">
        <v>1595</v>
      </c>
      <c r="G10" s="21">
        <v>12</v>
      </c>
      <c r="H10" s="21" t="s">
        <v>9</v>
      </c>
      <c r="I10" s="21" t="s">
        <v>10</v>
      </c>
      <c r="J10" s="21" t="s">
        <v>10</v>
      </c>
      <c r="K10" s="21">
        <v>0</v>
      </c>
      <c r="L10" s="22" t="s">
        <v>294</v>
      </c>
      <c r="M10" s="21" t="s">
        <v>490</v>
      </c>
      <c r="N10" s="23" t="s">
        <v>467</v>
      </c>
    </row>
    <row r="11" spans="1:14" ht="36">
      <c r="A11" s="8">
        <v>4</v>
      </c>
      <c r="B11" s="9" t="s">
        <v>11</v>
      </c>
      <c r="C11" s="10" t="s">
        <v>3</v>
      </c>
      <c r="D11" s="10" t="s">
        <v>4</v>
      </c>
      <c r="E11" s="11">
        <v>11.3</v>
      </c>
      <c r="F11" s="11">
        <v>1603</v>
      </c>
      <c r="G11" s="11">
        <v>2</v>
      </c>
      <c r="H11" s="15" t="s">
        <v>12</v>
      </c>
      <c r="I11" s="15" t="s">
        <v>13</v>
      </c>
      <c r="J11" s="15" t="s">
        <v>321</v>
      </c>
      <c r="K11" s="11">
        <v>0</v>
      </c>
      <c r="L11" s="17" t="s">
        <v>294</v>
      </c>
      <c r="M11" s="14" t="s">
        <v>489</v>
      </c>
      <c r="N11" t="s">
        <v>465</v>
      </c>
    </row>
    <row r="12" spans="1:14" ht="48">
      <c r="A12" s="8">
        <v>5</v>
      </c>
      <c r="B12" s="9" t="s">
        <v>14</v>
      </c>
      <c r="C12" s="10" t="s">
        <v>15</v>
      </c>
      <c r="D12" s="10" t="s">
        <v>86</v>
      </c>
      <c r="E12" s="11">
        <v>2</v>
      </c>
      <c r="F12" s="11">
        <v>120</v>
      </c>
      <c r="G12" s="11">
        <v>12</v>
      </c>
      <c r="H12" s="15" t="s">
        <v>16</v>
      </c>
      <c r="I12" s="15" t="s">
        <v>17</v>
      </c>
      <c r="J12" s="15" t="s">
        <v>323</v>
      </c>
      <c r="K12" s="11">
        <v>1</v>
      </c>
      <c r="L12" s="17" t="s">
        <v>294</v>
      </c>
      <c r="M12" s="15" t="s">
        <v>491</v>
      </c>
      <c r="N12" t="s">
        <v>466</v>
      </c>
    </row>
    <row r="13" spans="1:14" ht="48">
      <c r="A13" s="8">
        <v>6</v>
      </c>
      <c r="B13" s="9" t="s">
        <v>14</v>
      </c>
      <c r="C13" s="10" t="s">
        <v>15</v>
      </c>
      <c r="D13" s="10" t="s">
        <v>86</v>
      </c>
      <c r="E13" s="11">
        <v>2</v>
      </c>
      <c r="F13" s="11">
        <v>120</v>
      </c>
      <c r="G13" s="11">
        <v>13</v>
      </c>
      <c r="H13" s="15" t="s">
        <v>18</v>
      </c>
      <c r="I13" s="15" t="s">
        <v>19</v>
      </c>
      <c r="J13" s="15" t="s">
        <v>323</v>
      </c>
      <c r="K13" s="11">
        <v>1</v>
      </c>
      <c r="L13" s="17" t="s">
        <v>294</v>
      </c>
      <c r="M13" s="15" t="s">
        <v>491</v>
      </c>
      <c r="N13" t="s">
        <v>466</v>
      </c>
    </row>
    <row r="14" spans="1:14" ht="48">
      <c r="A14" s="8">
        <v>7</v>
      </c>
      <c r="B14" s="9" t="s">
        <v>14</v>
      </c>
      <c r="C14" s="10" t="s">
        <v>15</v>
      </c>
      <c r="D14" s="10" t="s">
        <v>86</v>
      </c>
      <c r="E14" s="11">
        <v>2</v>
      </c>
      <c r="F14" s="11">
        <v>120</v>
      </c>
      <c r="G14" s="11">
        <v>14</v>
      </c>
      <c r="H14" s="15" t="s">
        <v>20</v>
      </c>
      <c r="I14" s="15" t="s">
        <v>21</v>
      </c>
      <c r="J14" s="15" t="s">
        <v>323</v>
      </c>
      <c r="K14" s="11">
        <v>1</v>
      </c>
      <c r="L14" s="17" t="s">
        <v>294</v>
      </c>
      <c r="M14" s="15" t="s">
        <v>491</v>
      </c>
      <c r="N14" t="s">
        <v>466</v>
      </c>
    </row>
    <row r="15" spans="1:14" ht="48">
      <c r="A15" s="8">
        <v>8</v>
      </c>
      <c r="B15" s="9" t="s">
        <v>14</v>
      </c>
      <c r="C15" s="10" t="s">
        <v>15</v>
      </c>
      <c r="D15" s="10" t="s">
        <v>86</v>
      </c>
      <c r="E15" s="11">
        <v>2</v>
      </c>
      <c r="F15" s="11">
        <v>120</v>
      </c>
      <c r="G15" s="11">
        <v>16</v>
      </c>
      <c r="H15" s="15" t="s">
        <v>22</v>
      </c>
      <c r="I15" s="15" t="s">
        <v>95</v>
      </c>
      <c r="J15" s="15" t="s">
        <v>323</v>
      </c>
      <c r="K15" s="11">
        <v>1</v>
      </c>
      <c r="L15" s="17" t="s">
        <v>294</v>
      </c>
      <c r="M15" s="15" t="s">
        <v>492</v>
      </c>
      <c r="N15" t="s">
        <v>466</v>
      </c>
    </row>
    <row r="16" spans="1:14" ht="48">
      <c r="A16" s="8">
        <v>9</v>
      </c>
      <c r="B16" s="9" t="s">
        <v>14</v>
      </c>
      <c r="C16" s="10" t="s">
        <v>15</v>
      </c>
      <c r="D16" s="10" t="s">
        <v>86</v>
      </c>
      <c r="E16" s="11">
        <v>2</v>
      </c>
      <c r="F16" s="11">
        <v>120</v>
      </c>
      <c r="G16" s="11">
        <v>16</v>
      </c>
      <c r="H16" s="15" t="s">
        <v>96</v>
      </c>
      <c r="I16" s="15" t="s">
        <v>97</v>
      </c>
      <c r="J16" s="15" t="s">
        <v>323</v>
      </c>
      <c r="K16" s="11">
        <v>1</v>
      </c>
      <c r="L16" s="17" t="s">
        <v>294</v>
      </c>
      <c r="M16" s="15" t="s">
        <v>492</v>
      </c>
      <c r="N16" t="s">
        <v>466</v>
      </c>
    </row>
    <row r="17" spans="1:14" ht="48">
      <c r="A17" s="8">
        <v>10</v>
      </c>
      <c r="B17" s="9" t="s">
        <v>14</v>
      </c>
      <c r="C17" s="10" t="s">
        <v>15</v>
      </c>
      <c r="D17" s="10" t="s">
        <v>86</v>
      </c>
      <c r="E17" s="11">
        <v>4</v>
      </c>
      <c r="F17" s="11">
        <v>140</v>
      </c>
      <c r="G17" s="11">
        <v>1</v>
      </c>
      <c r="H17" s="15" t="s">
        <v>98</v>
      </c>
      <c r="I17" s="15" t="s">
        <v>99</v>
      </c>
      <c r="J17" s="15" t="s">
        <v>323</v>
      </c>
      <c r="K17" s="11">
        <v>1</v>
      </c>
      <c r="L17" s="17" t="s">
        <v>294</v>
      </c>
      <c r="M17" s="15" t="s">
        <v>491</v>
      </c>
      <c r="N17" t="s">
        <v>466</v>
      </c>
    </row>
    <row r="18" spans="1:14" ht="96">
      <c r="A18" s="8">
        <v>11</v>
      </c>
      <c r="B18" s="9" t="s">
        <v>14</v>
      </c>
      <c r="C18" s="10" t="s">
        <v>15</v>
      </c>
      <c r="D18" s="10" t="s">
        <v>4</v>
      </c>
      <c r="E18" s="10" t="s">
        <v>100</v>
      </c>
      <c r="F18" s="11">
        <v>167</v>
      </c>
      <c r="G18" s="11">
        <v>25</v>
      </c>
      <c r="H18" s="15" t="s">
        <v>101</v>
      </c>
      <c r="I18" s="15" t="s">
        <v>24</v>
      </c>
      <c r="J18" s="15"/>
      <c r="K18" s="11">
        <v>1</v>
      </c>
      <c r="L18" s="17" t="s">
        <v>294</v>
      </c>
      <c r="M18" s="15" t="s">
        <v>493</v>
      </c>
    </row>
    <row r="19" spans="1:14" s="23" customFormat="1" ht="36">
      <c r="A19" s="18">
        <v>12</v>
      </c>
      <c r="B19" s="19" t="s">
        <v>25</v>
      </c>
      <c r="C19" s="20" t="s">
        <v>15</v>
      </c>
      <c r="D19" s="20" t="s">
        <v>4</v>
      </c>
      <c r="E19" s="20" t="s">
        <v>100</v>
      </c>
      <c r="F19" s="21">
        <v>167</v>
      </c>
      <c r="G19" s="21">
        <v>27</v>
      </c>
      <c r="H19" s="21" t="s">
        <v>26</v>
      </c>
      <c r="I19" s="21" t="s">
        <v>27</v>
      </c>
      <c r="J19" s="21" t="s">
        <v>27</v>
      </c>
      <c r="K19" s="21">
        <v>1</v>
      </c>
      <c r="L19" s="22" t="s">
        <v>294</v>
      </c>
      <c r="M19" s="21" t="s">
        <v>494</v>
      </c>
      <c r="N19" s="23" t="s">
        <v>467</v>
      </c>
    </row>
    <row r="20" spans="1:14" s="23" customFormat="1" ht="36">
      <c r="A20" s="18">
        <v>13</v>
      </c>
      <c r="B20" s="19" t="s">
        <v>25</v>
      </c>
      <c r="C20" s="20" t="s">
        <v>15</v>
      </c>
      <c r="D20" s="20" t="s">
        <v>4</v>
      </c>
      <c r="E20" s="20" t="s">
        <v>28</v>
      </c>
      <c r="F20" s="21">
        <v>169</v>
      </c>
      <c r="G20" s="21">
        <v>2</v>
      </c>
      <c r="H20" s="21" t="s">
        <v>26</v>
      </c>
      <c r="I20" s="21" t="s">
        <v>27</v>
      </c>
      <c r="J20" s="21" t="s">
        <v>27</v>
      </c>
      <c r="K20" s="21">
        <v>1</v>
      </c>
      <c r="L20" s="22" t="s">
        <v>294</v>
      </c>
      <c r="M20" s="21" t="s">
        <v>494</v>
      </c>
      <c r="N20" s="23" t="s">
        <v>467</v>
      </c>
    </row>
    <row r="21" spans="1:14" s="23" customFormat="1" ht="36">
      <c r="A21" s="18">
        <v>14</v>
      </c>
      <c r="B21" s="19" t="s">
        <v>25</v>
      </c>
      <c r="C21" s="20" t="s">
        <v>15</v>
      </c>
      <c r="D21" s="20" t="s">
        <v>4</v>
      </c>
      <c r="E21" s="20" t="s">
        <v>28</v>
      </c>
      <c r="F21" s="21">
        <v>169</v>
      </c>
      <c r="G21" s="21">
        <v>3</v>
      </c>
      <c r="H21" s="21" t="s">
        <v>26</v>
      </c>
      <c r="I21" s="21" t="s">
        <v>27</v>
      </c>
      <c r="J21" s="21" t="s">
        <v>27</v>
      </c>
      <c r="K21" s="21">
        <v>1</v>
      </c>
      <c r="L21" s="22" t="s">
        <v>294</v>
      </c>
      <c r="M21" s="21" t="s">
        <v>494</v>
      </c>
      <c r="N21" s="23" t="s">
        <v>467</v>
      </c>
    </row>
    <row r="22" spans="1:14" s="23" customFormat="1" ht="36">
      <c r="A22" s="18">
        <v>15</v>
      </c>
      <c r="B22" s="19" t="s">
        <v>25</v>
      </c>
      <c r="C22" s="20" t="s">
        <v>15</v>
      </c>
      <c r="D22" s="20" t="s">
        <v>4</v>
      </c>
      <c r="E22" s="20" t="s">
        <v>28</v>
      </c>
      <c r="F22" s="21">
        <v>170</v>
      </c>
      <c r="G22" s="24"/>
      <c r="H22" s="21" t="s">
        <v>26</v>
      </c>
      <c r="I22" s="21" t="s">
        <v>29</v>
      </c>
      <c r="J22" s="21" t="s">
        <v>29</v>
      </c>
      <c r="K22" s="21">
        <v>1</v>
      </c>
      <c r="L22" s="22" t="s">
        <v>294</v>
      </c>
      <c r="M22" s="21" t="s">
        <v>494</v>
      </c>
      <c r="N22" s="23" t="s">
        <v>467</v>
      </c>
    </row>
    <row r="23" spans="1:14" s="23" customFormat="1" ht="36">
      <c r="A23" s="18">
        <v>16</v>
      </c>
      <c r="B23" s="19" t="s">
        <v>25</v>
      </c>
      <c r="C23" s="20" t="s">
        <v>15</v>
      </c>
      <c r="D23" s="20" t="s">
        <v>4</v>
      </c>
      <c r="E23" s="20" t="s">
        <v>30</v>
      </c>
      <c r="F23" s="21">
        <v>201</v>
      </c>
      <c r="G23" s="21">
        <v>13</v>
      </c>
      <c r="H23" s="21" t="s">
        <v>26</v>
      </c>
      <c r="I23" s="21" t="s">
        <v>27</v>
      </c>
      <c r="J23" s="21" t="s">
        <v>27</v>
      </c>
      <c r="K23" s="21">
        <v>1</v>
      </c>
      <c r="L23" s="22" t="s">
        <v>294</v>
      </c>
      <c r="M23" s="21" t="s">
        <v>494</v>
      </c>
      <c r="N23" s="23" t="s">
        <v>467</v>
      </c>
    </row>
    <row r="24" spans="1:14" s="23" customFormat="1" ht="36">
      <c r="A24" s="18">
        <v>17</v>
      </c>
      <c r="B24" s="19" t="s">
        <v>25</v>
      </c>
      <c r="C24" s="20" t="s">
        <v>15</v>
      </c>
      <c r="D24" s="20" t="s">
        <v>4</v>
      </c>
      <c r="E24" s="20" t="s">
        <v>30</v>
      </c>
      <c r="F24" s="21">
        <v>201</v>
      </c>
      <c r="G24" s="21">
        <v>15</v>
      </c>
      <c r="H24" s="21" t="s">
        <v>26</v>
      </c>
      <c r="I24" s="21" t="s">
        <v>27</v>
      </c>
      <c r="J24" s="21" t="s">
        <v>27</v>
      </c>
      <c r="K24" s="21">
        <v>1</v>
      </c>
      <c r="L24" s="22" t="s">
        <v>294</v>
      </c>
      <c r="M24" s="21" t="s">
        <v>494</v>
      </c>
      <c r="N24" s="23" t="s">
        <v>467</v>
      </c>
    </row>
    <row r="25" spans="1:14" s="23" customFormat="1" ht="36">
      <c r="A25" s="18">
        <v>18</v>
      </c>
      <c r="B25" s="19" t="s">
        <v>25</v>
      </c>
      <c r="C25" s="20" t="s">
        <v>15</v>
      </c>
      <c r="D25" s="20" t="s">
        <v>4</v>
      </c>
      <c r="E25" s="20" t="s">
        <v>30</v>
      </c>
      <c r="F25" s="21">
        <v>201</v>
      </c>
      <c r="G25" s="21">
        <v>17</v>
      </c>
      <c r="H25" s="21" t="s">
        <v>26</v>
      </c>
      <c r="I25" s="21" t="s">
        <v>27</v>
      </c>
      <c r="J25" s="21" t="s">
        <v>27</v>
      </c>
      <c r="K25" s="21">
        <v>1</v>
      </c>
      <c r="L25" s="22" t="s">
        <v>294</v>
      </c>
      <c r="M25" s="21" t="s">
        <v>494</v>
      </c>
      <c r="N25" s="23" t="s">
        <v>467</v>
      </c>
    </row>
    <row r="26" spans="1:14" s="23" customFormat="1" ht="36">
      <c r="A26" s="18">
        <v>19</v>
      </c>
      <c r="B26" s="19" t="s">
        <v>25</v>
      </c>
      <c r="C26" s="20" t="s">
        <v>15</v>
      </c>
      <c r="D26" s="20" t="s">
        <v>4</v>
      </c>
      <c r="E26" s="20" t="s">
        <v>30</v>
      </c>
      <c r="F26" s="21">
        <v>201</v>
      </c>
      <c r="G26" s="21">
        <v>19</v>
      </c>
      <c r="H26" s="21" t="s">
        <v>26</v>
      </c>
      <c r="I26" s="21" t="s">
        <v>27</v>
      </c>
      <c r="J26" s="21" t="s">
        <v>27</v>
      </c>
      <c r="K26" s="21">
        <v>1</v>
      </c>
      <c r="L26" s="22" t="s">
        <v>294</v>
      </c>
      <c r="M26" s="21" t="s">
        <v>494</v>
      </c>
      <c r="N26" s="23" t="s">
        <v>467</v>
      </c>
    </row>
    <row r="27" spans="1:14" s="23" customFormat="1" ht="36">
      <c r="A27" s="18">
        <v>20</v>
      </c>
      <c r="B27" s="19" t="s">
        <v>25</v>
      </c>
      <c r="C27" s="20" t="s">
        <v>15</v>
      </c>
      <c r="D27" s="20" t="s">
        <v>4</v>
      </c>
      <c r="E27" s="20" t="s">
        <v>31</v>
      </c>
      <c r="F27" s="21">
        <v>205</v>
      </c>
      <c r="G27" s="21">
        <v>7</v>
      </c>
      <c r="H27" s="21" t="s">
        <v>26</v>
      </c>
      <c r="I27" s="21" t="s">
        <v>27</v>
      </c>
      <c r="J27" s="21" t="s">
        <v>27</v>
      </c>
      <c r="K27" s="21">
        <v>1</v>
      </c>
      <c r="L27" s="22" t="s">
        <v>294</v>
      </c>
      <c r="M27" s="21" t="s">
        <v>494</v>
      </c>
      <c r="N27" s="23" t="s">
        <v>467</v>
      </c>
    </row>
    <row r="28" spans="1:14" s="23" customFormat="1" ht="36">
      <c r="A28" s="18">
        <v>21</v>
      </c>
      <c r="B28" s="19" t="s">
        <v>25</v>
      </c>
      <c r="C28" s="20" t="s">
        <v>15</v>
      </c>
      <c r="D28" s="20" t="s">
        <v>4</v>
      </c>
      <c r="E28" s="20" t="s">
        <v>32</v>
      </c>
      <c r="F28" s="21">
        <v>205</v>
      </c>
      <c r="G28" s="21">
        <v>15</v>
      </c>
      <c r="H28" s="21" t="s">
        <v>26</v>
      </c>
      <c r="I28" s="21" t="s">
        <v>27</v>
      </c>
      <c r="J28" s="21" t="s">
        <v>27</v>
      </c>
      <c r="K28" s="21">
        <v>1</v>
      </c>
      <c r="L28" s="22" t="s">
        <v>294</v>
      </c>
      <c r="M28" s="21" t="s">
        <v>494</v>
      </c>
      <c r="N28" s="23" t="s">
        <v>467</v>
      </c>
    </row>
    <row r="29" spans="1:14" s="23" customFormat="1" ht="36">
      <c r="A29" s="18">
        <v>22</v>
      </c>
      <c r="B29" s="19" t="s">
        <v>25</v>
      </c>
      <c r="C29" s="20" t="s">
        <v>15</v>
      </c>
      <c r="D29" s="20" t="s">
        <v>4</v>
      </c>
      <c r="E29" s="20" t="s">
        <v>33</v>
      </c>
      <c r="F29" s="21">
        <v>236</v>
      </c>
      <c r="G29" s="21">
        <v>7</v>
      </c>
      <c r="H29" s="21" t="s">
        <v>26</v>
      </c>
      <c r="I29" s="21" t="s">
        <v>27</v>
      </c>
      <c r="J29" s="21" t="s">
        <v>27</v>
      </c>
      <c r="K29" s="21">
        <v>1</v>
      </c>
      <c r="L29" s="22" t="s">
        <v>294</v>
      </c>
      <c r="M29" s="21" t="s">
        <v>494</v>
      </c>
      <c r="N29" s="23" t="s">
        <v>467</v>
      </c>
    </row>
    <row r="30" spans="1:14" s="23" customFormat="1" ht="36">
      <c r="A30" s="18">
        <v>23</v>
      </c>
      <c r="B30" s="19" t="s">
        <v>25</v>
      </c>
      <c r="C30" s="20" t="s">
        <v>15</v>
      </c>
      <c r="D30" s="20" t="s">
        <v>4</v>
      </c>
      <c r="E30" s="20" t="s">
        <v>33</v>
      </c>
      <c r="F30" s="21">
        <v>236</v>
      </c>
      <c r="G30" s="21">
        <v>8</v>
      </c>
      <c r="H30" s="21" t="s">
        <v>26</v>
      </c>
      <c r="I30" s="21" t="s">
        <v>27</v>
      </c>
      <c r="J30" s="21" t="s">
        <v>27</v>
      </c>
      <c r="K30" s="21">
        <v>1</v>
      </c>
      <c r="L30" s="22" t="s">
        <v>294</v>
      </c>
      <c r="M30" s="21" t="s">
        <v>494</v>
      </c>
      <c r="N30" s="23" t="s">
        <v>467</v>
      </c>
    </row>
    <row r="31" spans="1:14" s="23" customFormat="1" ht="36">
      <c r="A31" s="18">
        <v>24</v>
      </c>
      <c r="B31" s="19" t="s">
        <v>25</v>
      </c>
      <c r="C31" s="20" t="s">
        <v>15</v>
      </c>
      <c r="D31" s="20" t="s">
        <v>4</v>
      </c>
      <c r="E31" s="20" t="s">
        <v>34</v>
      </c>
      <c r="F31" s="21">
        <v>238</v>
      </c>
      <c r="G31" s="21">
        <v>4</v>
      </c>
      <c r="H31" s="21" t="s">
        <v>26</v>
      </c>
      <c r="I31" s="21" t="s">
        <v>27</v>
      </c>
      <c r="J31" s="21" t="s">
        <v>27</v>
      </c>
      <c r="K31" s="21">
        <v>1</v>
      </c>
      <c r="L31" s="22" t="s">
        <v>294</v>
      </c>
      <c r="M31" s="21" t="s">
        <v>494</v>
      </c>
      <c r="N31" s="23" t="s">
        <v>467</v>
      </c>
    </row>
    <row r="32" spans="1:14" s="23" customFormat="1" ht="36">
      <c r="A32" s="18">
        <v>25</v>
      </c>
      <c r="B32" s="19" t="s">
        <v>25</v>
      </c>
      <c r="C32" s="20" t="s">
        <v>15</v>
      </c>
      <c r="D32" s="20" t="s">
        <v>4</v>
      </c>
      <c r="E32" s="20" t="s">
        <v>34</v>
      </c>
      <c r="F32" s="21">
        <v>238</v>
      </c>
      <c r="G32" s="21">
        <v>5</v>
      </c>
      <c r="H32" s="21" t="s">
        <v>26</v>
      </c>
      <c r="I32" s="21" t="s">
        <v>27</v>
      </c>
      <c r="J32" s="21" t="s">
        <v>27</v>
      </c>
      <c r="K32" s="21">
        <v>1</v>
      </c>
      <c r="L32" s="22" t="s">
        <v>294</v>
      </c>
      <c r="M32" s="21" t="s">
        <v>494</v>
      </c>
      <c r="N32" s="23" t="s">
        <v>467</v>
      </c>
    </row>
    <row r="33" spans="1:14" s="23" customFormat="1" ht="36">
      <c r="A33" s="18">
        <v>26</v>
      </c>
      <c r="B33" s="19" t="s">
        <v>25</v>
      </c>
      <c r="C33" s="20" t="s">
        <v>15</v>
      </c>
      <c r="D33" s="20" t="s">
        <v>4</v>
      </c>
      <c r="E33" s="20" t="s">
        <v>35</v>
      </c>
      <c r="F33" s="21">
        <v>262</v>
      </c>
      <c r="G33" s="21">
        <v>5</v>
      </c>
      <c r="H33" s="21" t="s">
        <v>26</v>
      </c>
      <c r="I33" s="21" t="s">
        <v>27</v>
      </c>
      <c r="J33" s="21" t="s">
        <v>27</v>
      </c>
      <c r="K33" s="21">
        <v>1</v>
      </c>
      <c r="L33" s="22" t="s">
        <v>294</v>
      </c>
      <c r="M33" s="21" t="s">
        <v>494</v>
      </c>
      <c r="N33" s="23" t="s">
        <v>467</v>
      </c>
    </row>
    <row r="34" spans="1:14" s="23" customFormat="1" ht="36">
      <c r="A34" s="18">
        <v>27</v>
      </c>
      <c r="B34" s="19" t="s">
        <v>25</v>
      </c>
      <c r="C34" s="20" t="s">
        <v>15</v>
      </c>
      <c r="D34" s="20" t="s">
        <v>4</v>
      </c>
      <c r="E34" s="20" t="s">
        <v>36</v>
      </c>
      <c r="F34" s="21">
        <v>265</v>
      </c>
      <c r="G34" s="21">
        <v>1</v>
      </c>
      <c r="H34" s="21" t="s">
        <v>26</v>
      </c>
      <c r="I34" s="21" t="s">
        <v>27</v>
      </c>
      <c r="J34" s="21" t="s">
        <v>27</v>
      </c>
      <c r="K34" s="21">
        <v>1</v>
      </c>
      <c r="L34" s="22" t="s">
        <v>294</v>
      </c>
      <c r="M34" s="21" t="s">
        <v>494</v>
      </c>
      <c r="N34" s="23" t="s">
        <v>467</v>
      </c>
    </row>
    <row r="35" spans="1:14" s="23" customFormat="1" ht="36">
      <c r="A35" s="18">
        <v>28</v>
      </c>
      <c r="B35" s="19" t="s">
        <v>37</v>
      </c>
      <c r="C35" s="20" t="s">
        <v>15</v>
      </c>
      <c r="D35" s="20" t="s">
        <v>4</v>
      </c>
      <c r="E35" s="20" t="s">
        <v>38</v>
      </c>
      <c r="F35" s="21">
        <v>267</v>
      </c>
      <c r="G35" s="21">
        <v>1</v>
      </c>
      <c r="H35" s="21" t="s">
        <v>26</v>
      </c>
      <c r="I35" s="21" t="s">
        <v>27</v>
      </c>
      <c r="J35" s="21" t="s">
        <v>27</v>
      </c>
      <c r="K35" s="21">
        <v>1</v>
      </c>
      <c r="L35" s="22" t="s">
        <v>294</v>
      </c>
      <c r="M35" s="21" t="s">
        <v>494</v>
      </c>
      <c r="N35" s="23" t="s">
        <v>467</v>
      </c>
    </row>
    <row r="36" spans="1:14" s="23" customFormat="1" ht="36">
      <c r="A36" s="18">
        <v>29</v>
      </c>
      <c r="B36" s="19" t="s">
        <v>37</v>
      </c>
      <c r="C36" s="20" t="s">
        <v>15</v>
      </c>
      <c r="D36" s="20" t="s">
        <v>4</v>
      </c>
      <c r="E36" s="20" t="s">
        <v>39</v>
      </c>
      <c r="F36" s="21">
        <v>267</v>
      </c>
      <c r="G36" s="21">
        <v>29</v>
      </c>
      <c r="H36" s="21" t="s">
        <v>26</v>
      </c>
      <c r="I36" s="21" t="s">
        <v>27</v>
      </c>
      <c r="J36" s="21" t="s">
        <v>27</v>
      </c>
      <c r="K36" s="21">
        <v>1</v>
      </c>
      <c r="L36" s="22" t="s">
        <v>294</v>
      </c>
      <c r="M36" s="21" t="s">
        <v>494</v>
      </c>
      <c r="N36" s="23" t="s">
        <v>467</v>
      </c>
    </row>
    <row r="37" spans="1:14" s="23" customFormat="1" ht="36">
      <c r="A37" s="18">
        <v>30</v>
      </c>
      <c r="B37" s="19" t="s">
        <v>37</v>
      </c>
      <c r="C37" s="20" t="s">
        <v>15</v>
      </c>
      <c r="D37" s="20" t="s">
        <v>4</v>
      </c>
      <c r="E37" s="20" t="s">
        <v>40</v>
      </c>
      <c r="F37" s="21">
        <v>270</v>
      </c>
      <c r="G37" s="21">
        <v>16</v>
      </c>
      <c r="H37" s="21" t="s">
        <v>26</v>
      </c>
      <c r="I37" s="21" t="s">
        <v>27</v>
      </c>
      <c r="J37" s="21" t="s">
        <v>27</v>
      </c>
      <c r="K37" s="21">
        <v>1</v>
      </c>
      <c r="L37" s="22" t="s">
        <v>294</v>
      </c>
      <c r="M37" s="21" t="s">
        <v>494</v>
      </c>
      <c r="N37" s="23" t="s">
        <v>467</v>
      </c>
    </row>
    <row r="38" spans="1:14" s="23" customFormat="1" ht="36">
      <c r="A38" s="18">
        <v>31</v>
      </c>
      <c r="B38" s="19" t="s">
        <v>37</v>
      </c>
      <c r="C38" s="20" t="s">
        <v>15</v>
      </c>
      <c r="D38" s="20" t="s">
        <v>4</v>
      </c>
      <c r="E38" s="20" t="s">
        <v>41</v>
      </c>
      <c r="F38" s="21">
        <v>272</v>
      </c>
      <c r="G38" s="21">
        <v>8</v>
      </c>
      <c r="H38" s="21" t="s">
        <v>26</v>
      </c>
      <c r="I38" s="21" t="s">
        <v>27</v>
      </c>
      <c r="J38" s="21" t="s">
        <v>27</v>
      </c>
      <c r="K38" s="21">
        <v>1</v>
      </c>
      <c r="L38" s="22" t="s">
        <v>294</v>
      </c>
      <c r="M38" s="21" t="s">
        <v>494</v>
      </c>
      <c r="N38" s="23" t="s">
        <v>467</v>
      </c>
    </row>
    <row r="39" spans="1:14" s="23" customFormat="1" ht="36">
      <c r="A39" s="18">
        <v>32</v>
      </c>
      <c r="B39" s="19" t="s">
        <v>37</v>
      </c>
      <c r="C39" s="20" t="s">
        <v>15</v>
      </c>
      <c r="D39" s="20" t="s">
        <v>4</v>
      </c>
      <c r="E39" s="20" t="s">
        <v>42</v>
      </c>
      <c r="F39" s="21">
        <v>273</v>
      </c>
      <c r="G39" s="21">
        <v>7</v>
      </c>
      <c r="H39" s="21" t="s">
        <v>26</v>
      </c>
      <c r="I39" s="21" t="s">
        <v>27</v>
      </c>
      <c r="J39" s="21" t="s">
        <v>27</v>
      </c>
      <c r="K39" s="21">
        <v>1</v>
      </c>
      <c r="L39" s="22" t="s">
        <v>294</v>
      </c>
      <c r="M39" s="21" t="s">
        <v>494</v>
      </c>
      <c r="N39" s="23" t="s">
        <v>467</v>
      </c>
    </row>
    <row r="40" spans="1:14" s="23" customFormat="1" ht="36">
      <c r="A40" s="18">
        <v>33</v>
      </c>
      <c r="B40" s="19" t="s">
        <v>37</v>
      </c>
      <c r="C40" s="20" t="s">
        <v>15</v>
      </c>
      <c r="D40" s="20" t="s">
        <v>4</v>
      </c>
      <c r="E40" s="20" t="s">
        <v>43</v>
      </c>
      <c r="F40" s="21">
        <v>274</v>
      </c>
      <c r="G40" s="21">
        <v>31</v>
      </c>
      <c r="H40" s="21" t="s">
        <v>26</v>
      </c>
      <c r="I40" s="21" t="s">
        <v>27</v>
      </c>
      <c r="J40" s="21" t="s">
        <v>27</v>
      </c>
      <c r="K40" s="21">
        <v>1</v>
      </c>
      <c r="L40" s="22" t="s">
        <v>294</v>
      </c>
      <c r="M40" s="21" t="s">
        <v>494</v>
      </c>
      <c r="N40" s="23" t="s">
        <v>467</v>
      </c>
    </row>
    <row r="41" spans="1:14" s="23" customFormat="1" ht="36">
      <c r="A41" s="18">
        <v>34</v>
      </c>
      <c r="B41" s="19" t="s">
        <v>37</v>
      </c>
      <c r="C41" s="20" t="s">
        <v>15</v>
      </c>
      <c r="D41" s="20" t="s">
        <v>4</v>
      </c>
      <c r="E41" s="20" t="s">
        <v>44</v>
      </c>
      <c r="F41" s="21">
        <v>275</v>
      </c>
      <c r="G41" s="21">
        <v>16</v>
      </c>
      <c r="H41" s="21" t="s">
        <v>26</v>
      </c>
      <c r="I41" s="21" t="s">
        <v>27</v>
      </c>
      <c r="J41" s="21" t="s">
        <v>27</v>
      </c>
      <c r="K41" s="21">
        <v>1</v>
      </c>
      <c r="L41" s="22" t="s">
        <v>294</v>
      </c>
      <c r="M41" s="21" t="s">
        <v>494</v>
      </c>
      <c r="N41" s="23" t="s">
        <v>467</v>
      </c>
    </row>
    <row r="42" spans="1:14" s="23" customFormat="1" ht="36">
      <c r="A42" s="18">
        <v>35</v>
      </c>
      <c r="B42" s="19" t="s">
        <v>37</v>
      </c>
      <c r="C42" s="20" t="s">
        <v>15</v>
      </c>
      <c r="D42" s="20" t="s">
        <v>4</v>
      </c>
      <c r="E42" s="20" t="s">
        <v>45</v>
      </c>
      <c r="F42" s="21">
        <v>276</v>
      </c>
      <c r="G42" s="21">
        <v>11</v>
      </c>
      <c r="H42" s="21" t="s">
        <v>26</v>
      </c>
      <c r="I42" s="21" t="s">
        <v>27</v>
      </c>
      <c r="J42" s="21" t="s">
        <v>27</v>
      </c>
      <c r="K42" s="21">
        <v>1</v>
      </c>
      <c r="L42" s="22" t="s">
        <v>294</v>
      </c>
      <c r="M42" s="21" t="s">
        <v>494</v>
      </c>
      <c r="N42" s="23" t="s">
        <v>467</v>
      </c>
    </row>
    <row r="43" spans="1:14" s="23" customFormat="1" ht="36">
      <c r="A43" s="18">
        <v>36</v>
      </c>
      <c r="B43" s="19" t="s">
        <v>37</v>
      </c>
      <c r="C43" s="20" t="s">
        <v>15</v>
      </c>
      <c r="D43" s="20" t="s">
        <v>4</v>
      </c>
      <c r="E43" s="20" t="s">
        <v>46</v>
      </c>
      <c r="F43" s="21">
        <v>286</v>
      </c>
      <c r="G43" s="21">
        <v>24</v>
      </c>
      <c r="H43" s="21" t="s">
        <v>26</v>
      </c>
      <c r="I43" s="21" t="s">
        <v>27</v>
      </c>
      <c r="J43" s="21" t="s">
        <v>27</v>
      </c>
      <c r="K43" s="21">
        <v>1</v>
      </c>
      <c r="L43" s="22" t="s">
        <v>294</v>
      </c>
      <c r="M43" s="21" t="s">
        <v>494</v>
      </c>
      <c r="N43" s="23" t="s">
        <v>467</v>
      </c>
    </row>
    <row r="44" spans="1:14" s="23" customFormat="1" ht="36">
      <c r="A44" s="18">
        <v>37</v>
      </c>
      <c r="B44" s="19" t="s">
        <v>37</v>
      </c>
      <c r="C44" s="20" t="s">
        <v>15</v>
      </c>
      <c r="D44" s="20" t="s">
        <v>4</v>
      </c>
      <c r="E44" s="20" t="s">
        <v>47</v>
      </c>
      <c r="F44" s="21">
        <v>287</v>
      </c>
      <c r="G44" s="21">
        <v>7</v>
      </c>
      <c r="H44" s="21" t="s">
        <v>26</v>
      </c>
      <c r="I44" s="21" t="s">
        <v>27</v>
      </c>
      <c r="J44" s="21" t="s">
        <v>27</v>
      </c>
      <c r="K44" s="21">
        <v>1</v>
      </c>
      <c r="L44" s="22" t="s">
        <v>294</v>
      </c>
      <c r="M44" s="21" t="s">
        <v>494</v>
      </c>
      <c r="N44" s="23" t="s">
        <v>467</v>
      </c>
    </row>
    <row r="45" spans="1:14" s="23" customFormat="1" ht="36">
      <c r="A45" s="18">
        <v>38</v>
      </c>
      <c r="B45" s="19" t="s">
        <v>37</v>
      </c>
      <c r="C45" s="20" t="s">
        <v>15</v>
      </c>
      <c r="D45" s="20" t="s">
        <v>4</v>
      </c>
      <c r="E45" s="20" t="s">
        <v>48</v>
      </c>
      <c r="F45" s="21">
        <v>287</v>
      </c>
      <c r="G45" s="21">
        <v>17</v>
      </c>
      <c r="H45" s="21" t="s">
        <v>26</v>
      </c>
      <c r="I45" s="21" t="s">
        <v>27</v>
      </c>
      <c r="J45" s="21" t="s">
        <v>27</v>
      </c>
      <c r="K45" s="21">
        <v>1</v>
      </c>
      <c r="L45" s="22" t="s">
        <v>294</v>
      </c>
      <c r="M45" s="21" t="s">
        <v>494</v>
      </c>
      <c r="N45" s="23" t="s">
        <v>467</v>
      </c>
    </row>
    <row r="46" spans="1:14" s="23" customFormat="1" ht="36">
      <c r="A46" s="18">
        <v>39</v>
      </c>
      <c r="B46" s="19" t="s">
        <v>37</v>
      </c>
      <c r="C46" s="20" t="s">
        <v>15</v>
      </c>
      <c r="D46" s="20" t="s">
        <v>4</v>
      </c>
      <c r="E46" s="20" t="s">
        <v>49</v>
      </c>
      <c r="F46" s="21">
        <v>294</v>
      </c>
      <c r="G46" s="21">
        <v>41</v>
      </c>
      <c r="H46" s="21" t="s">
        <v>26</v>
      </c>
      <c r="I46" s="21" t="s">
        <v>27</v>
      </c>
      <c r="J46" s="21" t="s">
        <v>27</v>
      </c>
      <c r="K46" s="21">
        <v>1</v>
      </c>
      <c r="L46" s="22" t="s">
        <v>294</v>
      </c>
      <c r="M46" s="21" t="s">
        <v>494</v>
      </c>
      <c r="N46" s="23" t="s">
        <v>467</v>
      </c>
    </row>
    <row r="47" spans="1:14" s="23" customFormat="1" ht="36">
      <c r="A47" s="18">
        <v>40</v>
      </c>
      <c r="B47" s="19" t="s">
        <v>37</v>
      </c>
      <c r="C47" s="20" t="s">
        <v>15</v>
      </c>
      <c r="D47" s="20" t="s">
        <v>4</v>
      </c>
      <c r="E47" s="20" t="s">
        <v>49</v>
      </c>
      <c r="F47" s="21">
        <v>295</v>
      </c>
      <c r="G47" s="21">
        <v>6</v>
      </c>
      <c r="H47" s="21" t="s">
        <v>26</v>
      </c>
      <c r="I47" s="21" t="s">
        <v>27</v>
      </c>
      <c r="J47" s="21" t="s">
        <v>27</v>
      </c>
      <c r="K47" s="21">
        <v>1</v>
      </c>
      <c r="L47" s="22" t="s">
        <v>294</v>
      </c>
      <c r="M47" s="21" t="s">
        <v>494</v>
      </c>
      <c r="N47" s="23" t="s">
        <v>467</v>
      </c>
    </row>
    <row r="48" spans="1:14" s="23" customFormat="1" ht="36">
      <c r="A48" s="18">
        <v>41</v>
      </c>
      <c r="B48" s="19" t="s">
        <v>37</v>
      </c>
      <c r="C48" s="20" t="s">
        <v>15</v>
      </c>
      <c r="D48" s="20" t="s">
        <v>4</v>
      </c>
      <c r="E48" s="20" t="s">
        <v>50</v>
      </c>
      <c r="F48" s="21">
        <v>410</v>
      </c>
      <c r="G48" s="21">
        <v>4</v>
      </c>
      <c r="H48" s="21" t="s">
        <v>26</v>
      </c>
      <c r="I48" s="21" t="s">
        <v>27</v>
      </c>
      <c r="J48" s="21" t="s">
        <v>27</v>
      </c>
      <c r="K48" s="21">
        <v>1</v>
      </c>
      <c r="L48" s="22" t="s">
        <v>294</v>
      </c>
      <c r="M48" s="21" t="s">
        <v>494</v>
      </c>
      <c r="N48" s="23" t="s">
        <v>467</v>
      </c>
    </row>
    <row r="49" spans="1:14" s="23" customFormat="1" ht="36">
      <c r="A49" s="18">
        <v>42</v>
      </c>
      <c r="B49" s="19" t="s">
        <v>51</v>
      </c>
      <c r="C49" s="20" t="s">
        <v>15</v>
      </c>
      <c r="D49" s="20" t="s">
        <v>4</v>
      </c>
      <c r="E49" s="20" t="s">
        <v>50</v>
      </c>
      <c r="F49" s="21">
        <v>410</v>
      </c>
      <c r="G49" s="21">
        <v>6</v>
      </c>
      <c r="H49" s="21" t="s">
        <v>26</v>
      </c>
      <c r="I49" s="21" t="s">
        <v>27</v>
      </c>
      <c r="J49" s="21" t="s">
        <v>27</v>
      </c>
      <c r="K49" s="21">
        <v>1</v>
      </c>
      <c r="L49" s="22" t="s">
        <v>294</v>
      </c>
      <c r="M49" s="21" t="s">
        <v>494</v>
      </c>
      <c r="N49" s="23" t="s">
        <v>467</v>
      </c>
    </row>
    <row r="50" spans="1:14" s="23" customFormat="1" ht="36">
      <c r="A50" s="18">
        <v>43</v>
      </c>
      <c r="B50" s="19" t="s">
        <v>51</v>
      </c>
      <c r="C50" s="20" t="s">
        <v>15</v>
      </c>
      <c r="D50" s="20" t="s">
        <v>4</v>
      </c>
      <c r="E50" s="20" t="s">
        <v>52</v>
      </c>
      <c r="F50" s="21">
        <v>421</v>
      </c>
      <c r="G50" s="21">
        <v>14</v>
      </c>
      <c r="H50" s="21" t="s">
        <v>26</v>
      </c>
      <c r="I50" s="21" t="s">
        <v>27</v>
      </c>
      <c r="J50" s="21" t="s">
        <v>27</v>
      </c>
      <c r="K50" s="21">
        <v>1</v>
      </c>
      <c r="L50" s="22" t="s">
        <v>294</v>
      </c>
      <c r="M50" s="21" t="s">
        <v>494</v>
      </c>
      <c r="N50" s="23" t="s">
        <v>467</v>
      </c>
    </row>
    <row r="51" spans="1:14" s="23" customFormat="1" ht="36">
      <c r="A51" s="18">
        <v>44</v>
      </c>
      <c r="B51" s="19" t="s">
        <v>51</v>
      </c>
      <c r="C51" s="20" t="s">
        <v>15</v>
      </c>
      <c r="D51" s="20" t="s">
        <v>4</v>
      </c>
      <c r="E51" s="20" t="s">
        <v>52</v>
      </c>
      <c r="F51" s="21">
        <v>421</v>
      </c>
      <c r="G51" s="21">
        <v>23</v>
      </c>
      <c r="H51" s="21" t="s">
        <v>26</v>
      </c>
      <c r="I51" s="21" t="s">
        <v>27</v>
      </c>
      <c r="J51" s="21" t="s">
        <v>27</v>
      </c>
      <c r="K51" s="21">
        <v>1</v>
      </c>
      <c r="L51" s="22" t="s">
        <v>294</v>
      </c>
      <c r="M51" s="21" t="s">
        <v>494</v>
      </c>
      <c r="N51" s="23" t="s">
        <v>467</v>
      </c>
    </row>
    <row r="52" spans="1:14" s="23" customFormat="1" ht="36">
      <c r="A52" s="18">
        <v>45</v>
      </c>
      <c r="B52" s="19" t="s">
        <v>51</v>
      </c>
      <c r="C52" s="20" t="s">
        <v>15</v>
      </c>
      <c r="D52" s="20" t="s">
        <v>4</v>
      </c>
      <c r="E52" s="20" t="s">
        <v>53</v>
      </c>
      <c r="F52" s="21">
        <v>456</v>
      </c>
      <c r="G52" s="21">
        <v>10</v>
      </c>
      <c r="H52" s="21" t="s">
        <v>26</v>
      </c>
      <c r="I52" s="21" t="s">
        <v>27</v>
      </c>
      <c r="J52" s="21" t="s">
        <v>27</v>
      </c>
      <c r="K52" s="21">
        <v>1</v>
      </c>
      <c r="L52" s="22" t="s">
        <v>294</v>
      </c>
      <c r="M52" s="21" t="s">
        <v>494</v>
      </c>
      <c r="N52" s="23" t="s">
        <v>467</v>
      </c>
    </row>
    <row r="53" spans="1:14" s="23" customFormat="1" ht="36">
      <c r="A53" s="18">
        <v>46</v>
      </c>
      <c r="B53" s="19" t="s">
        <v>51</v>
      </c>
      <c r="C53" s="20" t="s">
        <v>15</v>
      </c>
      <c r="D53" s="20" t="s">
        <v>4</v>
      </c>
      <c r="E53" s="20" t="s">
        <v>54</v>
      </c>
      <c r="F53" s="21">
        <v>516</v>
      </c>
      <c r="G53" s="24"/>
      <c r="H53" s="21" t="s">
        <v>26</v>
      </c>
      <c r="I53" s="21" t="s">
        <v>55</v>
      </c>
      <c r="J53" s="21" t="s">
        <v>55</v>
      </c>
      <c r="K53" s="21">
        <v>1</v>
      </c>
      <c r="L53" s="22" t="s">
        <v>294</v>
      </c>
      <c r="M53" s="21" t="s">
        <v>494</v>
      </c>
      <c r="N53" s="23" t="s">
        <v>467</v>
      </c>
    </row>
    <row r="54" spans="1:14" s="23" customFormat="1" ht="36">
      <c r="A54" s="18">
        <v>47</v>
      </c>
      <c r="B54" s="19" t="s">
        <v>51</v>
      </c>
      <c r="C54" s="20" t="s">
        <v>15</v>
      </c>
      <c r="D54" s="20" t="s">
        <v>4</v>
      </c>
      <c r="E54" s="20" t="s">
        <v>56</v>
      </c>
      <c r="F54" s="21">
        <v>520</v>
      </c>
      <c r="G54" s="21">
        <v>8</v>
      </c>
      <c r="H54" s="21" t="s">
        <v>26</v>
      </c>
      <c r="I54" s="21" t="s">
        <v>27</v>
      </c>
      <c r="J54" s="21" t="s">
        <v>27</v>
      </c>
      <c r="K54" s="21">
        <v>1</v>
      </c>
      <c r="L54" s="22" t="s">
        <v>294</v>
      </c>
      <c r="M54" s="21" t="s">
        <v>494</v>
      </c>
      <c r="N54" s="23" t="s">
        <v>467</v>
      </c>
    </row>
    <row r="55" spans="1:14" s="23" customFormat="1" ht="36">
      <c r="A55" s="18">
        <v>48</v>
      </c>
      <c r="B55" s="19" t="s">
        <v>51</v>
      </c>
      <c r="C55" s="20" t="s">
        <v>15</v>
      </c>
      <c r="D55" s="20" t="s">
        <v>4</v>
      </c>
      <c r="E55" s="20" t="s">
        <v>57</v>
      </c>
      <c r="F55" s="21">
        <v>522</v>
      </c>
      <c r="G55" s="21">
        <v>2</v>
      </c>
      <c r="H55" s="21" t="s">
        <v>26</v>
      </c>
      <c r="I55" s="21" t="s">
        <v>27</v>
      </c>
      <c r="J55" s="21" t="s">
        <v>27</v>
      </c>
      <c r="K55" s="21">
        <v>1</v>
      </c>
      <c r="L55" s="22" t="s">
        <v>294</v>
      </c>
      <c r="M55" s="21" t="s">
        <v>494</v>
      </c>
      <c r="N55" s="23" t="s">
        <v>467</v>
      </c>
    </row>
    <row r="56" spans="1:14" s="23" customFormat="1" ht="36">
      <c r="A56" s="18">
        <v>49</v>
      </c>
      <c r="B56" s="19" t="s">
        <v>51</v>
      </c>
      <c r="C56" s="20" t="s">
        <v>15</v>
      </c>
      <c r="D56" s="20" t="s">
        <v>4</v>
      </c>
      <c r="E56" s="20" t="s">
        <v>58</v>
      </c>
      <c r="F56" s="21">
        <v>522</v>
      </c>
      <c r="G56" s="21">
        <v>10</v>
      </c>
      <c r="H56" s="21" t="s">
        <v>26</v>
      </c>
      <c r="I56" s="21" t="s">
        <v>27</v>
      </c>
      <c r="J56" s="21" t="s">
        <v>27</v>
      </c>
      <c r="K56" s="21">
        <v>1</v>
      </c>
      <c r="L56" s="22" t="s">
        <v>294</v>
      </c>
      <c r="M56" s="21" t="s">
        <v>494</v>
      </c>
      <c r="N56" s="23" t="s">
        <v>467</v>
      </c>
    </row>
    <row r="57" spans="1:14" s="23" customFormat="1" ht="36">
      <c r="A57" s="18">
        <v>50</v>
      </c>
      <c r="B57" s="19" t="s">
        <v>51</v>
      </c>
      <c r="C57" s="20" t="s">
        <v>15</v>
      </c>
      <c r="D57" s="20" t="s">
        <v>4</v>
      </c>
      <c r="E57" s="20" t="s">
        <v>58</v>
      </c>
      <c r="F57" s="21">
        <v>522</v>
      </c>
      <c r="G57" s="21">
        <v>11</v>
      </c>
      <c r="H57" s="21" t="s">
        <v>26</v>
      </c>
      <c r="I57" s="21" t="s">
        <v>27</v>
      </c>
      <c r="J57" s="21" t="s">
        <v>27</v>
      </c>
      <c r="K57" s="21">
        <v>1</v>
      </c>
      <c r="L57" s="22" t="s">
        <v>294</v>
      </c>
      <c r="M57" s="21" t="s">
        <v>494</v>
      </c>
      <c r="N57" s="23" t="s">
        <v>467</v>
      </c>
    </row>
    <row r="58" spans="1:14" s="23" customFormat="1" ht="36">
      <c r="A58" s="18">
        <v>51</v>
      </c>
      <c r="B58" s="19" t="s">
        <v>51</v>
      </c>
      <c r="C58" s="20" t="s">
        <v>15</v>
      </c>
      <c r="D58" s="20" t="s">
        <v>4</v>
      </c>
      <c r="E58" s="20" t="s">
        <v>59</v>
      </c>
      <c r="F58" s="21">
        <v>524</v>
      </c>
      <c r="G58" s="21">
        <v>1</v>
      </c>
      <c r="H58" s="21" t="s">
        <v>26</v>
      </c>
      <c r="I58" s="21" t="s">
        <v>27</v>
      </c>
      <c r="J58" s="21" t="s">
        <v>27</v>
      </c>
      <c r="K58" s="21">
        <v>1</v>
      </c>
      <c r="L58" s="22" t="s">
        <v>294</v>
      </c>
      <c r="M58" s="21" t="s">
        <v>494</v>
      </c>
      <c r="N58" s="23" t="s">
        <v>467</v>
      </c>
    </row>
    <row r="59" spans="1:14" s="23" customFormat="1" ht="36">
      <c r="A59" s="18">
        <v>52</v>
      </c>
      <c r="B59" s="19" t="s">
        <v>51</v>
      </c>
      <c r="C59" s="20" t="s">
        <v>15</v>
      </c>
      <c r="D59" s="20" t="s">
        <v>4</v>
      </c>
      <c r="E59" s="20" t="s">
        <v>60</v>
      </c>
      <c r="F59" s="21">
        <v>548</v>
      </c>
      <c r="G59" s="21">
        <v>17</v>
      </c>
      <c r="H59" s="21" t="s">
        <v>26</v>
      </c>
      <c r="I59" s="21" t="s">
        <v>27</v>
      </c>
      <c r="J59" s="21" t="s">
        <v>27</v>
      </c>
      <c r="K59" s="21">
        <v>1</v>
      </c>
      <c r="L59" s="22" t="s">
        <v>294</v>
      </c>
      <c r="M59" s="21" t="s">
        <v>494</v>
      </c>
      <c r="N59" s="23" t="s">
        <v>467</v>
      </c>
    </row>
    <row r="60" spans="1:14" s="23" customFormat="1" ht="36">
      <c r="A60" s="18">
        <v>53</v>
      </c>
      <c r="B60" s="19" t="s">
        <v>51</v>
      </c>
      <c r="C60" s="20" t="s">
        <v>15</v>
      </c>
      <c r="D60" s="20" t="s">
        <v>4</v>
      </c>
      <c r="E60" s="20" t="s">
        <v>61</v>
      </c>
      <c r="F60" s="21">
        <v>851</v>
      </c>
      <c r="G60" s="21">
        <v>3</v>
      </c>
      <c r="H60" s="21" t="s">
        <v>26</v>
      </c>
      <c r="I60" s="21" t="s">
        <v>27</v>
      </c>
      <c r="J60" s="21" t="s">
        <v>27</v>
      </c>
      <c r="K60" s="21">
        <v>1</v>
      </c>
      <c r="L60" s="22" t="s">
        <v>294</v>
      </c>
      <c r="M60" s="21" t="s">
        <v>494</v>
      </c>
      <c r="N60" s="23" t="s">
        <v>467</v>
      </c>
    </row>
    <row r="61" spans="1:14" s="23" customFormat="1" ht="36">
      <c r="A61" s="18">
        <v>54</v>
      </c>
      <c r="B61" s="19" t="s">
        <v>51</v>
      </c>
      <c r="C61" s="20" t="s">
        <v>15</v>
      </c>
      <c r="D61" s="20" t="s">
        <v>4</v>
      </c>
      <c r="E61" s="20" t="s">
        <v>62</v>
      </c>
      <c r="F61" s="21">
        <v>884</v>
      </c>
      <c r="G61" s="24"/>
      <c r="H61" s="21" t="s">
        <v>26</v>
      </c>
      <c r="I61" s="21" t="s">
        <v>63</v>
      </c>
      <c r="J61" s="21" t="s">
        <v>63</v>
      </c>
      <c r="K61" s="21">
        <v>1</v>
      </c>
      <c r="L61" s="22" t="s">
        <v>294</v>
      </c>
      <c r="M61" s="21" t="s">
        <v>494</v>
      </c>
      <c r="N61" s="23" t="s">
        <v>467</v>
      </c>
    </row>
    <row r="62" spans="1:14" s="23" customFormat="1" ht="36">
      <c r="A62" s="18">
        <v>55</v>
      </c>
      <c r="B62" s="19" t="s">
        <v>64</v>
      </c>
      <c r="C62" s="20" t="s">
        <v>15</v>
      </c>
      <c r="D62" s="20" t="s">
        <v>4</v>
      </c>
      <c r="E62" s="20" t="s">
        <v>65</v>
      </c>
      <c r="F62" s="21">
        <v>914</v>
      </c>
      <c r="G62" s="21">
        <v>2</v>
      </c>
      <c r="H62" s="21" t="s">
        <v>26</v>
      </c>
      <c r="I62" s="21" t="s">
        <v>66</v>
      </c>
      <c r="J62" s="21" t="s">
        <v>66</v>
      </c>
      <c r="K62" s="21">
        <v>1</v>
      </c>
      <c r="L62" s="22" t="s">
        <v>294</v>
      </c>
      <c r="M62" s="21" t="s">
        <v>494</v>
      </c>
      <c r="N62" s="23" t="s">
        <v>467</v>
      </c>
    </row>
    <row r="63" spans="1:14" s="23" customFormat="1" ht="36">
      <c r="A63" s="18">
        <v>56</v>
      </c>
      <c r="B63" s="19" t="s">
        <v>64</v>
      </c>
      <c r="C63" s="20" t="s">
        <v>15</v>
      </c>
      <c r="D63" s="20" t="s">
        <v>4</v>
      </c>
      <c r="E63" s="20" t="s">
        <v>67</v>
      </c>
      <c r="F63" s="21">
        <v>1040</v>
      </c>
      <c r="G63" s="21">
        <v>8</v>
      </c>
      <c r="H63" s="21" t="s">
        <v>26</v>
      </c>
      <c r="I63" s="21" t="s">
        <v>27</v>
      </c>
      <c r="J63" s="21" t="s">
        <v>27</v>
      </c>
      <c r="K63" s="21">
        <v>1</v>
      </c>
      <c r="L63" s="22" t="s">
        <v>294</v>
      </c>
      <c r="M63" s="21" t="s">
        <v>494</v>
      </c>
      <c r="N63" s="23" t="s">
        <v>467</v>
      </c>
    </row>
    <row r="64" spans="1:14" s="23" customFormat="1" ht="36">
      <c r="A64" s="18">
        <v>57</v>
      </c>
      <c r="B64" s="19" t="s">
        <v>64</v>
      </c>
      <c r="C64" s="20" t="s">
        <v>15</v>
      </c>
      <c r="D64" s="20" t="s">
        <v>4</v>
      </c>
      <c r="E64" s="20" t="s">
        <v>68</v>
      </c>
      <c r="F64" s="21">
        <v>1042</v>
      </c>
      <c r="G64" s="21">
        <v>19</v>
      </c>
      <c r="H64" s="21" t="s">
        <v>26</v>
      </c>
      <c r="I64" s="21" t="s">
        <v>27</v>
      </c>
      <c r="J64" s="21" t="s">
        <v>27</v>
      </c>
      <c r="K64" s="21">
        <v>1</v>
      </c>
      <c r="L64" s="22" t="s">
        <v>294</v>
      </c>
      <c r="M64" s="21" t="s">
        <v>494</v>
      </c>
      <c r="N64" s="23" t="s">
        <v>467</v>
      </c>
    </row>
    <row r="65" spans="1:14" s="23" customFormat="1" ht="36">
      <c r="A65" s="18">
        <v>58</v>
      </c>
      <c r="B65" s="19" t="s">
        <v>64</v>
      </c>
      <c r="C65" s="20" t="s">
        <v>15</v>
      </c>
      <c r="D65" s="20" t="s">
        <v>4</v>
      </c>
      <c r="E65" s="20" t="s">
        <v>69</v>
      </c>
      <c r="F65" s="21">
        <v>1296</v>
      </c>
      <c r="G65" s="21">
        <v>11</v>
      </c>
      <c r="H65" s="21" t="s">
        <v>26</v>
      </c>
      <c r="I65" s="21" t="s">
        <v>27</v>
      </c>
      <c r="J65" s="21" t="s">
        <v>27</v>
      </c>
      <c r="K65" s="21">
        <v>1</v>
      </c>
      <c r="L65" s="22" t="s">
        <v>294</v>
      </c>
      <c r="M65" s="21" t="s">
        <v>494</v>
      </c>
      <c r="N65" s="23" t="s">
        <v>467</v>
      </c>
    </row>
    <row r="66" spans="1:14" s="23" customFormat="1" ht="36">
      <c r="A66" s="18">
        <v>59</v>
      </c>
      <c r="B66" s="19" t="s">
        <v>64</v>
      </c>
      <c r="C66" s="20" t="s">
        <v>15</v>
      </c>
      <c r="D66" s="20" t="s">
        <v>4</v>
      </c>
      <c r="E66" s="20" t="s">
        <v>70</v>
      </c>
      <c r="F66" s="21">
        <v>1299</v>
      </c>
      <c r="G66" s="21">
        <v>4</v>
      </c>
      <c r="H66" s="21" t="s">
        <v>26</v>
      </c>
      <c r="I66" s="21" t="s">
        <v>27</v>
      </c>
      <c r="J66" s="21" t="s">
        <v>27</v>
      </c>
      <c r="K66" s="21">
        <v>1</v>
      </c>
      <c r="L66" s="22" t="s">
        <v>294</v>
      </c>
      <c r="M66" s="21" t="s">
        <v>494</v>
      </c>
      <c r="N66" s="23" t="s">
        <v>467</v>
      </c>
    </row>
    <row r="67" spans="1:14" ht="36">
      <c r="A67" s="8">
        <v>60</v>
      </c>
      <c r="B67" s="9" t="s">
        <v>64</v>
      </c>
      <c r="C67" s="10" t="s">
        <v>15</v>
      </c>
      <c r="D67" s="10" t="s">
        <v>86</v>
      </c>
      <c r="E67" s="10" t="s">
        <v>100</v>
      </c>
      <c r="F67" s="11">
        <v>167</v>
      </c>
      <c r="G67" s="11">
        <v>30</v>
      </c>
      <c r="H67" s="15" t="s">
        <v>71</v>
      </c>
      <c r="I67" s="15" t="s">
        <v>72</v>
      </c>
      <c r="J67" s="15"/>
      <c r="K67" s="11">
        <v>1</v>
      </c>
      <c r="L67" s="17" t="s">
        <v>294</v>
      </c>
      <c r="M67" s="15" t="s">
        <v>527</v>
      </c>
    </row>
    <row r="68" spans="1:14" ht="24">
      <c r="A68" s="8">
        <v>61</v>
      </c>
      <c r="B68" s="9" t="s">
        <v>64</v>
      </c>
      <c r="C68" s="10" t="s">
        <v>15</v>
      </c>
      <c r="D68" s="10" t="s">
        <v>86</v>
      </c>
      <c r="E68" s="10" t="s">
        <v>100</v>
      </c>
      <c r="F68" s="11">
        <v>168</v>
      </c>
      <c r="G68" s="12"/>
      <c r="H68" s="15" t="s">
        <v>118</v>
      </c>
      <c r="I68" s="15" t="s">
        <v>119</v>
      </c>
      <c r="J68" s="15"/>
      <c r="K68" s="11">
        <v>1</v>
      </c>
      <c r="L68" s="17" t="s">
        <v>294</v>
      </c>
      <c r="M68" s="15" t="s">
        <v>494</v>
      </c>
    </row>
    <row r="69" spans="1:14" ht="36">
      <c r="A69" s="8">
        <v>62</v>
      </c>
      <c r="B69" s="9" t="s">
        <v>64</v>
      </c>
      <c r="C69" s="10" t="s">
        <v>15</v>
      </c>
      <c r="D69" s="10" t="s">
        <v>4</v>
      </c>
      <c r="E69" s="10" t="s">
        <v>100</v>
      </c>
      <c r="F69" s="11">
        <v>169</v>
      </c>
      <c r="G69" s="12"/>
      <c r="H69" s="15" t="s">
        <v>120</v>
      </c>
      <c r="I69" s="15" t="s">
        <v>121</v>
      </c>
      <c r="J69" s="15" t="s">
        <v>315</v>
      </c>
      <c r="K69" s="11">
        <v>0</v>
      </c>
      <c r="L69" s="17" t="s">
        <v>294</v>
      </c>
      <c r="M69" s="15" t="s">
        <v>527</v>
      </c>
    </row>
    <row r="70" spans="1:14" s="23" customFormat="1" ht="24">
      <c r="A70" s="18">
        <v>63</v>
      </c>
      <c r="B70" s="19" t="s">
        <v>64</v>
      </c>
      <c r="C70" s="20" t="s">
        <v>15</v>
      </c>
      <c r="D70" s="20" t="s">
        <v>86</v>
      </c>
      <c r="E70" s="20" t="s">
        <v>100</v>
      </c>
      <c r="F70" s="21">
        <v>169</v>
      </c>
      <c r="G70" s="24"/>
      <c r="H70" s="21" t="s">
        <v>122</v>
      </c>
      <c r="I70" s="21" t="s">
        <v>123</v>
      </c>
      <c r="J70" s="21" t="s">
        <v>123</v>
      </c>
      <c r="K70" s="21">
        <v>1</v>
      </c>
      <c r="L70" s="22" t="s">
        <v>294</v>
      </c>
      <c r="M70" s="21" t="s">
        <v>494</v>
      </c>
      <c r="N70" s="23" t="s">
        <v>467</v>
      </c>
    </row>
    <row r="71" spans="1:14" s="23" customFormat="1" ht="24">
      <c r="A71" s="18">
        <v>64</v>
      </c>
      <c r="B71" s="19" t="s">
        <v>64</v>
      </c>
      <c r="C71" s="20" t="s">
        <v>15</v>
      </c>
      <c r="D71" s="20" t="s">
        <v>4</v>
      </c>
      <c r="E71" s="20" t="s">
        <v>28</v>
      </c>
      <c r="F71" s="21">
        <v>170</v>
      </c>
      <c r="G71" s="24"/>
      <c r="H71" s="21" t="s">
        <v>124</v>
      </c>
      <c r="I71" s="21" t="s">
        <v>125</v>
      </c>
      <c r="J71" s="21" t="s">
        <v>125</v>
      </c>
      <c r="K71" s="21">
        <v>0</v>
      </c>
      <c r="L71" s="22" t="s">
        <v>294</v>
      </c>
      <c r="M71" s="21" t="s">
        <v>494</v>
      </c>
      <c r="N71" s="23" t="s">
        <v>467</v>
      </c>
    </row>
    <row r="72" spans="1:14" ht="36">
      <c r="A72" s="8">
        <v>65</v>
      </c>
      <c r="B72" s="9" t="s">
        <v>64</v>
      </c>
      <c r="C72" s="10" t="s">
        <v>15</v>
      </c>
      <c r="D72" s="10" t="s">
        <v>4</v>
      </c>
      <c r="E72" s="10" t="s">
        <v>126</v>
      </c>
      <c r="F72" s="11">
        <v>172</v>
      </c>
      <c r="G72" s="11">
        <v>2</v>
      </c>
      <c r="H72" s="15" t="s">
        <v>127</v>
      </c>
      <c r="I72" s="15" t="s">
        <v>128</v>
      </c>
      <c r="J72" s="15" t="s">
        <v>316</v>
      </c>
      <c r="K72" s="11">
        <v>1</v>
      </c>
      <c r="L72" s="17" t="s">
        <v>294</v>
      </c>
      <c r="M72" s="15" t="s">
        <v>494</v>
      </c>
    </row>
    <row r="73" spans="1:14" ht="36">
      <c r="A73" s="8">
        <v>66</v>
      </c>
      <c r="B73" s="9" t="s">
        <v>64</v>
      </c>
      <c r="C73" s="10" t="s">
        <v>15</v>
      </c>
      <c r="D73" s="10" t="s">
        <v>4</v>
      </c>
      <c r="E73" s="10" t="s">
        <v>87</v>
      </c>
      <c r="F73" s="11">
        <v>174</v>
      </c>
      <c r="G73" s="11">
        <v>11</v>
      </c>
      <c r="H73" s="15" t="s">
        <v>88</v>
      </c>
      <c r="I73" s="15" t="s">
        <v>89</v>
      </c>
      <c r="J73" s="15" t="s">
        <v>327</v>
      </c>
      <c r="K73" s="11">
        <v>0</v>
      </c>
      <c r="L73" s="17" t="s">
        <v>294</v>
      </c>
      <c r="M73" s="15" t="s">
        <v>494</v>
      </c>
    </row>
    <row r="74" spans="1:14" ht="156">
      <c r="A74" s="8">
        <v>67</v>
      </c>
      <c r="B74" s="9" t="s">
        <v>64</v>
      </c>
      <c r="C74" s="10" t="s">
        <v>15</v>
      </c>
      <c r="D74" s="10" t="s">
        <v>4</v>
      </c>
      <c r="E74" s="10" t="s">
        <v>90</v>
      </c>
      <c r="F74" s="11">
        <v>184</v>
      </c>
      <c r="G74" s="11">
        <v>5</v>
      </c>
      <c r="H74" s="15" t="s">
        <v>91</v>
      </c>
      <c r="I74" s="15" t="s">
        <v>92</v>
      </c>
      <c r="J74" s="15"/>
      <c r="K74" s="11">
        <v>1</v>
      </c>
      <c r="L74" s="17" t="s">
        <v>294</v>
      </c>
      <c r="M74" s="15" t="s">
        <v>494</v>
      </c>
    </row>
    <row r="75" spans="1:14" ht="36">
      <c r="A75" s="8">
        <v>68</v>
      </c>
      <c r="B75" s="9" t="s">
        <v>64</v>
      </c>
      <c r="C75" s="10" t="s">
        <v>15</v>
      </c>
      <c r="D75" s="10" t="s">
        <v>4</v>
      </c>
      <c r="E75" s="10" t="s">
        <v>90</v>
      </c>
      <c r="F75" s="11">
        <v>185</v>
      </c>
      <c r="G75" s="12"/>
      <c r="H75" s="15" t="s">
        <v>93</v>
      </c>
      <c r="I75" s="15" t="s">
        <v>94</v>
      </c>
      <c r="J75" s="15"/>
      <c r="K75" s="11">
        <v>0</v>
      </c>
      <c r="L75" s="17" t="s">
        <v>294</v>
      </c>
      <c r="M75" s="15" t="s">
        <v>494</v>
      </c>
    </row>
    <row r="76" spans="1:14" s="23" customFormat="1" ht="36">
      <c r="A76" s="18">
        <v>69</v>
      </c>
      <c r="B76" s="19" t="s">
        <v>64</v>
      </c>
      <c r="C76" s="20" t="s">
        <v>15</v>
      </c>
      <c r="D76" s="20" t="s">
        <v>4</v>
      </c>
      <c r="E76" s="20" t="s">
        <v>151</v>
      </c>
      <c r="F76" s="21">
        <v>190</v>
      </c>
      <c r="G76" s="21">
        <v>9</v>
      </c>
      <c r="H76" s="21" t="s">
        <v>152</v>
      </c>
      <c r="I76" s="21" t="s">
        <v>153</v>
      </c>
      <c r="J76" s="21" t="s">
        <v>153</v>
      </c>
      <c r="K76" s="21">
        <v>1</v>
      </c>
      <c r="L76" s="22" t="s">
        <v>294</v>
      </c>
      <c r="M76" s="21" t="s">
        <v>495</v>
      </c>
      <c r="N76" s="23" t="s">
        <v>467</v>
      </c>
    </row>
    <row r="77" spans="1:14" s="23" customFormat="1" ht="24">
      <c r="A77" s="18">
        <v>70</v>
      </c>
      <c r="B77" s="19" t="s">
        <v>64</v>
      </c>
      <c r="C77" s="20" t="s">
        <v>15</v>
      </c>
      <c r="D77" s="20" t="s">
        <v>4</v>
      </c>
      <c r="E77" s="20" t="s">
        <v>154</v>
      </c>
      <c r="F77" s="21">
        <v>204</v>
      </c>
      <c r="G77" s="21">
        <v>1</v>
      </c>
      <c r="H77" s="21" t="s">
        <v>155</v>
      </c>
      <c r="I77" s="21" t="s">
        <v>156</v>
      </c>
      <c r="J77" s="21" t="s">
        <v>328</v>
      </c>
      <c r="K77" s="21">
        <v>1</v>
      </c>
      <c r="L77" s="22" t="s">
        <v>294</v>
      </c>
      <c r="M77" s="21" t="s">
        <v>494</v>
      </c>
      <c r="N77" s="23" t="s">
        <v>467</v>
      </c>
    </row>
    <row r="78" spans="1:14" s="23" customFormat="1" ht="24">
      <c r="A78" s="18">
        <v>71</v>
      </c>
      <c r="B78" s="19" t="s">
        <v>64</v>
      </c>
      <c r="C78" s="20" t="s">
        <v>15</v>
      </c>
      <c r="D78" s="20" t="s">
        <v>86</v>
      </c>
      <c r="E78" s="20" t="s">
        <v>157</v>
      </c>
      <c r="F78" s="21">
        <v>228</v>
      </c>
      <c r="G78" s="21">
        <v>20</v>
      </c>
      <c r="H78" s="21" t="s">
        <v>158</v>
      </c>
      <c r="I78" s="21" t="s">
        <v>159</v>
      </c>
      <c r="J78" s="21" t="s">
        <v>159</v>
      </c>
      <c r="K78" s="21">
        <v>1</v>
      </c>
      <c r="L78" s="22" t="s">
        <v>294</v>
      </c>
      <c r="M78" s="21" t="s">
        <v>494</v>
      </c>
      <c r="N78" s="23" t="s">
        <v>467</v>
      </c>
    </row>
    <row r="79" spans="1:14" s="23" customFormat="1" ht="24">
      <c r="A79" s="18">
        <v>72</v>
      </c>
      <c r="B79" s="19" t="s">
        <v>64</v>
      </c>
      <c r="C79" s="20" t="s">
        <v>15</v>
      </c>
      <c r="D79" s="20" t="s">
        <v>4</v>
      </c>
      <c r="E79" s="20" t="s">
        <v>160</v>
      </c>
      <c r="F79" s="21">
        <v>245</v>
      </c>
      <c r="G79" s="21">
        <v>11</v>
      </c>
      <c r="H79" s="21" t="s">
        <v>161</v>
      </c>
      <c r="I79" s="21" t="s">
        <v>162</v>
      </c>
      <c r="J79" s="21" t="s">
        <v>162</v>
      </c>
      <c r="K79" s="21">
        <v>1</v>
      </c>
      <c r="L79" s="22" t="s">
        <v>294</v>
      </c>
      <c r="M79" s="21" t="s">
        <v>494</v>
      </c>
      <c r="N79" s="23" t="s">
        <v>467</v>
      </c>
    </row>
    <row r="80" spans="1:14" s="23" customFormat="1" ht="24">
      <c r="A80" s="18">
        <v>73</v>
      </c>
      <c r="B80" s="19" t="s">
        <v>102</v>
      </c>
      <c r="C80" s="20" t="s">
        <v>15</v>
      </c>
      <c r="D80" s="20" t="s">
        <v>4</v>
      </c>
      <c r="E80" s="20" t="s">
        <v>39</v>
      </c>
      <c r="F80" s="21">
        <v>269</v>
      </c>
      <c r="G80" s="21">
        <v>28</v>
      </c>
      <c r="H80" s="21" t="s">
        <v>103</v>
      </c>
      <c r="I80" s="21" t="s">
        <v>104</v>
      </c>
      <c r="J80" s="21" t="s">
        <v>104</v>
      </c>
      <c r="K80" s="21">
        <v>1</v>
      </c>
      <c r="L80" s="22" t="s">
        <v>294</v>
      </c>
      <c r="M80" s="21" t="s">
        <v>494</v>
      </c>
      <c r="N80" s="23" t="s">
        <v>467</v>
      </c>
    </row>
    <row r="81" spans="1:14" s="23" customFormat="1" ht="24">
      <c r="A81" s="18">
        <v>74</v>
      </c>
      <c r="B81" s="19" t="s">
        <v>102</v>
      </c>
      <c r="C81" s="20" t="s">
        <v>15</v>
      </c>
      <c r="D81" s="20" t="s">
        <v>86</v>
      </c>
      <c r="E81" s="20" t="s">
        <v>105</v>
      </c>
      <c r="F81" s="21">
        <v>312</v>
      </c>
      <c r="G81" s="24"/>
      <c r="H81" s="21" t="s">
        <v>106</v>
      </c>
      <c r="I81" s="21" t="s">
        <v>107</v>
      </c>
      <c r="J81" s="21" t="s">
        <v>107</v>
      </c>
      <c r="K81" s="21">
        <v>1</v>
      </c>
      <c r="L81" s="22" t="s">
        <v>294</v>
      </c>
      <c r="M81" s="21" t="s">
        <v>488</v>
      </c>
      <c r="N81" s="23" t="s">
        <v>467</v>
      </c>
    </row>
    <row r="82" spans="1:14" ht="84">
      <c r="A82" s="8">
        <v>75</v>
      </c>
      <c r="B82" s="9" t="s">
        <v>102</v>
      </c>
      <c r="C82" s="10" t="s">
        <v>15</v>
      </c>
      <c r="D82" s="10" t="s">
        <v>4</v>
      </c>
      <c r="E82" s="10" t="s">
        <v>108</v>
      </c>
      <c r="F82" s="11">
        <v>537</v>
      </c>
      <c r="G82" s="11">
        <v>13</v>
      </c>
      <c r="H82" s="15" t="s">
        <v>109</v>
      </c>
      <c r="I82" s="15" t="s">
        <v>110</v>
      </c>
      <c r="J82" s="15"/>
      <c r="K82" s="11">
        <v>1</v>
      </c>
      <c r="L82" s="17" t="s">
        <v>294</v>
      </c>
      <c r="M82" s="15" t="s">
        <v>496</v>
      </c>
    </row>
    <row r="83" spans="1:14" s="23" customFormat="1" ht="36">
      <c r="A83" s="18">
        <v>76</v>
      </c>
      <c r="B83" s="19" t="s">
        <v>102</v>
      </c>
      <c r="C83" s="20" t="s">
        <v>15</v>
      </c>
      <c r="D83" s="20" t="s">
        <v>4</v>
      </c>
      <c r="E83" s="20" t="s">
        <v>40</v>
      </c>
      <c r="F83" s="21">
        <v>271</v>
      </c>
      <c r="G83" s="21">
        <v>33</v>
      </c>
      <c r="H83" s="21" t="s">
        <v>111</v>
      </c>
      <c r="I83" s="21" t="s">
        <v>112</v>
      </c>
      <c r="J83" s="21" t="s">
        <v>317</v>
      </c>
      <c r="K83" s="21">
        <v>1</v>
      </c>
      <c r="L83" s="22" t="s">
        <v>294</v>
      </c>
      <c r="M83" s="21" t="s">
        <v>494</v>
      </c>
      <c r="N83" s="23" t="s">
        <v>467</v>
      </c>
    </row>
    <row r="84" spans="1:14" ht="36">
      <c r="A84" s="8">
        <v>77</v>
      </c>
      <c r="B84" s="9" t="s">
        <v>102</v>
      </c>
      <c r="C84" s="10" t="s">
        <v>15</v>
      </c>
      <c r="D84" s="10" t="s">
        <v>86</v>
      </c>
      <c r="E84" s="10" t="s">
        <v>113</v>
      </c>
      <c r="F84" s="11">
        <v>855</v>
      </c>
      <c r="G84" s="11">
        <v>32</v>
      </c>
      <c r="H84" s="15" t="s">
        <v>114</v>
      </c>
      <c r="I84" s="15" t="s">
        <v>115</v>
      </c>
      <c r="J84" s="15" t="s">
        <v>323</v>
      </c>
      <c r="K84" s="11">
        <v>1</v>
      </c>
      <c r="L84" s="17" t="s">
        <v>294</v>
      </c>
      <c r="M84" s="15" t="s">
        <v>527</v>
      </c>
      <c r="N84" t="s">
        <v>466</v>
      </c>
    </row>
    <row r="85" spans="1:14" ht="36">
      <c r="A85" s="8">
        <v>78</v>
      </c>
      <c r="B85" s="9" t="s">
        <v>102</v>
      </c>
      <c r="C85" s="10" t="s">
        <v>15</v>
      </c>
      <c r="D85" s="10" t="s">
        <v>86</v>
      </c>
      <c r="E85" s="10" t="s">
        <v>116</v>
      </c>
      <c r="F85" s="11">
        <v>870</v>
      </c>
      <c r="G85" s="11">
        <v>21</v>
      </c>
      <c r="H85" s="15" t="s">
        <v>114</v>
      </c>
      <c r="I85" s="15" t="s">
        <v>117</v>
      </c>
      <c r="J85" s="15" t="s">
        <v>323</v>
      </c>
      <c r="K85" s="11">
        <v>1</v>
      </c>
      <c r="L85" s="17" t="s">
        <v>294</v>
      </c>
      <c r="M85" s="15" t="s">
        <v>527</v>
      </c>
      <c r="N85" t="s">
        <v>466</v>
      </c>
    </row>
    <row r="86" spans="1:14" ht="36">
      <c r="A86" s="8">
        <v>79</v>
      </c>
      <c r="B86" s="9" t="s">
        <v>102</v>
      </c>
      <c r="C86" s="10" t="s">
        <v>15</v>
      </c>
      <c r="D86" s="10" t="s">
        <v>86</v>
      </c>
      <c r="E86" s="10" t="s">
        <v>188</v>
      </c>
      <c r="F86" s="11">
        <v>890</v>
      </c>
      <c r="G86" s="11">
        <v>10</v>
      </c>
      <c r="H86" s="15" t="s">
        <v>114</v>
      </c>
      <c r="I86" s="15" t="s">
        <v>189</v>
      </c>
      <c r="J86" s="15" t="s">
        <v>323</v>
      </c>
      <c r="K86" s="11">
        <v>1</v>
      </c>
      <c r="L86" s="17" t="s">
        <v>294</v>
      </c>
      <c r="M86" s="15" t="s">
        <v>527</v>
      </c>
      <c r="N86" t="s">
        <v>466</v>
      </c>
    </row>
    <row r="87" spans="1:14" ht="72">
      <c r="A87" s="8">
        <v>80</v>
      </c>
      <c r="B87" s="9" t="s">
        <v>102</v>
      </c>
      <c r="C87" s="10" t="s">
        <v>15</v>
      </c>
      <c r="D87" s="10" t="s">
        <v>86</v>
      </c>
      <c r="E87" s="10" t="s">
        <v>190</v>
      </c>
      <c r="F87" s="11">
        <v>912</v>
      </c>
      <c r="G87" s="11">
        <v>5</v>
      </c>
      <c r="H87" s="15" t="s">
        <v>114</v>
      </c>
      <c r="I87" s="15" t="s">
        <v>191</v>
      </c>
      <c r="J87" s="15" t="s">
        <v>322</v>
      </c>
      <c r="K87" s="11">
        <v>1</v>
      </c>
      <c r="L87" s="17" t="s">
        <v>294</v>
      </c>
      <c r="M87" s="15" t="s">
        <v>527</v>
      </c>
      <c r="N87" t="s">
        <v>466</v>
      </c>
    </row>
    <row r="88" spans="1:14" ht="36">
      <c r="A88" s="8">
        <v>81</v>
      </c>
      <c r="B88" s="9" t="s">
        <v>102</v>
      </c>
      <c r="C88" s="10" t="s">
        <v>15</v>
      </c>
      <c r="D88" s="10" t="s">
        <v>86</v>
      </c>
      <c r="E88" s="10" t="s">
        <v>192</v>
      </c>
      <c r="F88" s="11">
        <v>921</v>
      </c>
      <c r="G88" s="11">
        <v>13</v>
      </c>
      <c r="H88" s="15" t="s">
        <v>114</v>
      </c>
      <c r="I88" s="15" t="s">
        <v>193</v>
      </c>
      <c r="J88" s="15" t="s">
        <v>323</v>
      </c>
      <c r="K88" s="11">
        <v>1</v>
      </c>
      <c r="L88" s="17" t="s">
        <v>294</v>
      </c>
      <c r="M88" s="15" t="s">
        <v>527</v>
      </c>
      <c r="N88" t="s">
        <v>466</v>
      </c>
    </row>
    <row r="89" spans="1:14" ht="36">
      <c r="A89" s="8">
        <v>82</v>
      </c>
      <c r="B89" s="9" t="s">
        <v>102</v>
      </c>
      <c r="C89" s="10" t="s">
        <v>15</v>
      </c>
      <c r="D89" s="10" t="s">
        <v>86</v>
      </c>
      <c r="E89" s="10" t="s">
        <v>194</v>
      </c>
      <c r="F89" s="11">
        <v>921</v>
      </c>
      <c r="G89" s="11">
        <v>19</v>
      </c>
      <c r="H89" s="15" t="s">
        <v>114</v>
      </c>
      <c r="I89" s="15" t="s">
        <v>195</v>
      </c>
      <c r="J89" s="15" t="s">
        <v>323</v>
      </c>
      <c r="K89" s="11">
        <v>1</v>
      </c>
      <c r="L89" s="17" t="s">
        <v>294</v>
      </c>
      <c r="M89" s="15" t="s">
        <v>527</v>
      </c>
      <c r="N89" t="s">
        <v>466</v>
      </c>
    </row>
    <row r="90" spans="1:14" s="30" customFormat="1" ht="36">
      <c r="A90" s="25">
        <v>83</v>
      </c>
      <c r="B90" s="26" t="s">
        <v>102</v>
      </c>
      <c r="C90" s="27" t="s">
        <v>15</v>
      </c>
      <c r="D90" s="27" t="s">
        <v>4</v>
      </c>
      <c r="E90" s="27" t="s">
        <v>196</v>
      </c>
      <c r="F90" s="28">
        <v>1351</v>
      </c>
      <c r="G90" s="28">
        <v>6</v>
      </c>
      <c r="H90" s="28" t="s">
        <v>197</v>
      </c>
      <c r="I90" s="28" t="s">
        <v>198</v>
      </c>
      <c r="J90" s="28" t="s">
        <v>318</v>
      </c>
      <c r="K90" s="28">
        <v>1</v>
      </c>
      <c r="L90" s="29" t="s">
        <v>294</v>
      </c>
      <c r="M90" s="28" t="s">
        <v>537</v>
      </c>
    </row>
    <row r="91" spans="1:14" s="30" customFormat="1" ht="36">
      <c r="A91" s="25">
        <v>84</v>
      </c>
      <c r="B91" s="26" t="s">
        <v>102</v>
      </c>
      <c r="C91" s="27" t="s">
        <v>15</v>
      </c>
      <c r="D91" s="27" t="s">
        <v>4</v>
      </c>
      <c r="E91" s="27" t="s">
        <v>199</v>
      </c>
      <c r="F91" s="28">
        <v>1366</v>
      </c>
      <c r="G91" s="28">
        <v>1</v>
      </c>
      <c r="H91" s="28" t="s">
        <v>200</v>
      </c>
      <c r="I91" s="28" t="s">
        <v>201</v>
      </c>
      <c r="J91" s="28" t="s">
        <v>318</v>
      </c>
      <c r="K91" s="28">
        <v>1</v>
      </c>
      <c r="L91" s="29" t="s">
        <v>294</v>
      </c>
      <c r="M91" s="28" t="s">
        <v>538</v>
      </c>
    </row>
    <row r="92" spans="1:14" s="23" customFormat="1" ht="24">
      <c r="A92" s="18">
        <v>85</v>
      </c>
      <c r="B92" s="19" t="s">
        <v>102</v>
      </c>
      <c r="C92" s="20" t="s">
        <v>15</v>
      </c>
      <c r="D92" s="20" t="s">
        <v>4</v>
      </c>
      <c r="E92" s="20" t="s">
        <v>202</v>
      </c>
      <c r="F92" s="21">
        <v>1380</v>
      </c>
      <c r="G92" s="24"/>
      <c r="H92" s="21" t="s">
        <v>203</v>
      </c>
      <c r="I92" s="21" t="s">
        <v>204</v>
      </c>
      <c r="J92" s="21" t="s">
        <v>204</v>
      </c>
      <c r="K92" s="21">
        <v>1</v>
      </c>
      <c r="L92" s="22" t="s">
        <v>294</v>
      </c>
      <c r="M92" s="21" t="s">
        <v>494</v>
      </c>
      <c r="N92" s="23" t="s">
        <v>467</v>
      </c>
    </row>
    <row r="93" spans="1:14" ht="36">
      <c r="A93" s="8">
        <v>86</v>
      </c>
      <c r="B93" s="9" t="s">
        <v>102</v>
      </c>
      <c r="C93" s="10" t="s">
        <v>15</v>
      </c>
      <c r="D93" s="10" t="s">
        <v>4</v>
      </c>
      <c r="E93" s="10" t="s">
        <v>205</v>
      </c>
      <c r="F93" s="11">
        <v>1706</v>
      </c>
      <c r="G93" s="11">
        <v>13</v>
      </c>
      <c r="H93" s="15" t="s">
        <v>98</v>
      </c>
      <c r="I93" s="15" t="s">
        <v>129</v>
      </c>
      <c r="J93" s="15" t="s">
        <v>315</v>
      </c>
      <c r="K93" s="11">
        <v>1</v>
      </c>
      <c r="L93" s="17" t="s">
        <v>294</v>
      </c>
      <c r="M93" s="15" t="s">
        <v>527</v>
      </c>
      <c r="N93" t="s">
        <v>466</v>
      </c>
    </row>
    <row r="94" spans="1:14" ht="36">
      <c r="A94" s="8">
        <v>87</v>
      </c>
      <c r="B94" s="9" t="s">
        <v>102</v>
      </c>
      <c r="C94" s="10" t="s">
        <v>15</v>
      </c>
      <c r="D94" s="10" t="s">
        <v>4</v>
      </c>
      <c r="E94" s="10" t="s">
        <v>130</v>
      </c>
      <c r="F94" s="11">
        <v>1709</v>
      </c>
      <c r="G94" s="11">
        <v>1</v>
      </c>
      <c r="H94" s="15" t="s">
        <v>98</v>
      </c>
      <c r="I94" s="15" t="s">
        <v>131</v>
      </c>
      <c r="J94" s="15" t="s">
        <v>315</v>
      </c>
      <c r="K94" s="11">
        <v>1</v>
      </c>
      <c r="L94" s="17" t="s">
        <v>294</v>
      </c>
      <c r="M94" s="15" t="s">
        <v>527</v>
      </c>
      <c r="N94" t="s">
        <v>466</v>
      </c>
    </row>
    <row r="95" spans="1:14" ht="36">
      <c r="A95" s="8">
        <v>88</v>
      </c>
      <c r="B95" s="9" t="s">
        <v>102</v>
      </c>
      <c r="C95" s="10" t="s">
        <v>15</v>
      </c>
      <c r="D95" s="10" t="s">
        <v>4</v>
      </c>
      <c r="E95" s="10" t="s">
        <v>132</v>
      </c>
      <c r="F95" s="11">
        <v>1712</v>
      </c>
      <c r="G95" s="12"/>
      <c r="H95" s="15" t="s">
        <v>98</v>
      </c>
      <c r="I95" s="15" t="s">
        <v>133</v>
      </c>
      <c r="J95" s="15" t="s">
        <v>315</v>
      </c>
      <c r="K95" s="11">
        <v>1</v>
      </c>
      <c r="L95" s="17" t="s">
        <v>294</v>
      </c>
      <c r="M95" s="15" t="s">
        <v>527</v>
      </c>
      <c r="N95" t="s">
        <v>466</v>
      </c>
    </row>
    <row r="96" spans="1:14" ht="36">
      <c r="A96" s="8">
        <v>89</v>
      </c>
      <c r="B96" s="9" t="s">
        <v>102</v>
      </c>
      <c r="C96" s="10" t="s">
        <v>15</v>
      </c>
      <c r="D96" s="10" t="s">
        <v>4</v>
      </c>
      <c r="E96" s="10" t="s">
        <v>132</v>
      </c>
      <c r="F96" s="11">
        <v>1712</v>
      </c>
      <c r="G96" s="11">
        <v>2</v>
      </c>
      <c r="H96" s="15" t="s">
        <v>98</v>
      </c>
      <c r="I96" s="15" t="s">
        <v>134</v>
      </c>
      <c r="J96" s="15" t="s">
        <v>315</v>
      </c>
      <c r="K96" s="11">
        <v>1</v>
      </c>
      <c r="L96" s="17" t="s">
        <v>294</v>
      </c>
      <c r="M96" s="15" t="s">
        <v>527</v>
      </c>
      <c r="N96" t="s">
        <v>466</v>
      </c>
    </row>
    <row r="97" spans="1:14" ht="36">
      <c r="A97" s="8">
        <v>90</v>
      </c>
      <c r="B97" s="9" t="s">
        <v>102</v>
      </c>
      <c r="C97" s="10" t="s">
        <v>15</v>
      </c>
      <c r="D97" s="10" t="s">
        <v>4</v>
      </c>
      <c r="E97" s="10" t="s">
        <v>132</v>
      </c>
      <c r="F97" s="11">
        <v>1712</v>
      </c>
      <c r="G97" s="11">
        <v>2</v>
      </c>
      <c r="H97" s="15" t="s">
        <v>98</v>
      </c>
      <c r="I97" s="15" t="s">
        <v>135</v>
      </c>
      <c r="J97" s="15" t="s">
        <v>315</v>
      </c>
      <c r="K97" s="11">
        <v>1</v>
      </c>
      <c r="L97" s="17" t="s">
        <v>294</v>
      </c>
      <c r="M97" s="15" t="s">
        <v>527</v>
      </c>
      <c r="N97" t="s">
        <v>466</v>
      </c>
    </row>
    <row r="98" spans="1:14" ht="36">
      <c r="A98" s="8">
        <v>91</v>
      </c>
      <c r="B98" s="9" t="s">
        <v>136</v>
      </c>
      <c r="C98" s="10" t="s">
        <v>15</v>
      </c>
      <c r="D98" s="10" t="s">
        <v>4</v>
      </c>
      <c r="E98" s="10" t="s">
        <v>137</v>
      </c>
      <c r="F98" s="11">
        <v>1851</v>
      </c>
      <c r="G98" s="11">
        <v>16</v>
      </c>
      <c r="H98" s="15" t="s">
        <v>98</v>
      </c>
      <c r="I98" s="15" t="s">
        <v>138</v>
      </c>
      <c r="J98" s="15" t="s">
        <v>315</v>
      </c>
      <c r="K98" s="11">
        <v>1</v>
      </c>
      <c r="L98" s="17" t="s">
        <v>294</v>
      </c>
      <c r="M98" s="15" t="s">
        <v>527</v>
      </c>
      <c r="N98" t="s">
        <v>466</v>
      </c>
    </row>
    <row r="99" spans="1:14" ht="36">
      <c r="A99" s="8">
        <v>92</v>
      </c>
      <c r="B99" s="9" t="s">
        <v>136</v>
      </c>
      <c r="C99" s="10" t="s">
        <v>15</v>
      </c>
      <c r="D99" s="10" t="s">
        <v>4</v>
      </c>
      <c r="E99" s="10" t="s">
        <v>139</v>
      </c>
      <c r="F99" s="11">
        <v>1870</v>
      </c>
      <c r="G99" s="12"/>
      <c r="H99" s="15" t="s">
        <v>98</v>
      </c>
      <c r="I99" s="15" t="s">
        <v>140</v>
      </c>
      <c r="J99" s="15" t="s">
        <v>315</v>
      </c>
      <c r="K99" s="11">
        <v>1</v>
      </c>
      <c r="L99" s="17" t="s">
        <v>294</v>
      </c>
      <c r="M99" s="15" t="s">
        <v>527</v>
      </c>
      <c r="N99" t="s">
        <v>466</v>
      </c>
    </row>
    <row r="100" spans="1:14" ht="36">
      <c r="A100" s="8">
        <v>93</v>
      </c>
      <c r="B100" s="9" t="s">
        <v>136</v>
      </c>
      <c r="C100" s="10" t="s">
        <v>15</v>
      </c>
      <c r="D100" s="10" t="s">
        <v>4</v>
      </c>
      <c r="E100" s="10" t="s">
        <v>139</v>
      </c>
      <c r="F100" s="11">
        <v>1870</v>
      </c>
      <c r="G100" s="12"/>
      <c r="H100" s="15" t="s">
        <v>98</v>
      </c>
      <c r="I100" s="15" t="s">
        <v>141</v>
      </c>
      <c r="J100" s="15" t="s">
        <v>315</v>
      </c>
      <c r="K100" s="11">
        <v>1</v>
      </c>
      <c r="L100" s="17" t="s">
        <v>294</v>
      </c>
      <c r="M100" s="15" t="s">
        <v>527</v>
      </c>
      <c r="N100" t="s">
        <v>466</v>
      </c>
    </row>
    <row r="101" spans="1:14" ht="36">
      <c r="A101" s="8">
        <v>94</v>
      </c>
      <c r="B101" s="9" t="s">
        <v>136</v>
      </c>
      <c r="C101" s="10" t="s">
        <v>15</v>
      </c>
      <c r="D101" s="10" t="s">
        <v>4</v>
      </c>
      <c r="E101" s="10" t="s">
        <v>139</v>
      </c>
      <c r="F101" s="11">
        <v>1870</v>
      </c>
      <c r="G101" s="12"/>
      <c r="H101" s="15" t="s">
        <v>98</v>
      </c>
      <c r="I101" s="15" t="s">
        <v>142</v>
      </c>
      <c r="J101" s="15" t="s">
        <v>315</v>
      </c>
      <c r="K101" s="11">
        <v>1</v>
      </c>
      <c r="L101" s="17" t="s">
        <v>294</v>
      </c>
      <c r="M101" s="15" t="s">
        <v>527</v>
      </c>
      <c r="N101" t="s">
        <v>466</v>
      </c>
    </row>
    <row r="102" spans="1:14" s="23" customFormat="1" ht="24">
      <c r="A102" s="18">
        <v>95</v>
      </c>
      <c r="B102" s="19" t="s">
        <v>136</v>
      </c>
      <c r="C102" s="20" t="s">
        <v>15</v>
      </c>
      <c r="D102" s="20" t="s">
        <v>4</v>
      </c>
      <c r="E102" s="20" t="s">
        <v>143</v>
      </c>
      <c r="F102" s="21">
        <v>1041</v>
      </c>
      <c r="G102" s="21">
        <v>5</v>
      </c>
      <c r="H102" s="21" t="s">
        <v>144</v>
      </c>
      <c r="I102" s="21" t="s">
        <v>145</v>
      </c>
      <c r="J102" s="21" t="s">
        <v>145</v>
      </c>
      <c r="K102" s="21">
        <v>0</v>
      </c>
      <c r="L102" s="22" t="s">
        <v>294</v>
      </c>
      <c r="M102" s="21" t="s">
        <v>494</v>
      </c>
      <c r="N102" s="23" t="s">
        <v>467</v>
      </c>
    </row>
    <row r="103" spans="1:14" s="23" customFormat="1" ht="24">
      <c r="A103" s="18">
        <v>96</v>
      </c>
      <c r="B103" s="19" t="s">
        <v>136</v>
      </c>
      <c r="C103" s="20" t="s">
        <v>15</v>
      </c>
      <c r="D103" s="20" t="s">
        <v>4</v>
      </c>
      <c r="E103" s="20" t="s">
        <v>146</v>
      </c>
      <c r="F103" s="21">
        <v>1210</v>
      </c>
      <c r="G103" s="24"/>
      <c r="H103" s="21" t="s">
        <v>147</v>
      </c>
      <c r="I103" s="21" t="s">
        <v>148</v>
      </c>
      <c r="J103" s="21" t="s">
        <v>148</v>
      </c>
      <c r="K103" s="21">
        <v>0</v>
      </c>
      <c r="L103" s="22" t="s">
        <v>294</v>
      </c>
      <c r="M103" s="21" t="s">
        <v>494</v>
      </c>
      <c r="N103" s="23" t="s">
        <v>467</v>
      </c>
    </row>
    <row r="104" spans="1:14" s="23" customFormat="1" ht="24">
      <c r="A104" s="18">
        <v>97</v>
      </c>
      <c r="B104" s="19" t="s">
        <v>136</v>
      </c>
      <c r="C104" s="20" t="s">
        <v>15</v>
      </c>
      <c r="D104" s="20" t="s">
        <v>4</v>
      </c>
      <c r="E104" s="20" t="s">
        <v>146</v>
      </c>
      <c r="F104" s="21">
        <v>1210</v>
      </c>
      <c r="G104" s="24"/>
      <c r="H104" s="21" t="s">
        <v>149</v>
      </c>
      <c r="I104" s="21" t="s">
        <v>150</v>
      </c>
      <c r="J104" s="21" t="s">
        <v>150</v>
      </c>
      <c r="K104" s="21">
        <v>0</v>
      </c>
      <c r="L104" s="22" t="s">
        <v>294</v>
      </c>
      <c r="M104" s="21" t="s">
        <v>494</v>
      </c>
      <c r="N104" s="23" t="s">
        <v>467</v>
      </c>
    </row>
    <row r="105" spans="1:14" s="23" customFormat="1" ht="24">
      <c r="A105" s="18">
        <v>98</v>
      </c>
      <c r="B105" s="19" t="s">
        <v>136</v>
      </c>
      <c r="C105" s="20" t="s">
        <v>15</v>
      </c>
      <c r="D105" s="20" t="s">
        <v>4</v>
      </c>
      <c r="E105" s="20" t="s">
        <v>146</v>
      </c>
      <c r="F105" s="21">
        <v>1210</v>
      </c>
      <c r="G105" s="24"/>
      <c r="H105" s="21" t="s">
        <v>207</v>
      </c>
      <c r="I105" s="21" t="s">
        <v>208</v>
      </c>
      <c r="J105" s="21" t="s">
        <v>208</v>
      </c>
      <c r="K105" s="21">
        <v>0</v>
      </c>
      <c r="L105" s="22" t="s">
        <v>294</v>
      </c>
      <c r="M105" s="21" t="s">
        <v>494</v>
      </c>
      <c r="N105" s="23" t="s">
        <v>467</v>
      </c>
    </row>
    <row r="106" spans="1:14" s="23" customFormat="1" ht="24">
      <c r="A106" s="18">
        <v>99</v>
      </c>
      <c r="B106" s="19" t="s">
        <v>136</v>
      </c>
      <c r="C106" s="20" t="s">
        <v>15</v>
      </c>
      <c r="D106" s="20" t="s">
        <v>4</v>
      </c>
      <c r="E106" s="20" t="s">
        <v>146</v>
      </c>
      <c r="F106" s="21">
        <v>1210</v>
      </c>
      <c r="G106" s="24"/>
      <c r="H106" s="21" t="s">
        <v>209</v>
      </c>
      <c r="I106" s="21" t="s">
        <v>210</v>
      </c>
      <c r="J106" s="21" t="s">
        <v>210</v>
      </c>
      <c r="K106" s="21">
        <v>0</v>
      </c>
      <c r="L106" s="22" t="s">
        <v>294</v>
      </c>
      <c r="M106" s="21" t="s">
        <v>494</v>
      </c>
      <c r="N106" s="23" t="s">
        <v>467</v>
      </c>
    </row>
    <row r="107" spans="1:14" s="23" customFormat="1" ht="24">
      <c r="A107" s="18">
        <v>100</v>
      </c>
      <c r="B107" s="19" t="s">
        <v>136</v>
      </c>
      <c r="C107" s="20" t="s">
        <v>15</v>
      </c>
      <c r="D107" s="20" t="s">
        <v>4</v>
      </c>
      <c r="E107" s="20" t="s">
        <v>146</v>
      </c>
      <c r="F107" s="21">
        <v>1210</v>
      </c>
      <c r="G107" s="24"/>
      <c r="H107" s="21" t="s">
        <v>211</v>
      </c>
      <c r="I107" s="21" t="s">
        <v>212</v>
      </c>
      <c r="J107" s="21" t="s">
        <v>212</v>
      </c>
      <c r="K107" s="21">
        <v>0</v>
      </c>
      <c r="L107" s="22" t="s">
        <v>294</v>
      </c>
      <c r="M107" s="21" t="s">
        <v>494</v>
      </c>
      <c r="N107" s="23" t="s">
        <v>467</v>
      </c>
    </row>
    <row r="108" spans="1:14" s="23" customFormat="1" ht="24">
      <c r="A108" s="18">
        <v>101</v>
      </c>
      <c r="B108" s="19" t="s">
        <v>136</v>
      </c>
      <c r="C108" s="20" t="s">
        <v>15</v>
      </c>
      <c r="D108" s="20" t="s">
        <v>4</v>
      </c>
      <c r="E108" s="20" t="s">
        <v>213</v>
      </c>
      <c r="F108" s="21">
        <v>1224</v>
      </c>
      <c r="G108" s="24"/>
      <c r="H108" s="21" t="s">
        <v>214</v>
      </c>
      <c r="I108" s="21" t="s">
        <v>215</v>
      </c>
      <c r="J108" s="21" t="s">
        <v>215</v>
      </c>
      <c r="K108" s="21">
        <v>0</v>
      </c>
      <c r="L108" s="22" t="s">
        <v>294</v>
      </c>
      <c r="M108" s="21" t="s">
        <v>494</v>
      </c>
      <c r="N108" s="23" t="s">
        <v>467</v>
      </c>
    </row>
    <row r="109" spans="1:14" s="23" customFormat="1" ht="24">
      <c r="A109" s="18">
        <v>102</v>
      </c>
      <c r="B109" s="19" t="s">
        <v>136</v>
      </c>
      <c r="C109" s="20" t="s">
        <v>15</v>
      </c>
      <c r="D109" s="20" t="s">
        <v>4</v>
      </c>
      <c r="E109" s="20" t="s">
        <v>213</v>
      </c>
      <c r="F109" s="21">
        <v>1224</v>
      </c>
      <c r="G109" s="24"/>
      <c r="H109" s="21" t="s">
        <v>214</v>
      </c>
      <c r="I109" s="21" t="s">
        <v>216</v>
      </c>
      <c r="J109" s="21" t="s">
        <v>216</v>
      </c>
      <c r="K109" s="21">
        <v>0</v>
      </c>
      <c r="L109" s="22" t="s">
        <v>294</v>
      </c>
      <c r="M109" s="21" t="s">
        <v>494</v>
      </c>
      <c r="N109" s="23" t="s">
        <v>467</v>
      </c>
    </row>
    <row r="110" spans="1:14" s="23" customFormat="1" ht="24">
      <c r="A110" s="18">
        <v>103</v>
      </c>
      <c r="B110" s="19" t="s">
        <v>136</v>
      </c>
      <c r="C110" s="20" t="s">
        <v>15</v>
      </c>
      <c r="D110" s="20" t="s">
        <v>4</v>
      </c>
      <c r="E110" s="20" t="s">
        <v>196</v>
      </c>
      <c r="F110" s="21">
        <v>1351</v>
      </c>
      <c r="G110" s="21">
        <v>4</v>
      </c>
      <c r="H110" s="21" t="s">
        <v>217</v>
      </c>
      <c r="I110" s="21" t="s">
        <v>218</v>
      </c>
      <c r="J110" s="21" t="s">
        <v>218</v>
      </c>
      <c r="K110" s="21">
        <v>1</v>
      </c>
      <c r="L110" s="22" t="s">
        <v>294</v>
      </c>
      <c r="M110" s="21" t="s">
        <v>494</v>
      </c>
      <c r="N110" s="23" t="s">
        <v>467</v>
      </c>
    </row>
    <row r="111" spans="1:14" s="23" customFormat="1" ht="24">
      <c r="A111" s="18">
        <v>104</v>
      </c>
      <c r="B111" s="19" t="s">
        <v>136</v>
      </c>
      <c r="C111" s="20" t="s">
        <v>15</v>
      </c>
      <c r="D111" s="20" t="s">
        <v>4</v>
      </c>
      <c r="E111" s="20" t="s">
        <v>196</v>
      </c>
      <c r="F111" s="21">
        <v>1350</v>
      </c>
      <c r="G111" s="21">
        <v>1</v>
      </c>
      <c r="H111" s="21" t="s">
        <v>217</v>
      </c>
      <c r="I111" s="21" t="s">
        <v>218</v>
      </c>
      <c r="J111" s="21" t="s">
        <v>218</v>
      </c>
      <c r="K111" s="21">
        <v>1</v>
      </c>
      <c r="L111" s="22" t="s">
        <v>294</v>
      </c>
      <c r="M111" s="21" t="s">
        <v>494</v>
      </c>
      <c r="N111" s="23" t="s">
        <v>467</v>
      </c>
    </row>
    <row r="112" spans="1:14" s="23" customFormat="1" ht="24">
      <c r="A112" s="18">
        <v>105</v>
      </c>
      <c r="B112" s="19" t="s">
        <v>136</v>
      </c>
      <c r="C112" s="20" t="s">
        <v>15</v>
      </c>
      <c r="D112" s="20" t="s">
        <v>4</v>
      </c>
      <c r="E112" s="20" t="s">
        <v>196</v>
      </c>
      <c r="F112" s="21">
        <v>1350</v>
      </c>
      <c r="G112" s="21">
        <v>2</v>
      </c>
      <c r="H112" s="21" t="s">
        <v>217</v>
      </c>
      <c r="I112" s="21" t="s">
        <v>219</v>
      </c>
      <c r="J112" s="21" t="s">
        <v>219</v>
      </c>
      <c r="K112" s="21">
        <v>1</v>
      </c>
      <c r="L112" s="22" t="s">
        <v>294</v>
      </c>
      <c r="M112" s="21" t="s">
        <v>494</v>
      </c>
      <c r="N112" s="23" t="s">
        <v>467</v>
      </c>
    </row>
    <row r="113" spans="1:14" s="23" customFormat="1" ht="24">
      <c r="A113" s="18">
        <v>106</v>
      </c>
      <c r="B113" s="19" t="s">
        <v>136</v>
      </c>
      <c r="C113" s="20" t="s">
        <v>15</v>
      </c>
      <c r="D113" s="20" t="s">
        <v>4</v>
      </c>
      <c r="E113" s="20" t="s">
        <v>196</v>
      </c>
      <c r="F113" s="21">
        <v>1351</v>
      </c>
      <c r="G113" s="21">
        <v>2</v>
      </c>
      <c r="H113" s="21" t="s">
        <v>217</v>
      </c>
      <c r="I113" s="21" t="s">
        <v>220</v>
      </c>
      <c r="J113" s="21" t="s">
        <v>220</v>
      </c>
      <c r="K113" s="21">
        <v>1</v>
      </c>
      <c r="L113" s="22" t="s">
        <v>294</v>
      </c>
      <c r="M113" s="21" t="s">
        <v>494</v>
      </c>
      <c r="N113" s="23" t="s">
        <v>467</v>
      </c>
    </row>
    <row r="114" spans="1:14" s="23" customFormat="1" ht="24">
      <c r="A114" s="18">
        <v>107</v>
      </c>
      <c r="B114" s="19" t="s">
        <v>136</v>
      </c>
      <c r="C114" s="20" t="s">
        <v>15</v>
      </c>
      <c r="D114" s="20" t="s">
        <v>4</v>
      </c>
      <c r="E114" s="20" t="s">
        <v>196</v>
      </c>
      <c r="F114" s="21">
        <v>1352</v>
      </c>
      <c r="G114" s="21">
        <v>7</v>
      </c>
      <c r="H114" s="21" t="s">
        <v>217</v>
      </c>
      <c r="I114" s="21" t="s">
        <v>218</v>
      </c>
      <c r="J114" s="21" t="s">
        <v>218</v>
      </c>
      <c r="K114" s="21">
        <v>1</v>
      </c>
      <c r="L114" s="22" t="s">
        <v>294</v>
      </c>
      <c r="M114" s="21" t="s">
        <v>494</v>
      </c>
      <c r="N114" s="23" t="s">
        <v>467</v>
      </c>
    </row>
    <row r="115" spans="1:14" s="23" customFormat="1" ht="24">
      <c r="A115" s="18">
        <v>108</v>
      </c>
      <c r="B115" s="19" t="s">
        <v>221</v>
      </c>
      <c r="C115" s="20" t="s">
        <v>15</v>
      </c>
      <c r="D115" s="20" t="s">
        <v>4</v>
      </c>
      <c r="E115" s="20" t="s">
        <v>196</v>
      </c>
      <c r="F115" s="21">
        <v>1352</v>
      </c>
      <c r="G115" s="21">
        <v>5</v>
      </c>
      <c r="H115" s="21" t="s">
        <v>217</v>
      </c>
      <c r="I115" s="21" t="s">
        <v>220</v>
      </c>
      <c r="J115" s="21" t="s">
        <v>220</v>
      </c>
      <c r="K115" s="21">
        <v>1</v>
      </c>
      <c r="L115" s="22" t="s">
        <v>294</v>
      </c>
      <c r="M115" s="21" t="s">
        <v>494</v>
      </c>
      <c r="N115" s="23" t="s">
        <v>467</v>
      </c>
    </row>
    <row r="116" spans="1:14" ht="36">
      <c r="A116" s="8">
        <v>109</v>
      </c>
      <c r="B116" s="9" t="s">
        <v>221</v>
      </c>
      <c r="C116" s="10" t="s">
        <v>15</v>
      </c>
      <c r="D116" s="10" t="s">
        <v>86</v>
      </c>
      <c r="E116" s="10" t="s">
        <v>222</v>
      </c>
      <c r="F116" s="11">
        <v>572</v>
      </c>
      <c r="G116" s="11">
        <v>2</v>
      </c>
      <c r="H116" s="15" t="s">
        <v>163</v>
      </c>
      <c r="I116" s="15" t="s">
        <v>164</v>
      </c>
      <c r="J116" s="15" t="s">
        <v>325</v>
      </c>
      <c r="K116" s="11">
        <v>1</v>
      </c>
      <c r="L116" s="17" t="s">
        <v>294</v>
      </c>
      <c r="M116" s="15" t="s">
        <v>527</v>
      </c>
      <c r="N116" t="s">
        <v>465</v>
      </c>
    </row>
    <row r="117" spans="1:14" ht="36">
      <c r="A117" s="8">
        <v>110</v>
      </c>
      <c r="B117" s="9" t="s">
        <v>221</v>
      </c>
      <c r="C117" s="10" t="s">
        <v>15</v>
      </c>
      <c r="D117" s="10" t="s">
        <v>86</v>
      </c>
      <c r="E117" s="10" t="s">
        <v>165</v>
      </c>
      <c r="F117" s="11">
        <v>942</v>
      </c>
      <c r="G117" s="11">
        <v>2</v>
      </c>
      <c r="H117" s="15" t="s">
        <v>163</v>
      </c>
      <c r="I117" s="15" t="s">
        <v>166</v>
      </c>
      <c r="J117" s="15" t="s">
        <v>324</v>
      </c>
      <c r="K117" s="11">
        <v>1</v>
      </c>
      <c r="L117" s="17" t="s">
        <v>294</v>
      </c>
      <c r="M117" s="15" t="s">
        <v>527</v>
      </c>
      <c r="N117" t="s">
        <v>465</v>
      </c>
    </row>
    <row r="118" spans="1:14" s="36" customFormat="1" ht="36">
      <c r="A118" s="31">
        <v>111</v>
      </c>
      <c r="B118" s="32" t="s">
        <v>221</v>
      </c>
      <c r="C118" s="33" t="s">
        <v>15</v>
      </c>
      <c r="D118" s="33" t="s">
        <v>86</v>
      </c>
      <c r="E118" s="33" t="s">
        <v>167</v>
      </c>
      <c r="F118" s="34">
        <v>1914</v>
      </c>
      <c r="G118" s="34">
        <v>2</v>
      </c>
      <c r="H118" s="34" t="s">
        <v>168</v>
      </c>
      <c r="I118" s="34" t="s">
        <v>169</v>
      </c>
      <c r="J118" s="34" t="s">
        <v>329</v>
      </c>
      <c r="K118" s="34">
        <v>1</v>
      </c>
      <c r="L118" s="35" t="s">
        <v>294</v>
      </c>
      <c r="M118" s="34" t="s">
        <v>497</v>
      </c>
    </row>
    <row r="119" spans="1:14" ht="36">
      <c r="A119" s="8">
        <v>112</v>
      </c>
      <c r="B119" s="9" t="s">
        <v>221</v>
      </c>
      <c r="C119" s="10" t="s">
        <v>15</v>
      </c>
      <c r="D119" s="10" t="s">
        <v>4</v>
      </c>
      <c r="E119" s="11">
        <v>4</v>
      </c>
      <c r="F119" s="11">
        <v>138</v>
      </c>
      <c r="G119" s="11">
        <v>4</v>
      </c>
      <c r="H119" s="15" t="s">
        <v>170</v>
      </c>
      <c r="I119" s="15" t="s">
        <v>171</v>
      </c>
      <c r="J119" s="15" t="s">
        <v>330</v>
      </c>
      <c r="K119" s="11">
        <v>0</v>
      </c>
      <c r="L119" s="17" t="s">
        <v>294</v>
      </c>
      <c r="M119" s="34" t="s">
        <v>530</v>
      </c>
    </row>
    <row r="120" spans="1:14" s="36" customFormat="1" ht="48">
      <c r="A120" s="31">
        <v>113</v>
      </c>
      <c r="B120" s="32" t="s">
        <v>221</v>
      </c>
      <c r="C120" s="33" t="s">
        <v>15</v>
      </c>
      <c r="D120" s="33" t="s">
        <v>4</v>
      </c>
      <c r="E120" s="34">
        <v>4</v>
      </c>
      <c r="F120" s="34">
        <v>138</v>
      </c>
      <c r="G120" s="34">
        <v>6</v>
      </c>
      <c r="H120" s="34" t="s">
        <v>172</v>
      </c>
      <c r="I120" s="34" t="s">
        <v>173</v>
      </c>
      <c r="J120" s="34" t="s">
        <v>331</v>
      </c>
      <c r="K120" s="34">
        <v>0</v>
      </c>
      <c r="L120" s="35" t="s">
        <v>294</v>
      </c>
      <c r="M120" s="34" t="s">
        <v>529</v>
      </c>
    </row>
    <row r="121" spans="1:14" ht="36">
      <c r="A121" s="8">
        <v>114</v>
      </c>
      <c r="B121" s="9" t="s">
        <v>221</v>
      </c>
      <c r="C121" s="10" t="s">
        <v>15</v>
      </c>
      <c r="D121" s="10" t="s">
        <v>4</v>
      </c>
      <c r="E121" s="11">
        <v>4</v>
      </c>
      <c r="F121" s="11">
        <v>138</v>
      </c>
      <c r="G121" s="11">
        <v>10</v>
      </c>
      <c r="H121" s="15" t="s">
        <v>174</v>
      </c>
      <c r="I121" s="15" t="s">
        <v>175</v>
      </c>
      <c r="J121" s="15"/>
      <c r="K121" s="11">
        <v>1</v>
      </c>
      <c r="L121" s="17" t="s">
        <v>294</v>
      </c>
      <c r="M121" s="34" t="s">
        <v>528</v>
      </c>
    </row>
    <row r="122" spans="1:14" ht="36">
      <c r="A122" s="8">
        <v>115</v>
      </c>
      <c r="B122" s="9" t="s">
        <v>221</v>
      </c>
      <c r="C122" s="10" t="s">
        <v>15</v>
      </c>
      <c r="D122" s="10" t="s">
        <v>4</v>
      </c>
      <c r="E122" s="11">
        <v>4</v>
      </c>
      <c r="F122" s="11">
        <v>138</v>
      </c>
      <c r="G122" s="11">
        <v>16</v>
      </c>
      <c r="H122" s="15" t="s">
        <v>176</v>
      </c>
      <c r="I122" s="15" t="s">
        <v>177</v>
      </c>
      <c r="J122" s="15"/>
      <c r="K122" s="11">
        <v>1</v>
      </c>
      <c r="L122" s="17" t="s">
        <v>294</v>
      </c>
      <c r="M122" s="34" t="s">
        <v>528</v>
      </c>
    </row>
    <row r="123" spans="1:14" ht="36">
      <c r="A123" s="8">
        <v>116</v>
      </c>
      <c r="B123" s="9" t="s">
        <v>221</v>
      </c>
      <c r="C123" s="10" t="s">
        <v>15</v>
      </c>
      <c r="D123" s="10" t="s">
        <v>4</v>
      </c>
      <c r="E123" s="11">
        <v>4</v>
      </c>
      <c r="F123" s="11">
        <v>138</v>
      </c>
      <c r="G123" s="11">
        <v>23</v>
      </c>
      <c r="H123" s="15" t="s">
        <v>178</v>
      </c>
      <c r="I123" s="15" t="s">
        <v>179</v>
      </c>
      <c r="J123" s="15"/>
      <c r="K123" s="11">
        <v>1</v>
      </c>
      <c r="L123" s="17" t="s">
        <v>294</v>
      </c>
      <c r="M123" s="34" t="s">
        <v>528</v>
      </c>
    </row>
    <row r="124" spans="1:14" ht="36">
      <c r="A124" s="8">
        <v>117</v>
      </c>
      <c r="B124" s="9" t="s">
        <v>221</v>
      </c>
      <c r="C124" s="10" t="s">
        <v>15</v>
      </c>
      <c r="D124" s="10" t="s">
        <v>4</v>
      </c>
      <c r="E124" s="11">
        <v>4</v>
      </c>
      <c r="F124" s="11">
        <v>138</v>
      </c>
      <c r="G124" s="11">
        <v>24</v>
      </c>
      <c r="H124" s="15" t="s">
        <v>180</v>
      </c>
      <c r="I124" s="15" t="s">
        <v>181</v>
      </c>
      <c r="J124" s="15"/>
      <c r="K124" s="11">
        <v>1</v>
      </c>
      <c r="L124" s="17" t="s">
        <v>294</v>
      </c>
      <c r="M124" s="34" t="s">
        <v>528</v>
      </c>
    </row>
    <row r="125" spans="1:14" ht="36">
      <c r="A125" s="8">
        <v>118</v>
      </c>
      <c r="B125" s="9" t="s">
        <v>221</v>
      </c>
      <c r="C125" s="10" t="s">
        <v>15</v>
      </c>
      <c r="D125" s="10" t="s">
        <v>4</v>
      </c>
      <c r="E125" s="11">
        <v>4</v>
      </c>
      <c r="F125" s="11">
        <v>139</v>
      </c>
      <c r="G125" s="11">
        <v>3</v>
      </c>
      <c r="H125" s="15" t="s">
        <v>182</v>
      </c>
      <c r="I125" s="15" t="s">
        <v>183</v>
      </c>
      <c r="J125" s="15"/>
      <c r="K125" s="11">
        <v>1</v>
      </c>
      <c r="L125" s="17" t="s">
        <v>294</v>
      </c>
      <c r="M125" s="34" t="s">
        <v>528</v>
      </c>
    </row>
    <row r="126" spans="1:14" ht="36">
      <c r="A126" s="8">
        <v>119</v>
      </c>
      <c r="B126" s="9" t="s">
        <v>221</v>
      </c>
      <c r="C126" s="10" t="s">
        <v>15</v>
      </c>
      <c r="D126" s="10" t="s">
        <v>4</v>
      </c>
      <c r="E126" s="11">
        <v>4</v>
      </c>
      <c r="F126" s="11">
        <v>140</v>
      </c>
      <c r="G126" s="11">
        <v>39</v>
      </c>
      <c r="H126" s="15" t="s">
        <v>184</v>
      </c>
      <c r="I126" s="15" t="s">
        <v>185</v>
      </c>
      <c r="J126" s="15"/>
      <c r="K126" s="11">
        <v>1</v>
      </c>
      <c r="L126" s="17" t="s">
        <v>294</v>
      </c>
      <c r="M126" s="34" t="s">
        <v>528</v>
      </c>
    </row>
    <row r="127" spans="1:14" ht="36">
      <c r="A127" s="8">
        <v>120</v>
      </c>
      <c r="B127" s="9" t="s">
        <v>221</v>
      </c>
      <c r="C127" s="10" t="s">
        <v>15</v>
      </c>
      <c r="D127" s="10" t="s">
        <v>4</v>
      </c>
      <c r="E127" s="11">
        <v>4</v>
      </c>
      <c r="F127" s="11">
        <v>141</v>
      </c>
      <c r="G127" s="11">
        <v>36</v>
      </c>
      <c r="H127" s="15" t="s">
        <v>186</v>
      </c>
      <c r="I127" s="15" t="s">
        <v>187</v>
      </c>
      <c r="J127" s="15"/>
      <c r="K127" s="11">
        <v>1</v>
      </c>
      <c r="L127" s="17" t="s">
        <v>294</v>
      </c>
      <c r="M127" s="34" t="s">
        <v>528</v>
      </c>
    </row>
    <row r="128" spans="1:14" ht="36">
      <c r="A128" s="8">
        <v>121</v>
      </c>
      <c r="B128" s="9" t="s">
        <v>221</v>
      </c>
      <c r="C128" s="10" t="s">
        <v>15</v>
      </c>
      <c r="D128" s="10" t="s">
        <v>4</v>
      </c>
      <c r="E128" s="11">
        <v>4</v>
      </c>
      <c r="F128" s="11">
        <v>143</v>
      </c>
      <c r="G128" s="11">
        <v>28</v>
      </c>
      <c r="H128" s="15" t="s">
        <v>250</v>
      </c>
      <c r="I128" s="15" t="s">
        <v>251</v>
      </c>
      <c r="J128" s="15"/>
      <c r="K128" s="11">
        <v>1</v>
      </c>
      <c r="L128" s="17" t="s">
        <v>294</v>
      </c>
      <c r="M128" s="34" t="s">
        <v>528</v>
      </c>
    </row>
    <row r="129" spans="1:14" ht="36">
      <c r="A129" s="8">
        <v>122</v>
      </c>
      <c r="B129" s="9" t="s">
        <v>221</v>
      </c>
      <c r="C129" s="10" t="s">
        <v>15</v>
      </c>
      <c r="D129" s="10" t="s">
        <v>4</v>
      </c>
      <c r="E129" s="11">
        <v>4</v>
      </c>
      <c r="F129" s="11">
        <v>143</v>
      </c>
      <c r="G129" s="11">
        <v>30</v>
      </c>
      <c r="H129" s="15" t="s">
        <v>252</v>
      </c>
      <c r="I129" s="15" t="s">
        <v>253</v>
      </c>
      <c r="J129" s="15"/>
      <c r="K129" s="11">
        <v>1</v>
      </c>
      <c r="L129" s="17" t="s">
        <v>294</v>
      </c>
      <c r="M129" s="34" t="s">
        <v>528</v>
      </c>
    </row>
    <row r="130" spans="1:14" ht="36">
      <c r="A130" s="8">
        <v>123</v>
      </c>
      <c r="B130" s="9" t="s">
        <v>221</v>
      </c>
      <c r="C130" s="10" t="s">
        <v>15</v>
      </c>
      <c r="D130" s="10" t="s">
        <v>4</v>
      </c>
      <c r="E130" s="11">
        <v>4</v>
      </c>
      <c r="F130" s="11">
        <v>144</v>
      </c>
      <c r="G130" s="11">
        <v>30</v>
      </c>
      <c r="H130" s="15" t="s">
        <v>254</v>
      </c>
      <c r="I130" s="15" t="s">
        <v>253</v>
      </c>
      <c r="J130" s="15"/>
      <c r="K130" s="11">
        <v>1</v>
      </c>
      <c r="L130" s="17" t="s">
        <v>294</v>
      </c>
      <c r="M130" s="34" t="s">
        <v>528</v>
      </c>
    </row>
    <row r="131" spans="1:14" ht="36">
      <c r="A131" s="8">
        <v>124</v>
      </c>
      <c r="B131" s="9" t="s">
        <v>221</v>
      </c>
      <c r="C131" s="10" t="s">
        <v>15</v>
      </c>
      <c r="D131" s="10" t="s">
        <v>4</v>
      </c>
      <c r="E131" s="11">
        <v>4</v>
      </c>
      <c r="F131" s="11">
        <v>139</v>
      </c>
      <c r="G131" s="11">
        <v>45</v>
      </c>
      <c r="H131" s="15" t="s">
        <v>255</v>
      </c>
      <c r="I131" s="15" t="s">
        <v>256</v>
      </c>
      <c r="J131" s="15"/>
      <c r="K131" s="11">
        <v>1</v>
      </c>
      <c r="L131" s="17" t="s">
        <v>294</v>
      </c>
      <c r="M131" s="34" t="s">
        <v>528</v>
      </c>
    </row>
    <row r="132" spans="1:14" s="23" customFormat="1" ht="24">
      <c r="A132" s="18">
        <v>125</v>
      </c>
      <c r="B132" s="19" t="s">
        <v>221</v>
      </c>
      <c r="C132" s="20" t="s">
        <v>15</v>
      </c>
      <c r="D132" s="20" t="s">
        <v>4</v>
      </c>
      <c r="E132" s="20" t="s">
        <v>257</v>
      </c>
      <c r="F132" s="21">
        <v>152</v>
      </c>
      <c r="G132" s="21">
        <v>3</v>
      </c>
      <c r="H132" s="21" t="s">
        <v>258</v>
      </c>
      <c r="I132" s="21" t="s">
        <v>259</v>
      </c>
      <c r="J132" s="21" t="s">
        <v>259</v>
      </c>
      <c r="K132" s="21">
        <v>0</v>
      </c>
      <c r="L132" s="22" t="s">
        <v>294</v>
      </c>
      <c r="M132" s="21" t="s">
        <v>494</v>
      </c>
    </row>
    <row r="133" spans="1:14" ht="300">
      <c r="A133" s="8">
        <v>126</v>
      </c>
      <c r="B133" s="9" t="s">
        <v>221</v>
      </c>
      <c r="C133" s="10" t="s">
        <v>15</v>
      </c>
      <c r="D133" s="10" t="s">
        <v>4</v>
      </c>
      <c r="E133" s="10" t="s">
        <v>260</v>
      </c>
      <c r="F133" s="11">
        <v>155</v>
      </c>
      <c r="G133" s="11">
        <v>8</v>
      </c>
      <c r="H133" s="15" t="s">
        <v>261</v>
      </c>
      <c r="I133" s="15" t="s">
        <v>485</v>
      </c>
      <c r="J133" s="15"/>
      <c r="K133" s="11">
        <v>1</v>
      </c>
      <c r="L133" s="17" t="s">
        <v>294</v>
      </c>
      <c r="M133" s="15" t="s">
        <v>494</v>
      </c>
    </row>
    <row r="134" spans="1:14" ht="48">
      <c r="A134" s="8">
        <v>127</v>
      </c>
      <c r="B134" s="9" t="s">
        <v>221</v>
      </c>
      <c r="C134" s="10" t="s">
        <v>15</v>
      </c>
      <c r="D134" s="10" t="s">
        <v>4</v>
      </c>
      <c r="E134" s="10" t="s">
        <v>260</v>
      </c>
      <c r="F134" s="11">
        <v>155</v>
      </c>
      <c r="G134" s="11">
        <v>25</v>
      </c>
      <c r="H134" s="15" t="s">
        <v>206</v>
      </c>
      <c r="I134" s="15" t="s">
        <v>275</v>
      </c>
      <c r="J134" s="15"/>
      <c r="K134" s="11">
        <v>1</v>
      </c>
      <c r="L134" s="17" t="s">
        <v>294</v>
      </c>
      <c r="M134" s="15" t="s">
        <v>494</v>
      </c>
    </row>
    <row r="135" spans="1:14" ht="120">
      <c r="A135" s="8">
        <v>128</v>
      </c>
      <c r="B135" s="9" t="s">
        <v>221</v>
      </c>
      <c r="C135" s="10" t="s">
        <v>15</v>
      </c>
      <c r="D135" s="10" t="s">
        <v>4</v>
      </c>
      <c r="E135" s="10" t="s">
        <v>276</v>
      </c>
      <c r="F135" s="11">
        <v>156</v>
      </c>
      <c r="G135" s="11">
        <v>5</v>
      </c>
      <c r="H135" s="15" t="s">
        <v>277</v>
      </c>
      <c r="I135" s="15" t="s">
        <v>278</v>
      </c>
      <c r="J135" s="15"/>
      <c r="K135" s="11">
        <v>0</v>
      </c>
      <c r="L135" s="17" t="s">
        <v>294</v>
      </c>
      <c r="M135" s="15" t="s">
        <v>498</v>
      </c>
    </row>
    <row r="136" spans="1:14" s="36" customFormat="1" ht="60">
      <c r="A136" s="31">
        <v>129</v>
      </c>
      <c r="B136" s="32" t="s">
        <v>279</v>
      </c>
      <c r="C136" s="33" t="s">
        <v>15</v>
      </c>
      <c r="D136" s="33" t="s">
        <v>4</v>
      </c>
      <c r="E136" s="33" t="s">
        <v>276</v>
      </c>
      <c r="F136" s="34">
        <v>156</v>
      </c>
      <c r="G136" s="34">
        <v>15</v>
      </c>
      <c r="H136" s="34" t="s">
        <v>280</v>
      </c>
      <c r="I136" s="34" t="s">
        <v>281</v>
      </c>
      <c r="J136" s="34" t="s">
        <v>332</v>
      </c>
      <c r="K136" s="34">
        <v>1</v>
      </c>
      <c r="L136" s="35" t="s">
        <v>294</v>
      </c>
      <c r="M136" s="34" t="s">
        <v>499</v>
      </c>
    </row>
    <row r="137" spans="1:14" s="36" customFormat="1" ht="36">
      <c r="A137" s="31">
        <v>130</v>
      </c>
      <c r="B137" s="32" t="s">
        <v>279</v>
      </c>
      <c r="C137" s="33" t="s">
        <v>15</v>
      </c>
      <c r="D137" s="33" t="s">
        <v>4</v>
      </c>
      <c r="E137" s="33" t="s">
        <v>276</v>
      </c>
      <c r="F137" s="34">
        <v>156</v>
      </c>
      <c r="G137" s="34">
        <v>15</v>
      </c>
      <c r="H137" s="34" t="s">
        <v>280</v>
      </c>
      <c r="I137" s="34" t="s">
        <v>282</v>
      </c>
      <c r="J137" s="34" t="s">
        <v>333</v>
      </c>
      <c r="K137" s="34">
        <v>1</v>
      </c>
      <c r="L137" s="35" t="s">
        <v>294</v>
      </c>
      <c r="M137" s="34" t="s">
        <v>500</v>
      </c>
    </row>
    <row r="138" spans="1:14" s="23" customFormat="1" ht="24">
      <c r="A138" s="18">
        <v>131</v>
      </c>
      <c r="B138" s="19" t="s">
        <v>279</v>
      </c>
      <c r="C138" s="20" t="s">
        <v>15</v>
      </c>
      <c r="D138" s="20" t="s">
        <v>4</v>
      </c>
      <c r="E138" s="20" t="s">
        <v>283</v>
      </c>
      <c r="F138" s="21">
        <v>167</v>
      </c>
      <c r="G138" s="21">
        <v>12</v>
      </c>
      <c r="H138" s="21" t="s">
        <v>284</v>
      </c>
      <c r="I138" s="21" t="s">
        <v>285</v>
      </c>
      <c r="J138" s="21" t="s">
        <v>285</v>
      </c>
      <c r="K138" s="21">
        <v>1</v>
      </c>
      <c r="L138" s="22" t="s">
        <v>294</v>
      </c>
      <c r="M138" s="21" t="s">
        <v>494</v>
      </c>
      <c r="N138" s="23" t="s">
        <v>467</v>
      </c>
    </row>
    <row r="139" spans="1:14" ht="60">
      <c r="A139" s="8">
        <v>132</v>
      </c>
      <c r="B139" s="9" t="s">
        <v>279</v>
      </c>
      <c r="C139" s="10" t="s">
        <v>15</v>
      </c>
      <c r="D139" s="10" t="s">
        <v>86</v>
      </c>
      <c r="E139" s="10" t="s">
        <v>100</v>
      </c>
      <c r="F139" s="11">
        <v>168</v>
      </c>
      <c r="G139" s="12"/>
      <c r="H139" s="15" t="s">
        <v>286</v>
      </c>
      <c r="I139" s="15" t="s">
        <v>287</v>
      </c>
      <c r="J139" s="15"/>
      <c r="K139" s="11">
        <v>1</v>
      </c>
      <c r="L139" s="17" t="s">
        <v>294</v>
      </c>
      <c r="M139" s="15" t="s">
        <v>501</v>
      </c>
    </row>
    <row r="140" spans="1:14" s="23" customFormat="1" ht="84">
      <c r="A140" s="18">
        <v>133</v>
      </c>
      <c r="B140" s="19" t="s">
        <v>279</v>
      </c>
      <c r="C140" s="20" t="s">
        <v>15</v>
      </c>
      <c r="D140" s="20" t="s">
        <v>4</v>
      </c>
      <c r="E140" s="20" t="s">
        <v>126</v>
      </c>
      <c r="F140" s="21">
        <v>171</v>
      </c>
      <c r="G140" s="21">
        <v>1</v>
      </c>
      <c r="H140" s="21" t="s">
        <v>288</v>
      </c>
      <c r="I140" s="21" t="s">
        <v>223</v>
      </c>
      <c r="J140" s="21" t="s">
        <v>223</v>
      </c>
      <c r="K140" s="21">
        <v>1</v>
      </c>
      <c r="L140" s="22" t="s">
        <v>294</v>
      </c>
      <c r="M140" s="21" t="s">
        <v>494</v>
      </c>
      <c r="N140" s="23" t="s">
        <v>467</v>
      </c>
    </row>
    <row r="141" spans="1:14" ht="36">
      <c r="A141" s="8">
        <v>134</v>
      </c>
      <c r="B141" s="9" t="s">
        <v>279</v>
      </c>
      <c r="C141" s="10" t="s">
        <v>15</v>
      </c>
      <c r="D141" s="10" t="s">
        <v>86</v>
      </c>
      <c r="E141" s="10" t="s">
        <v>58</v>
      </c>
      <c r="F141" s="11">
        <v>522</v>
      </c>
      <c r="G141" s="11">
        <v>8</v>
      </c>
      <c r="H141" s="15" t="s">
        <v>224</v>
      </c>
      <c r="I141" s="15" t="s">
        <v>225</v>
      </c>
      <c r="J141" s="15" t="s">
        <v>326</v>
      </c>
      <c r="K141" s="11">
        <v>1</v>
      </c>
      <c r="L141" s="17" t="s">
        <v>294</v>
      </c>
      <c r="M141" s="15" t="s">
        <v>527</v>
      </c>
      <c r="N141" t="s">
        <v>465</v>
      </c>
    </row>
    <row r="142" spans="1:14" ht="36">
      <c r="A142" s="8">
        <v>135</v>
      </c>
      <c r="B142" s="9" t="s">
        <v>279</v>
      </c>
      <c r="C142" s="10" t="s">
        <v>15</v>
      </c>
      <c r="D142" s="10" t="s">
        <v>86</v>
      </c>
      <c r="E142" s="10" t="s">
        <v>226</v>
      </c>
      <c r="F142" s="11">
        <v>522</v>
      </c>
      <c r="G142" s="11">
        <v>13</v>
      </c>
      <c r="H142" s="15" t="s">
        <v>224</v>
      </c>
      <c r="I142" s="15" t="s">
        <v>225</v>
      </c>
      <c r="J142" s="15" t="s">
        <v>326</v>
      </c>
      <c r="K142" s="11">
        <v>1</v>
      </c>
      <c r="L142" s="17" t="s">
        <v>294</v>
      </c>
      <c r="M142" s="15" t="s">
        <v>527</v>
      </c>
      <c r="N142" t="s">
        <v>465</v>
      </c>
    </row>
    <row r="143" spans="1:14" ht="36">
      <c r="A143" s="8">
        <v>136</v>
      </c>
      <c r="B143" s="9" t="s">
        <v>279</v>
      </c>
      <c r="C143" s="10" t="s">
        <v>15</v>
      </c>
      <c r="D143" s="10" t="s">
        <v>86</v>
      </c>
      <c r="E143" s="10" t="s">
        <v>227</v>
      </c>
      <c r="F143" s="11">
        <v>522</v>
      </c>
      <c r="G143" s="11">
        <v>35</v>
      </c>
      <c r="H143" s="15" t="s">
        <v>224</v>
      </c>
      <c r="I143" s="15" t="s">
        <v>225</v>
      </c>
      <c r="J143" s="15" t="s">
        <v>326</v>
      </c>
      <c r="K143" s="11">
        <v>1</v>
      </c>
      <c r="L143" s="17" t="s">
        <v>294</v>
      </c>
      <c r="M143" s="15" t="s">
        <v>527</v>
      </c>
      <c r="N143" t="s">
        <v>465</v>
      </c>
    </row>
    <row r="144" spans="1:14" ht="36">
      <c r="A144" s="8">
        <v>137</v>
      </c>
      <c r="B144" s="9" t="s">
        <v>279</v>
      </c>
      <c r="C144" s="10" t="s">
        <v>15</v>
      </c>
      <c r="D144" s="10" t="s">
        <v>86</v>
      </c>
      <c r="E144" s="10" t="s">
        <v>227</v>
      </c>
      <c r="F144" s="11">
        <v>522</v>
      </c>
      <c r="G144" s="11">
        <v>36</v>
      </c>
      <c r="H144" s="15" t="s">
        <v>224</v>
      </c>
      <c r="I144" s="15" t="s">
        <v>225</v>
      </c>
      <c r="J144" s="15" t="s">
        <v>326</v>
      </c>
      <c r="K144" s="11">
        <v>1</v>
      </c>
      <c r="L144" s="17" t="s">
        <v>294</v>
      </c>
      <c r="M144" s="15" t="s">
        <v>527</v>
      </c>
      <c r="N144" t="s">
        <v>465</v>
      </c>
    </row>
    <row r="145" spans="1:14" ht="36">
      <c r="A145" s="8">
        <v>138</v>
      </c>
      <c r="B145" s="9" t="s">
        <v>279</v>
      </c>
      <c r="C145" s="10" t="s">
        <v>15</v>
      </c>
      <c r="D145" s="10" t="s">
        <v>86</v>
      </c>
      <c r="E145" s="10" t="s">
        <v>227</v>
      </c>
      <c r="F145" s="11">
        <v>523</v>
      </c>
      <c r="G145" s="11">
        <v>3</v>
      </c>
      <c r="H145" s="15" t="s">
        <v>224</v>
      </c>
      <c r="I145" s="15" t="s">
        <v>225</v>
      </c>
      <c r="J145" s="15" t="s">
        <v>326</v>
      </c>
      <c r="K145" s="11">
        <v>1</v>
      </c>
      <c r="L145" s="17" t="s">
        <v>294</v>
      </c>
      <c r="M145" s="15" t="s">
        <v>527</v>
      </c>
      <c r="N145" t="s">
        <v>465</v>
      </c>
    </row>
    <row r="146" spans="1:14" ht="36">
      <c r="A146" s="8">
        <v>139</v>
      </c>
      <c r="B146" s="9" t="s">
        <v>279</v>
      </c>
      <c r="C146" s="10" t="s">
        <v>15</v>
      </c>
      <c r="D146" s="10" t="s">
        <v>86</v>
      </c>
      <c r="E146" s="10" t="s">
        <v>228</v>
      </c>
      <c r="F146" s="11">
        <v>553</v>
      </c>
      <c r="G146" s="11">
        <v>29</v>
      </c>
      <c r="H146" s="15" t="s">
        <v>224</v>
      </c>
      <c r="I146" s="15" t="s">
        <v>225</v>
      </c>
      <c r="J146" s="15" t="s">
        <v>326</v>
      </c>
      <c r="K146" s="11">
        <v>1</v>
      </c>
      <c r="L146" s="17" t="s">
        <v>294</v>
      </c>
      <c r="M146" s="15" t="s">
        <v>527</v>
      </c>
      <c r="N146" t="s">
        <v>465</v>
      </c>
    </row>
    <row r="147" spans="1:14" ht="36">
      <c r="A147" s="8">
        <v>140</v>
      </c>
      <c r="B147" s="9" t="s">
        <v>279</v>
      </c>
      <c r="C147" s="10" t="s">
        <v>15</v>
      </c>
      <c r="D147" s="10" t="s">
        <v>86</v>
      </c>
      <c r="E147" s="10" t="s">
        <v>229</v>
      </c>
      <c r="F147" s="11">
        <v>555</v>
      </c>
      <c r="G147" s="11">
        <v>5</v>
      </c>
      <c r="H147" s="15" t="s">
        <v>224</v>
      </c>
      <c r="I147" s="15" t="s">
        <v>230</v>
      </c>
      <c r="J147" s="15" t="s">
        <v>326</v>
      </c>
      <c r="K147" s="11">
        <v>1</v>
      </c>
      <c r="L147" s="17" t="s">
        <v>294</v>
      </c>
      <c r="M147" s="15" t="s">
        <v>527</v>
      </c>
      <c r="N147" t="s">
        <v>465</v>
      </c>
    </row>
    <row r="148" spans="1:14" ht="36">
      <c r="A148" s="8">
        <v>141</v>
      </c>
      <c r="B148" s="9" t="s">
        <v>279</v>
      </c>
      <c r="C148" s="10" t="s">
        <v>15</v>
      </c>
      <c r="D148" s="10" t="s">
        <v>86</v>
      </c>
      <c r="E148" s="10" t="s">
        <v>231</v>
      </c>
      <c r="F148" s="11">
        <v>557</v>
      </c>
      <c r="G148" s="11">
        <v>2</v>
      </c>
      <c r="H148" s="15" t="s">
        <v>224</v>
      </c>
      <c r="I148" s="15" t="s">
        <v>225</v>
      </c>
      <c r="J148" s="15" t="s">
        <v>326</v>
      </c>
      <c r="K148" s="11">
        <v>1</v>
      </c>
      <c r="L148" s="17" t="s">
        <v>294</v>
      </c>
      <c r="M148" s="15" t="s">
        <v>527</v>
      </c>
      <c r="N148" t="s">
        <v>465</v>
      </c>
    </row>
    <row r="149" spans="1:14" ht="36">
      <c r="A149" s="8">
        <v>142</v>
      </c>
      <c r="B149" s="9" t="s">
        <v>279</v>
      </c>
      <c r="C149" s="10" t="s">
        <v>15</v>
      </c>
      <c r="D149" s="10" t="s">
        <v>86</v>
      </c>
      <c r="E149" s="10" t="s">
        <v>232</v>
      </c>
      <c r="F149" s="11">
        <v>569</v>
      </c>
      <c r="G149" s="11">
        <v>12</v>
      </c>
      <c r="H149" s="15" t="s">
        <v>233</v>
      </c>
      <c r="I149" s="15" t="s">
        <v>234</v>
      </c>
      <c r="J149" s="15" t="s">
        <v>326</v>
      </c>
      <c r="K149" s="11">
        <v>1</v>
      </c>
      <c r="L149" s="17" t="s">
        <v>294</v>
      </c>
      <c r="M149" s="15" t="s">
        <v>527</v>
      </c>
      <c r="N149" t="s">
        <v>465</v>
      </c>
    </row>
    <row r="150" spans="1:14" ht="36">
      <c r="A150" s="8">
        <v>143</v>
      </c>
      <c r="B150" s="9" t="s">
        <v>279</v>
      </c>
      <c r="C150" s="10" t="s">
        <v>15</v>
      </c>
      <c r="D150" s="10" t="s">
        <v>86</v>
      </c>
      <c r="E150" s="10" t="s">
        <v>235</v>
      </c>
      <c r="F150" s="11">
        <v>573</v>
      </c>
      <c r="G150" s="11">
        <v>23</v>
      </c>
      <c r="H150" s="15" t="s">
        <v>233</v>
      </c>
      <c r="I150" s="15" t="s">
        <v>225</v>
      </c>
      <c r="J150" s="15" t="s">
        <v>326</v>
      </c>
      <c r="K150" s="11">
        <v>1</v>
      </c>
      <c r="L150" s="17" t="s">
        <v>294</v>
      </c>
      <c r="M150" s="15" t="s">
        <v>527</v>
      </c>
      <c r="N150" t="s">
        <v>465</v>
      </c>
    </row>
    <row r="151" spans="1:14" ht="36">
      <c r="A151" s="8">
        <v>144</v>
      </c>
      <c r="B151" s="9" t="s">
        <v>236</v>
      </c>
      <c r="C151" s="10" t="s">
        <v>15</v>
      </c>
      <c r="D151" s="10" t="s">
        <v>86</v>
      </c>
      <c r="E151" s="10" t="s">
        <v>237</v>
      </c>
      <c r="F151" s="11">
        <v>574</v>
      </c>
      <c r="G151" s="11">
        <v>25</v>
      </c>
      <c r="H151" s="15" t="s">
        <v>233</v>
      </c>
      <c r="I151" s="15" t="s">
        <v>225</v>
      </c>
      <c r="J151" s="15" t="s">
        <v>326</v>
      </c>
      <c r="K151" s="11">
        <v>1</v>
      </c>
      <c r="L151" s="17" t="s">
        <v>294</v>
      </c>
      <c r="M151" s="15" t="s">
        <v>527</v>
      </c>
      <c r="N151" t="s">
        <v>465</v>
      </c>
    </row>
    <row r="152" spans="1:14" ht="36">
      <c r="A152" s="8">
        <v>145</v>
      </c>
      <c r="B152" s="9" t="s">
        <v>236</v>
      </c>
      <c r="C152" s="10" t="s">
        <v>15</v>
      </c>
      <c r="D152" s="10" t="s">
        <v>86</v>
      </c>
      <c r="E152" s="10" t="s">
        <v>238</v>
      </c>
      <c r="F152" s="11">
        <v>577</v>
      </c>
      <c r="G152" s="11">
        <v>6</v>
      </c>
      <c r="H152" s="15" t="s">
        <v>233</v>
      </c>
      <c r="I152" s="15" t="s">
        <v>234</v>
      </c>
      <c r="J152" s="15" t="s">
        <v>326</v>
      </c>
      <c r="K152" s="11">
        <v>1</v>
      </c>
      <c r="L152" s="17" t="s">
        <v>294</v>
      </c>
      <c r="M152" s="15" t="s">
        <v>527</v>
      </c>
      <c r="N152" t="s">
        <v>465</v>
      </c>
    </row>
    <row r="153" spans="1:14" ht="36">
      <c r="A153" s="8">
        <v>146</v>
      </c>
      <c r="B153" s="9" t="s">
        <v>236</v>
      </c>
      <c r="C153" s="10" t="s">
        <v>15</v>
      </c>
      <c r="D153" s="10" t="s">
        <v>86</v>
      </c>
      <c r="E153" s="10" t="s">
        <v>239</v>
      </c>
      <c r="F153" s="11">
        <v>585</v>
      </c>
      <c r="G153" s="11">
        <v>3</v>
      </c>
      <c r="H153" s="15" t="s">
        <v>233</v>
      </c>
      <c r="I153" s="15" t="s">
        <v>240</v>
      </c>
      <c r="J153" s="15" t="s">
        <v>326</v>
      </c>
      <c r="K153" s="11">
        <v>1</v>
      </c>
      <c r="L153" s="17" t="s">
        <v>294</v>
      </c>
      <c r="M153" s="15" t="s">
        <v>527</v>
      </c>
      <c r="N153" t="s">
        <v>465</v>
      </c>
    </row>
    <row r="154" spans="1:14" ht="36">
      <c r="A154" s="8">
        <v>147</v>
      </c>
      <c r="B154" s="9" t="s">
        <v>236</v>
      </c>
      <c r="C154" s="10" t="s">
        <v>15</v>
      </c>
      <c r="D154" s="10" t="s">
        <v>86</v>
      </c>
      <c r="E154" s="10" t="s">
        <v>241</v>
      </c>
      <c r="F154" s="11">
        <v>586</v>
      </c>
      <c r="G154" s="11">
        <v>5</v>
      </c>
      <c r="H154" s="15" t="s">
        <v>233</v>
      </c>
      <c r="I154" s="15" t="s">
        <v>225</v>
      </c>
      <c r="J154" s="15" t="s">
        <v>326</v>
      </c>
      <c r="K154" s="11">
        <v>1</v>
      </c>
      <c r="L154" s="17" t="s">
        <v>294</v>
      </c>
      <c r="M154" s="15" t="s">
        <v>527</v>
      </c>
      <c r="N154" t="s">
        <v>465</v>
      </c>
    </row>
    <row r="155" spans="1:14" ht="36">
      <c r="A155" s="8">
        <v>148</v>
      </c>
      <c r="B155" s="9" t="s">
        <v>236</v>
      </c>
      <c r="C155" s="10" t="s">
        <v>15</v>
      </c>
      <c r="D155" s="10" t="s">
        <v>86</v>
      </c>
      <c r="E155" s="10" t="s">
        <v>241</v>
      </c>
      <c r="F155" s="11">
        <v>586</v>
      </c>
      <c r="G155" s="11">
        <v>7</v>
      </c>
      <c r="H155" s="15" t="s">
        <v>233</v>
      </c>
      <c r="I155" s="15" t="s">
        <v>225</v>
      </c>
      <c r="J155" s="15" t="s">
        <v>326</v>
      </c>
      <c r="K155" s="11">
        <v>1</v>
      </c>
      <c r="L155" s="17" t="s">
        <v>294</v>
      </c>
      <c r="M155" s="15" t="s">
        <v>527</v>
      </c>
      <c r="N155" t="s">
        <v>465</v>
      </c>
    </row>
    <row r="156" spans="1:14" ht="36">
      <c r="A156" s="8">
        <v>149</v>
      </c>
      <c r="B156" s="9" t="s">
        <v>236</v>
      </c>
      <c r="C156" s="10" t="s">
        <v>15</v>
      </c>
      <c r="D156" s="10" t="s">
        <v>86</v>
      </c>
      <c r="E156" s="10" t="s">
        <v>241</v>
      </c>
      <c r="F156" s="11">
        <v>587</v>
      </c>
      <c r="G156" s="11">
        <v>12</v>
      </c>
      <c r="H156" s="15" t="s">
        <v>233</v>
      </c>
      <c r="I156" s="15" t="s">
        <v>225</v>
      </c>
      <c r="J156" s="15" t="s">
        <v>326</v>
      </c>
      <c r="K156" s="11">
        <v>1</v>
      </c>
      <c r="L156" s="17" t="s">
        <v>294</v>
      </c>
      <c r="M156" s="15" t="s">
        <v>527</v>
      </c>
      <c r="N156" t="s">
        <v>465</v>
      </c>
    </row>
    <row r="157" spans="1:14" ht="36">
      <c r="A157" s="8">
        <v>150</v>
      </c>
      <c r="B157" s="9" t="s">
        <v>236</v>
      </c>
      <c r="C157" s="10" t="s">
        <v>15</v>
      </c>
      <c r="D157" s="10" t="s">
        <v>86</v>
      </c>
      <c r="E157" s="10" t="s">
        <v>241</v>
      </c>
      <c r="F157" s="11">
        <v>588</v>
      </c>
      <c r="G157" s="11">
        <v>6</v>
      </c>
      <c r="H157" s="15" t="s">
        <v>233</v>
      </c>
      <c r="I157" s="15" t="s">
        <v>225</v>
      </c>
      <c r="J157" s="15" t="s">
        <v>326</v>
      </c>
      <c r="K157" s="11">
        <v>1</v>
      </c>
      <c r="L157" s="17" t="s">
        <v>294</v>
      </c>
      <c r="M157" s="15" t="s">
        <v>527</v>
      </c>
      <c r="N157" t="s">
        <v>465</v>
      </c>
    </row>
    <row r="158" spans="1:14" ht="36">
      <c r="A158" s="8">
        <v>151</v>
      </c>
      <c r="B158" s="9" t="s">
        <v>236</v>
      </c>
      <c r="C158" s="10" t="s">
        <v>15</v>
      </c>
      <c r="D158" s="10" t="s">
        <v>86</v>
      </c>
      <c r="E158" s="10" t="s">
        <v>242</v>
      </c>
      <c r="F158" s="11">
        <v>734</v>
      </c>
      <c r="G158" s="11">
        <v>30</v>
      </c>
      <c r="H158" s="15" t="s">
        <v>233</v>
      </c>
      <c r="I158" s="15" t="s">
        <v>243</v>
      </c>
      <c r="J158" s="15" t="s">
        <v>326</v>
      </c>
      <c r="K158" s="11">
        <v>1</v>
      </c>
      <c r="L158" s="17" t="s">
        <v>294</v>
      </c>
      <c r="M158" s="15" t="s">
        <v>527</v>
      </c>
      <c r="N158" t="s">
        <v>465</v>
      </c>
    </row>
    <row r="159" spans="1:14" ht="36">
      <c r="A159" s="8">
        <v>152</v>
      </c>
      <c r="B159" s="9" t="s">
        <v>236</v>
      </c>
      <c r="C159" s="10" t="s">
        <v>15</v>
      </c>
      <c r="D159" s="10" t="s">
        <v>86</v>
      </c>
      <c r="E159" s="10" t="s">
        <v>244</v>
      </c>
      <c r="F159" s="11">
        <v>735</v>
      </c>
      <c r="G159" s="11">
        <v>20</v>
      </c>
      <c r="H159" s="15" t="s">
        <v>233</v>
      </c>
      <c r="I159" s="15" t="s">
        <v>243</v>
      </c>
      <c r="J159" s="15" t="s">
        <v>326</v>
      </c>
      <c r="K159" s="11">
        <v>1</v>
      </c>
      <c r="L159" s="17" t="s">
        <v>294</v>
      </c>
      <c r="M159" s="15" t="s">
        <v>527</v>
      </c>
      <c r="N159" t="s">
        <v>465</v>
      </c>
    </row>
    <row r="160" spans="1:14" ht="36">
      <c r="A160" s="8">
        <v>153</v>
      </c>
      <c r="B160" s="9" t="s">
        <v>236</v>
      </c>
      <c r="C160" s="10" t="s">
        <v>15</v>
      </c>
      <c r="D160" s="10" t="s">
        <v>86</v>
      </c>
      <c r="E160" s="10" t="s">
        <v>245</v>
      </c>
      <c r="F160" s="11">
        <v>748</v>
      </c>
      <c r="G160" s="11">
        <v>27</v>
      </c>
      <c r="H160" s="15" t="s">
        <v>233</v>
      </c>
      <c r="I160" s="15" t="s">
        <v>225</v>
      </c>
      <c r="J160" s="15" t="s">
        <v>326</v>
      </c>
      <c r="K160" s="11">
        <v>1</v>
      </c>
      <c r="L160" s="17" t="s">
        <v>294</v>
      </c>
      <c r="M160" s="15" t="s">
        <v>527</v>
      </c>
      <c r="N160" t="s">
        <v>465</v>
      </c>
    </row>
    <row r="161" spans="1:14" ht="36">
      <c r="A161" s="8">
        <v>154</v>
      </c>
      <c r="B161" s="9" t="s">
        <v>236</v>
      </c>
      <c r="C161" s="10" t="s">
        <v>15</v>
      </c>
      <c r="D161" s="10" t="s">
        <v>86</v>
      </c>
      <c r="E161" s="10" t="s">
        <v>246</v>
      </c>
      <c r="F161" s="11">
        <v>748</v>
      </c>
      <c r="G161" s="11">
        <v>28</v>
      </c>
      <c r="H161" s="15" t="s">
        <v>233</v>
      </c>
      <c r="I161" s="15" t="s">
        <v>225</v>
      </c>
      <c r="J161" s="15" t="s">
        <v>326</v>
      </c>
      <c r="K161" s="11">
        <v>1</v>
      </c>
      <c r="L161" s="17" t="s">
        <v>294</v>
      </c>
      <c r="M161" s="15" t="s">
        <v>527</v>
      </c>
      <c r="N161" t="s">
        <v>465</v>
      </c>
    </row>
    <row r="162" spans="1:14" ht="36">
      <c r="A162" s="8">
        <v>155</v>
      </c>
      <c r="B162" s="9" t="s">
        <v>236</v>
      </c>
      <c r="C162" s="10" t="s">
        <v>15</v>
      </c>
      <c r="D162" s="10" t="s">
        <v>86</v>
      </c>
      <c r="E162" s="10" t="s">
        <v>247</v>
      </c>
      <c r="F162" s="11">
        <v>915</v>
      </c>
      <c r="G162" s="11">
        <v>19</v>
      </c>
      <c r="H162" s="15" t="s">
        <v>233</v>
      </c>
      <c r="I162" s="15" t="s">
        <v>225</v>
      </c>
      <c r="J162" s="15" t="s">
        <v>326</v>
      </c>
      <c r="K162" s="11">
        <v>1</v>
      </c>
      <c r="L162" s="17" t="s">
        <v>294</v>
      </c>
      <c r="M162" s="15" t="s">
        <v>527</v>
      </c>
      <c r="N162" t="s">
        <v>465</v>
      </c>
    </row>
    <row r="163" spans="1:14" ht="36">
      <c r="A163" s="8">
        <v>156</v>
      </c>
      <c r="B163" s="9" t="s">
        <v>236</v>
      </c>
      <c r="C163" s="10" t="s">
        <v>15</v>
      </c>
      <c r="D163" s="10" t="s">
        <v>86</v>
      </c>
      <c r="E163" s="10" t="s">
        <v>247</v>
      </c>
      <c r="F163" s="11">
        <v>915</v>
      </c>
      <c r="G163" s="11">
        <v>37</v>
      </c>
      <c r="H163" s="15" t="s">
        <v>233</v>
      </c>
      <c r="I163" s="15" t="s">
        <v>225</v>
      </c>
      <c r="J163" s="15" t="s">
        <v>326</v>
      </c>
      <c r="K163" s="11">
        <v>1</v>
      </c>
      <c r="L163" s="17" t="s">
        <v>294</v>
      </c>
      <c r="M163" s="15" t="s">
        <v>527</v>
      </c>
      <c r="N163" t="s">
        <v>465</v>
      </c>
    </row>
    <row r="164" spans="1:14" ht="36">
      <c r="A164" s="8">
        <v>157</v>
      </c>
      <c r="B164" s="9" t="s">
        <v>236</v>
      </c>
      <c r="C164" s="10" t="s">
        <v>15</v>
      </c>
      <c r="D164" s="10" t="s">
        <v>86</v>
      </c>
      <c r="E164" s="10" t="s">
        <v>248</v>
      </c>
      <c r="F164" s="11">
        <v>1867</v>
      </c>
      <c r="G164" s="11">
        <v>6</v>
      </c>
      <c r="H164" s="15" t="s">
        <v>233</v>
      </c>
      <c r="I164" s="15" t="s">
        <v>249</v>
      </c>
      <c r="J164" s="15" t="s">
        <v>326</v>
      </c>
      <c r="K164" s="11">
        <v>1</v>
      </c>
      <c r="L164" s="17" t="s">
        <v>294</v>
      </c>
      <c r="M164" s="15" t="s">
        <v>527</v>
      </c>
      <c r="N164" t="s">
        <v>465</v>
      </c>
    </row>
    <row r="165" spans="1:14" ht="36">
      <c r="A165" s="8">
        <v>158</v>
      </c>
      <c r="B165" s="9" t="s">
        <v>295</v>
      </c>
      <c r="C165" s="10" t="s">
        <v>15</v>
      </c>
      <c r="D165" s="10" t="s">
        <v>86</v>
      </c>
      <c r="E165" s="10" t="s">
        <v>296</v>
      </c>
      <c r="F165" s="11">
        <v>1971</v>
      </c>
      <c r="G165" s="11">
        <v>5</v>
      </c>
      <c r="H165" s="15" t="s">
        <v>233</v>
      </c>
      <c r="I165" s="15" t="s">
        <v>297</v>
      </c>
      <c r="J165" s="15" t="s">
        <v>326</v>
      </c>
      <c r="K165" s="11">
        <v>0</v>
      </c>
      <c r="L165" s="17" t="s">
        <v>294</v>
      </c>
      <c r="M165" s="15" t="s">
        <v>527</v>
      </c>
      <c r="N165" t="s">
        <v>465</v>
      </c>
    </row>
    <row r="166" spans="1:14" ht="36">
      <c r="A166" s="8">
        <v>159</v>
      </c>
      <c r="B166" s="9" t="s">
        <v>295</v>
      </c>
      <c r="C166" s="10" t="s">
        <v>15</v>
      </c>
      <c r="D166" s="10" t="s">
        <v>86</v>
      </c>
      <c r="E166" s="10" t="s">
        <v>298</v>
      </c>
      <c r="F166" s="11">
        <v>2278</v>
      </c>
      <c r="G166" s="11">
        <v>28</v>
      </c>
      <c r="H166" s="15" t="s">
        <v>233</v>
      </c>
      <c r="I166" s="15" t="s">
        <v>297</v>
      </c>
      <c r="J166" s="15" t="s">
        <v>326</v>
      </c>
      <c r="K166" s="11">
        <v>0</v>
      </c>
      <c r="L166" s="17" t="s">
        <v>294</v>
      </c>
      <c r="M166" s="15" t="s">
        <v>527</v>
      </c>
      <c r="N166" t="s">
        <v>465</v>
      </c>
    </row>
    <row r="167" spans="1:14" ht="36">
      <c r="A167" s="8">
        <v>160</v>
      </c>
      <c r="B167" s="9" t="s">
        <v>295</v>
      </c>
      <c r="C167" s="10" t="s">
        <v>15</v>
      </c>
      <c r="D167" s="10" t="s">
        <v>86</v>
      </c>
      <c r="E167" s="10" t="s">
        <v>299</v>
      </c>
      <c r="F167" s="11">
        <v>2292</v>
      </c>
      <c r="G167" s="11">
        <v>26</v>
      </c>
      <c r="H167" s="15" t="s">
        <v>233</v>
      </c>
      <c r="I167" s="15" t="s">
        <v>297</v>
      </c>
      <c r="J167" s="15" t="s">
        <v>326</v>
      </c>
      <c r="K167" s="11">
        <v>0</v>
      </c>
      <c r="L167" s="17" t="s">
        <v>294</v>
      </c>
      <c r="M167" s="15" t="s">
        <v>527</v>
      </c>
      <c r="N167" t="s">
        <v>465</v>
      </c>
    </row>
    <row r="168" spans="1:14" ht="48">
      <c r="A168" s="8">
        <v>161</v>
      </c>
      <c r="B168" s="9" t="s">
        <v>300</v>
      </c>
      <c r="C168" s="10" t="s">
        <v>15</v>
      </c>
      <c r="D168" s="10" t="s">
        <v>86</v>
      </c>
      <c r="E168" s="10" t="s">
        <v>301</v>
      </c>
      <c r="F168" s="11">
        <v>1581</v>
      </c>
      <c r="G168" s="11">
        <v>9</v>
      </c>
      <c r="H168" s="15" t="s">
        <v>302</v>
      </c>
      <c r="I168" s="15" t="s">
        <v>303</v>
      </c>
      <c r="J168" s="15"/>
      <c r="K168" s="11">
        <v>1</v>
      </c>
      <c r="L168" s="17" t="s">
        <v>294</v>
      </c>
      <c r="M168" s="15" t="s">
        <v>494</v>
      </c>
    </row>
    <row r="169" spans="1:14" s="23" customFormat="1" ht="36">
      <c r="A169" s="18">
        <v>162</v>
      </c>
      <c r="B169" s="19" t="s">
        <v>304</v>
      </c>
      <c r="C169" s="20" t="s">
        <v>15</v>
      </c>
      <c r="D169" s="20" t="s">
        <v>4</v>
      </c>
      <c r="E169" s="21">
        <v>11.13</v>
      </c>
      <c r="F169" s="21">
        <v>1740</v>
      </c>
      <c r="G169" s="21">
        <v>0</v>
      </c>
      <c r="H169" s="21" t="s">
        <v>305</v>
      </c>
      <c r="I169" s="21" t="s">
        <v>306</v>
      </c>
      <c r="J169" s="21" t="s">
        <v>306</v>
      </c>
      <c r="K169" s="21">
        <v>1</v>
      </c>
      <c r="L169" s="22" t="s">
        <v>294</v>
      </c>
      <c r="M169" s="21" t="s">
        <v>494</v>
      </c>
      <c r="N169" s="23" t="s">
        <v>467</v>
      </c>
    </row>
    <row r="170" spans="1:14" ht="36">
      <c r="A170" s="8">
        <v>163</v>
      </c>
      <c r="B170" s="9" t="s">
        <v>307</v>
      </c>
      <c r="C170" s="10" t="s">
        <v>15</v>
      </c>
      <c r="D170" s="10" t="s">
        <v>4</v>
      </c>
      <c r="E170" s="11">
        <v>11.13</v>
      </c>
      <c r="F170" s="11">
        <v>1740</v>
      </c>
      <c r="G170" s="11">
        <v>0</v>
      </c>
      <c r="H170" s="15" t="s">
        <v>308</v>
      </c>
      <c r="I170" s="15" t="s">
        <v>309</v>
      </c>
      <c r="J170" s="15"/>
      <c r="K170" s="11">
        <v>1</v>
      </c>
      <c r="L170" s="17" t="s">
        <v>294</v>
      </c>
      <c r="M170" s="15" t="s">
        <v>494</v>
      </c>
    </row>
    <row r="171" spans="1:14" ht="36">
      <c r="A171" s="8">
        <v>164</v>
      </c>
      <c r="B171" s="9" t="s">
        <v>310</v>
      </c>
      <c r="C171" s="10" t="s">
        <v>15</v>
      </c>
      <c r="D171" s="10" t="s">
        <v>4</v>
      </c>
      <c r="E171" s="11">
        <v>11.13</v>
      </c>
      <c r="F171" s="11">
        <v>1740</v>
      </c>
      <c r="G171" s="11">
        <v>0</v>
      </c>
      <c r="H171" s="15" t="s">
        <v>311</v>
      </c>
      <c r="I171" s="15" t="s">
        <v>312</v>
      </c>
      <c r="J171" s="15"/>
      <c r="K171" s="11">
        <v>1</v>
      </c>
      <c r="L171" s="17" t="s">
        <v>294</v>
      </c>
      <c r="M171" s="15" t="s">
        <v>494</v>
      </c>
    </row>
    <row r="172" spans="1:14" ht="36">
      <c r="A172" s="8">
        <v>165</v>
      </c>
      <c r="B172" s="9" t="s">
        <v>313</v>
      </c>
      <c r="C172" s="10" t="s">
        <v>15</v>
      </c>
      <c r="D172" s="10" t="s">
        <v>4</v>
      </c>
      <c r="E172" s="11">
        <v>11.13</v>
      </c>
      <c r="F172" s="11">
        <v>1740</v>
      </c>
      <c r="G172" s="11">
        <v>0</v>
      </c>
      <c r="H172" s="15" t="s">
        <v>314</v>
      </c>
      <c r="I172" s="15" t="s">
        <v>262</v>
      </c>
      <c r="J172" s="15"/>
      <c r="K172" s="11">
        <v>1</v>
      </c>
      <c r="L172" s="17" t="s">
        <v>294</v>
      </c>
      <c r="M172" s="15" t="s">
        <v>494</v>
      </c>
    </row>
    <row r="173" spans="1:14" ht="36">
      <c r="A173" s="8">
        <v>166</v>
      </c>
      <c r="B173" s="9" t="s">
        <v>263</v>
      </c>
      <c r="C173" s="10" t="s">
        <v>15</v>
      </c>
      <c r="D173" s="10" t="s">
        <v>4</v>
      </c>
      <c r="E173" s="11">
        <v>11.13</v>
      </c>
      <c r="F173" s="11">
        <v>1740</v>
      </c>
      <c r="G173" s="11">
        <v>0</v>
      </c>
      <c r="H173" s="15" t="s">
        <v>264</v>
      </c>
      <c r="I173" s="15" t="s">
        <v>265</v>
      </c>
      <c r="J173" s="15"/>
      <c r="K173" s="11">
        <v>1</v>
      </c>
      <c r="L173" s="17" t="s">
        <v>294</v>
      </c>
      <c r="M173" s="15" t="s">
        <v>494</v>
      </c>
    </row>
    <row r="174" spans="1:14" ht="36">
      <c r="A174" s="8">
        <v>167</v>
      </c>
      <c r="B174" s="9" t="s">
        <v>266</v>
      </c>
      <c r="C174" s="10" t="s">
        <v>15</v>
      </c>
      <c r="D174" s="10" t="s">
        <v>4</v>
      </c>
      <c r="E174" s="11">
        <v>11.13</v>
      </c>
      <c r="F174" s="11">
        <v>1740</v>
      </c>
      <c r="G174" s="11">
        <v>0</v>
      </c>
      <c r="H174" s="15" t="s">
        <v>267</v>
      </c>
      <c r="I174" s="15" t="s">
        <v>268</v>
      </c>
      <c r="J174" s="15"/>
      <c r="K174" s="11">
        <v>1</v>
      </c>
      <c r="L174" s="17" t="s">
        <v>294</v>
      </c>
      <c r="M174" s="15" t="s">
        <v>494</v>
      </c>
    </row>
    <row r="175" spans="1:14" ht="36">
      <c r="A175" s="8">
        <v>168</v>
      </c>
      <c r="B175" s="9" t="s">
        <v>269</v>
      </c>
      <c r="C175" s="10" t="s">
        <v>15</v>
      </c>
      <c r="D175" s="10" t="s">
        <v>4</v>
      </c>
      <c r="E175" s="11">
        <v>11.13</v>
      </c>
      <c r="F175" s="11">
        <v>1740</v>
      </c>
      <c r="G175" s="11">
        <v>0</v>
      </c>
      <c r="H175" s="15" t="s">
        <v>270</v>
      </c>
      <c r="I175" s="15" t="s">
        <v>271</v>
      </c>
      <c r="J175" s="15"/>
      <c r="K175" s="11">
        <v>1</v>
      </c>
      <c r="L175" s="17" t="s">
        <v>294</v>
      </c>
      <c r="M175" s="15" t="s">
        <v>494</v>
      </c>
    </row>
    <row r="176" spans="1:14" ht="96">
      <c r="A176" s="8">
        <v>169</v>
      </c>
      <c r="B176" s="9" t="s">
        <v>272</v>
      </c>
      <c r="C176" s="10" t="s">
        <v>15</v>
      </c>
      <c r="D176" s="10" t="s">
        <v>86</v>
      </c>
      <c r="E176" s="10" t="s">
        <v>273</v>
      </c>
      <c r="F176" s="11">
        <v>1776</v>
      </c>
      <c r="G176" s="11">
        <v>8</v>
      </c>
      <c r="H176" s="15" t="s">
        <v>274</v>
      </c>
      <c r="I176" s="15" t="s">
        <v>289</v>
      </c>
      <c r="J176" s="15"/>
      <c r="K176" s="11">
        <v>1</v>
      </c>
      <c r="L176" s="17" t="s">
        <v>294</v>
      </c>
      <c r="M176" s="15" t="s">
        <v>536</v>
      </c>
    </row>
    <row r="177" spans="1:14" ht="96">
      <c r="A177" s="8">
        <v>170</v>
      </c>
      <c r="B177" s="9" t="s">
        <v>290</v>
      </c>
      <c r="C177" s="10" t="s">
        <v>15</v>
      </c>
      <c r="D177" s="10" t="s">
        <v>86</v>
      </c>
      <c r="E177" s="10" t="s">
        <v>291</v>
      </c>
      <c r="F177" s="11">
        <v>1777</v>
      </c>
      <c r="G177" s="11">
        <v>4</v>
      </c>
      <c r="H177" s="15" t="s">
        <v>292</v>
      </c>
      <c r="I177" s="15" t="s">
        <v>293</v>
      </c>
      <c r="J177" s="15"/>
      <c r="K177" s="11">
        <v>1</v>
      </c>
      <c r="L177" s="17" t="s">
        <v>294</v>
      </c>
      <c r="M177" s="15" t="s">
        <v>536</v>
      </c>
    </row>
    <row r="178" spans="1:14" ht="96">
      <c r="A178" s="8">
        <v>171</v>
      </c>
      <c r="B178" s="9" t="s">
        <v>439</v>
      </c>
      <c r="C178" s="10" t="s">
        <v>15</v>
      </c>
      <c r="D178" s="10" t="s">
        <v>4</v>
      </c>
      <c r="E178" s="10" t="s">
        <v>355</v>
      </c>
      <c r="F178" s="15">
        <v>221</v>
      </c>
      <c r="G178" s="15">
        <v>0</v>
      </c>
      <c r="H178" s="15" t="s">
        <v>334</v>
      </c>
      <c r="I178" s="15" t="s">
        <v>388</v>
      </c>
      <c r="J178" s="15"/>
      <c r="K178" s="15">
        <v>0</v>
      </c>
      <c r="L178" s="17" t="s">
        <v>294</v>
      </c>
      <c r="M178" s="15" t="s">
        <v>502</v>
      </c>
    </row>
    <row r="179" spans="1:14" ht="24">
      <c r="A179" s="8">
        <v>172</v>
      </c>
      <c r="B179" s="9" t="s">
        <v>439</v>
      </c>
      <c r="C179" s="10" t="s">
        <v>15</v>
      </c>
      <c r="D179" s="10" t="s">
        <v>4</v>
      </c>
      <c r="E179" s="10">
        <v>2</v>
      </c>
      <c r="F179" s="15">
        <v>120</v>
      </c>
      <c r="G179" s="15">
        <v>23</v>
      </c>
      <c r="H179" s="15" t="s">
        <v>335</v>
      </c>
      <c r="I179" s="15" t="s">
        <v>389</v>
      </c>
      <c r="J179" s="15"/>
      <c r="K179" s="15">
        <v>1</v>
      </c>
      <c r="L179" s="17" t="s">
        <v>294</v>
      </c>
      <c r="M179" s="15" t="s">
        <v>494</v>
      </c>
      <c r="N179" t="s">
        <v>473</v>
      </c>
    </row>
    <row r="180" spans="1:14" ht="24">
      <c r="A180" s="8">
        <v>173</v>
      </c>
      <c r="B180" s="9" t="s">
        <v>439</v>
      </c>
      <c r="C180" s="10" t="s">
        <v>15</v>
      </c>
      <c r="D180" s="10" t="s">
        <v>4</v>
      </c>
      <c r="E180" s="10">
        <v>2</v>
      </c>
      <c r="F180" s="15">
        <v>121</v>
      </c>
      <c r="G180" s="15">
        <v>3</v>
      </c>
      <c r="H180" s="15" t="s">
        <v>336</v>
      </c>
      <c r="I180" s="15" t="s">
        <v>390</v>
      </c>
      <c r="J180" s="15"/>
      <c r="K180" s="15">
        <v>1</v>
      </c>
      <c r="L180" s="17" t="s">
        <v>294</v>
      </c>
      <c r="M180" s="15" t="s">
        <v>494</v>
      </c>
      <c r="N180" t="s">
        <v>473</v>
      </c>
    </row>
    <row r="181" spans="1:14" ht="84">
      <c r="A181" s="8">
        <v>174</v>
      </c>
      <c r="B181" s="9" t="s">
        <v>439</v>
      </c>
      <c r="C181" s="10" t="s">
        <v>15</v>
      </c>
      <c r="D181" s="10" t="s">
        <v>4</v>
      </c>
      <c r="E181" s="10">
        <v>2</v>
      </c>
      <c r="F181" s="15">
        <v>120</v>
      </c>
      <c r="G181" s="15">
        <v>26</v>
      </c>
      <c r="H181" s="15" t="s">
        <v>337</v>
      </c>
      <c r="I181" s="15" t="s">
        <v>391</v>
      </c>
      <c r="J181" s="15"/>
      <c r="K181" s="15">
        <v>1</v>
      </c>
      <c r="L181" s="17" t="s">
        <v>294</v>
      </c>
      <c r="M181" s="15" t="s">
        <v>494</v>
      </c>
      <c r="N181" t="s">
        <v>473</v>
      </c>
    </row>
    <row r="182" spans="1:14" ht="84">
      <c r="A182" s="8">
        <v>175</v>
      </c>
      <c r="B182" s="9" t="s">
        <v>439</v>
      </c>
      <c r="C182" s="10" t="s">
        <v>15</v>
      </c>
      <c r="D182" s="10" t="s">
        <v>4</v>
      </c>
      <c r="E182" s="10">
        <v>2</v>
      </c>
      <c r="F182" s="15">
        <v>122</v>
      </c>
      <c r="G182" s="15">
        <v>35</v>
      </c>
      <c r="H182" s="15" t="s">
        <v>338</v>
      </c>
      <c r="I182" s="15" t="s">
        <v>392</v>
      </c>
      <c r="J182" s="15"/>
      <c r="K182" s="15">
        <v>1</v>
      </c>
      <c r="L182" s="17" t="s">
        <v>294</v>
      </c>
      <c r="M182" s="15" t="s">
        <v>503</v>
      </c>
      <c r="N182" t="s">
        <v>473</v>
      </c>
    </row>
    <row r="183" spans="1:14" ht="24">
      <c r="A183" s="8">
        <v>176</v>
      </c>
      <c r="B183" s="9" t="s">
        <v>439</v>
      </c>
      <c r="C183" s="10" t="s">
        <v>15</v>
      </c>
      <c r="D183" s="10" t="s">
        <v>86</v>
      </c>
      <c r="E183" s="10" t="s">
        <v>356</v>
      </c>
      <c r="F183" s="15">
        <v>148</v>
      </c>
      <c r="G183" s="15">
        <v>6</v>
      </c>
      <c r="H183" s="15" t="s">
        <v>339</v>
      </c>
      <c r="I183" s="15" t="s">
        <v>393</v>
      </c>
      <c r="J183" s="15"/>
      <c r="K183" s="15">
        <v>1</v>
      </c>
      <c r="L183" s="17" t="s">
        <v>294</v>
      </c>
      <c r="M183" s="15" t="s">
        <v>494</v>
      </c>
      <c r="N183" t="s">
        <v>473</v>
      </c>
    </row>
    <row r="184" spans="1:14" ht="24">
      <c r="A184" s="8">
        <v>177</v>
      </c>
      <c r="B184" s="9" t="s">
        <v>439</v>
      </c>
      <c r="C184" s="10" t="s">
        <v>15</v>
      </c>
      <c r="D184" s="10" t="s">
        <v>86</v>
      </c>
      <c r="E184" s="10" t="s">
        <v>357</v>
      </c>
      <c r="F184" s="15">
        <v>149</v>
      </c>
      <c r="G184" s="15">
        <v>32</v>
      </c>
      <c r="H184" s="15" t="s">
        <v>339</v>
      </c>
      <c r="I184" s="15" t="s">
        <v>394</v>
      </c>
      <c r="J184" s="15"/>
      <c r="K184" s="15">
        <v>1</v>
      </c>
      <c r="L184" s="17" t="s">
        <v>294</v>
      </c>
      <c r="M184" s="15" t="s">
        <v>494</v>
      </c>
      <c r="N184" t="s">
        <v>473</v>
      </c>
    </row>
    <row r="185" spans="1:14" ht="60">
      <c r="A185" s="8">
        <v>178</v>
      </c>
      <c r="B185" s="9" t="s">
        <v>439</v>
      </c>
      <c r="C185" s="10" t="s">
        <v>15</v>
      </c>
      <c r="D185" s="10" t="s">
        <v>86</v>
      </c>
      <c r="E185" s="10" t="s">
        <v>241</v>
      </c>
      <c r="F185" s="15">
        <v>589</v>
      </c>
      <c r="G185" s="15">
        <v>4</v>
      </c>
      <c r="H185" s="15" t="s">
        <v>339</v>
      </c>
      <c r="I185" s="15" t="s">
        <v>395</v>
      </c>
      <c r="J185" s="15"/>
      <c r="K185" s="15">
        <v>1</v>
      </c>
      <c r="L185" s="17" t="s">
        <v>294</v>
      </c>
      <c r="M185" s="15" t="s">
        <v>504</v>
      </c>
      <c r="N185" t="s">
        <v>473</v>
      </c>
    </row>
    <row r="186" spans="1:14" ht="72">
      <c r="A186" s="8">
        <v>179</v>
      </c>
      <c r="B186" s="9" t="s">
        <v>439</v>
      </c>
      <c r="C186" s="10" t="s">
        <v>15</v>
      </c>
      <c r="D186" s="10" t="s">
        <v>86</v>
      </c>
      <c r="E186" s="10" t="s">
        <v>358</v>
      </c>
      <c r="F186" s="15">
        <v>591</v>
      </c>
      <c r="G186" s="15">
        <v>1</v>
      </c>
      <c r="H186" s="15" t="s">
        <v>339</v>
      </c>
      <c r="I186" s="15" t="s">
        <v>395</v>
      </c>
      <c r="J186" s="15"/>
      <c r="K186" s="15">
        <v>1</v>
      </c>
      <c r="L186" s="17" t="s">
        <v>294</v>
      </c>
      <c r="M186" s="15" t="s">
        <v>505</v>
      </c>
      <c r="N186" t="s">
        <v>473</v>
      </c>
    </row>
    <row r="187" spans="1:14" ht="48">
      <c r="A187" s="8">
        <v>180</v>
      </c>
      <c r="B187" s="9" t="s">
        <v>439</v>
      </c>
      <c r="C187" s="10" t="s">
        <v>15</v>
      </c>
      <c r="D187" s="10" t="s">
        <v>86</v>
      </c>
      <c r="E187" s="10" t="s">
        <v>359</v>
      </c>
      <c r="F187" s="15">
        <v>678</v>
      </c>
      <c r="G187" s="15">
        <v>14</v>
      </c>
      <c r="H187" s="15" t="s">
        <v>339</v>
      </c>
      <c r="I187" s="15" t="s">
        <v>396</v>
      </c>
      <c r="J187" s="15"/>
      <c r="K187" s="15">
        <v>1</v>
      </c>
      <c r="L187" s="17" t="s">
        <v>294</v>
      </c>
      <c r="M187" s="15" t="s">
        <v>506</v>
      </c>
      <c r="N187" t="s">
        <v>473</v>
      </c>
    </row>
    <row r="188" spans="1:14" ht="48">
      <c r="A188" s="8">
        <v>181</v>
      </c>
      <c r="B188" s="9" t="s">
        <v>439</v>
      </c>
      <c r="C188" s="10" t="s">
        <v>15</v>
      </c>
      <c r="D188" s="10" t="s">
        <v>86</v>
      </c>
      <c r="E188" s="10" t="s">
        <v>360</v>
      </c>
      <c r="F188" s="15">
        <v>956</v>
      </c>
      <c r="G188" s="15">
        <v>7</v>
      </c>
      <c r="H188" s="15" t="s">
        <v>339</v>
      </c>
      <c r="I188" s="15" t="s">
        <v>397</v>
      </c>
      <c r="J188" s="15"/>
      <c r="K188" s="15">
        <v>1</v>
      </c>
      <c r="L188" s="17" t="s">
        <v>294</v>
      </c>
      <c r="M188" s="15" t="s">
        <v>507</v>
      </c>
      <c r="N188" t="s">
        <v>473</v>
      </c>
    </row>
    <row r="189" spans="1:14" ht="120">
      <c r="A189" s="8">
        <v>182</v>
      </c>
      <c r="B189" s="9" t="s">
        <v>439</v>
      </c>
      <c r="C189" s="10" t="s">
        <v>15</v>
      </c>
      <c r="D189" s="10" t="s">
        <v>86</v>
      </c>
      <c r="E189" s="10" t="s">
        <v>361</v>
      </c>
      <c r="F189" s="15">
        <v>979</v>
      </c>
      <c r="G189" s="15">
        <v>12</v>
      </c>
      <c r="H189" s="15" t="s">
        <v>339</v>
      </c>
      <c r="I189" s="15" t="s">
        <v>398</v>
      </c>
      <c r="J189" s="15"/>
      <c r="K189" s="15">
        <v>1</v>
      </c>
      <c r="L189" s="17" t="s">
        <v>294</v>
      </c>
      <c r="M189" s="15" t="s">
        <v>508</v>
      </c>
      <c r="N189" t="s">
        <v>473</v>
      </c>
    </row>
    <row r="190" spans="1:14" ht="48">
      <c r="A190" s="8">
        <v>183</v>
      </c>
      <c r="B190" s="9" t="s">
        <v>439</v>
      </c>
      <c r="C190" s="10" t="s">
        <v>15</v>
      </c>
      <c r="D190" s="10" t="s">
        <v>86</v>
      </c>
      <c r="E190" s="10" t="s">
        <v>361</v>
      </c>
      <c r="F190" s="15">
        <v>981</v>
      </c>
      <c r="G190" s="15">
        <v>1</v>
      </c>
      <c r="H190" s="15" t="s">
        <v>339</v>
      </c>
      <c r="I190" s="15" t="s">
        <v>399</v>
      </c>
      <c r="J190" s="15"/>
      <c r="K190" s="15">
        <v>1</v>
      </c>
      <c r="L190" s="17" t="s">
        <v>294</v>
      </c>
      <c r="M190" s="15" t="s">
        <v>509</v>
      </c>
      <c r="N190" t="s">
        <v>473</v>
      </c>
    </row>
    <row r="191" spans="1:14" ht="24">
      <c r="A191" s="8">
        <v>184</v>
      </c>
      <c r="B191" s="9" t="s">
        <v>439</v>
      </c>
      <c r="C191" s="10" t="s">
        <v>15</v>
      </c>
      <c r="D191" s="10" t="s">
        <v>86</v>
      </c>
      <c r="E191" s="10" t="s">
        <v>362</v>
      </c>
      <c r="F191" s="15">
        <v>1452</v>
      </c>
      <c r="G191" s="15">
        <v>9</v>
      </c>
      <c r="H191" s="15" t="s">
        <v>339</v>
      </c>
      <c r="I191" s="15" t="s">
        <v>400</v>
      </c>
      <c r="J191" s="15"/>
      <c r="K191" s="15">
        <v>1</v>
      </c>
      <c r="L191" s="17" t="s">
        <v>294</v>
      </c>
      <c r="M191" s="15" t="s">
        <v>494</v>
      </c>
      <c r="N191" t="s">
        <v>473</v>
      </c>
    </row>
    <row r="192" spans="1:14" ht="48">
      <c r="A192" s="8">
        <v>185</v>
      </c>
      <c r="B192" s="9" t="s">
        <v>439</v>
      </c>
      <c r="C192" s="10" t="s">
        <v>15</v>
      </c>
      <c r="D192" s="10" t="s">
        <v>86</v>
      </c>
      <c r="E192" s="10" t="s">
        <v>363</v>
      </c>
      <c r="F192" s="15">
        <v>1659</v>
      </c>
      <c r="G192" s="15">
        <v>13</v>
      </c>
      <c r="H192" s="15" t="s">
        <v>339</v>
      </c>
      <c r="I192" s="15" t="s">
        <v>401</v>
      </c>
      <c r="J192" s="15"/>
      <c r="K192" s="15">
        <v>1</v>
      </c>
      <c r="L192" s="17" t="s">
        <v>294</v>
      </c>
      <c r="M192" s="15" t="s">
        <v>510</v>
      </c>
      <c r="N192" t="s">
        <v>473</v>
      </c>
    </row>
    <row r="193" spans="1:14" ht="48">
      <c r="A193" s="8">
        <v>186</v>
      </c>
      <c r="B193" s="9" t="s">
        <v>439</v>
      </c>
      <c r="C193" s="10" t="s">
        <v>15</v>
      </c>
      <c r="D193" s="10" t="s">
        <v>86</v>
      </c>
      <c r="E193" s="10" t="s">
        <v>364</v>
      </c>
      <c r="F193" s="15">
        <v>1681</v>
      </c>
      <c r="G193" s="15">
        <v>9</v>
      </c>
      <c r="H193" s="15" t="s">
        <v>339</v>
      </c>
      <c r="I193" s="15" t="s">
        <v>401</v>
      </c>
      <c r="J193" s="15"/>
      <c r="K193" s="15">
        <v>1</v>
      </c>
      <c r="L193" s="17" t="s">
        <v>294</v>
      </c>
      <c r="M193" s="15" t="s">
        <v>511</v>
      </c>
      <c r="N193" t="s">
        <v>473</v>
      </c>
    </row>
    <row r="194" spans="1:14" ht="24">
      <c r="A194" s="8">
        <v>187</v>
      </c>
      <c r="B194" s="9" t="s">
        <v>439</v>
      </c>
      <c r="C194" s="10" t="s">
        <v>15</v>
      </c>
      <c r="D194" s="10" t="s">
        <v>86</v>
      </c>
      <c r="E194" s="10">
        <v>11.12</v>
      </c>
      <c r="F194" s="15">
        <v>1733</v>
      </c>
      <c r="G194" s="15">
        <v>2</v>
      </c>
      <c r="H194" s="15" t="s">
        <v>339</v>
      </c>
      <c r="I194" s="15" t="s">
        <v>402</v>
      </c>
      <c r="J194" s="15"/>
      <c r="K194" s="15">
        <v>1</v>
      </c>
      <c r="L194" s="17" t="s">
        <v>294</v>
      </c>
      <c r="M194" s="15" t="s">
        <v>494</v>
      </c>
      <c r="N194" t="s">
        <v>473</v>
      </c>
    </row>
    <row r="195" spans="1:14" ht="24">
      <c r="A195" s="8">
        <v>188</v>
      </c>
      <c r="B195" s="9" t="s">
        <v>439</v>
      </c>
      <c r="C195" s="10" t="s">
        <v>15</v>
      </c>
      <c r="D195" s="10" t="s">
        <v>86</v>
      </c>
      <c r="E195" s="10">
        <v>11.12</v>
      </c>
      <c r="F195" s="15">
        <v>1734</v>
      </c>
      <c r="G195" s="15">
        <v>1</v>
      </c>
      <c r="H195" s="15" t="s">
        <v>339</v>
      </c>
      <c r="I195" s="15" t="s">
        <v>402</v>
      </c>
      <c r="J195" s="15"/>
      <c r="K195" s="15">
        <v>1</v>
      </c>
      <c r="L195" s="17" t="s">
        <v>294</v>
      </c>
      <c r="M195" s="15" t="s">
        <v>494</v>
      </c>
      <c r="N195" t="s">
        <v>473</v>
      </c>
    </row>
    <row r="196" spans="1:14" ht="48">
      <c r="A196" s="8">
        <v>189</v>
      </c>
      <c r="B196" s="9" t="s">
        <v>439</v>
      </c>
      <c r="C196" s="10" t="s">
        <v>15</v>
      </c>
      <c r="D196" s="10" t="s">
        <v>86</v>
      </c>
      <c r="E196" s="10">
        <v>11.12</v>
      </c>
      <c r="F196" s="15">
        <v>1736</v>
      </c>
      <c r="G196" s="15">
        <v>2</v>
      </c>
      <c r="H196" s="15" t="s">
        <v>339</v>
      </c>
      <c r="I196" s="15" t="s">
        <v>403</v>
      </c>
      <c r="J196" s="15"/>
      <c r="K196" s="15">
        <v>1</v>
      </c>
      <c r="L196" s="17" t="s">
        <v>294</v>
      </c>
      <c r="M196" s="15" t="s">
        <v>512</v>
      </c>
      <c r="N196" t="s">
        <v>473</v>
      </c>
    </row>
    <row r="197" spans="1:14" ht="48">
      <c r="A197" s="8">
        <v>190</v>
      </c>
      <c r="B197" s="9" t="s">
        <v>439</v>
      </c>
      <c r="C197" s="10" t="s">
        <v>15</v>
      </c>
      <c r="D197" s="10" t="s">
        <v>86</v>
      </c>
      <c r="E197" s="10">
        <v>11.12</v>
      </c>
      <c r="F197" s="15">
        <v>1737</v>
      </c>
      <c r="G197" s="15">
        <v>1</v>
      </c>
      <c r="H197" s="15" t="s">
        <v>339</v>
      </c>
      <c r="I197" s="15" t="s">
        <v>403</v>
      </c>
      <c r="J197" s="15"/>
      <c r="K197" s="15">
        <v>1</v>
      </c>
      <c r="L197" s="17" t="s">
        <v>294</v>
      </c>
      <c r="M197" s="15" t="s">
        <v>513</v>
      </c>
      <c r="N197" t="s">
        <v>473</v>
      </c>
    </row>
    <row r="198" spans="1:14" ht="24">
      <c r="A198" s="8">
        <v>191</v>
      </c>
      <c r="B198" s="9" t="s">
        <v>439</v>
      </c>
      <c r="C198" s="10" t="s">
        <v>15</v>
      </c>
      <c r="D198" s="10" t="s">
        <v>86</v>
      </c>
      <c r="E198" s="10" t="s">
        <v>365</v>
      </c>
      <c r="F198" s="15">
        <v>1794</v>
      </c>
      <c r="G198" s="15">
        <v>1</v>
      </c>
      <c r="H198" s="15" t="s">
        <v>339</v>
      </c>
      <c r="I198" s="15" t="s">
        <v>404</v>
      </c>
      <c r="J198" s="15"/>
      <c r="K198" s="15">
        <v>1</v>
      </c>
      <c r="L198" s="17" t="s">
        <v>294</v>
      </c>
      <c r="M198" s="15" t="s">
        <v>494</v>
      </c>
      <c r="N198" t="s">
        <v>473</v>
      </c>
    </row>
    <row r="199" spans="1:14" ht="48">
      <c r="A199" s="8">
        <v>192</v>
      </c>
      <c r="B199" s="9" t="s">
        <v>439</v>
      </c>
      <c r="C199" s="10" t="s">
        <v>15</v>
      </c>
      <c r="D199" s="10" t="s">
        <v>86</v>
      </c>
      <c r="E199" s="10" t="s">
        <v>366</v>
      </c>
      <c r="F199" s="15">
        <v>1883</v>
      </c>
      <c r="G199" s="15">
        <v>5</v>
      </c>
      <c r="H199" s="15" t="s">
        <v>339</v>
      </c>
      <c r="I199" s="15" t="s">
        <v>405</v>
      </c>
      <c r="J199" s="15"/>
      <c r="K199" s="15">
        <v>1</v>
      </c>
      <c r="L199" s="17" t="s">
        <v>294</v>
      </c>
      <c r="M199" s="15" t="s">
        <v>514</v>
      </c>
      <c r="N199" t="s">
        <v>473</v>
      </c>
    </row>
    <row r="200" spans="1:14" ht="24">
      <c r="A200" s="8">
        <v>193</v>
      </c>
      <c r="B200" s="9" t="s">
        <v>439</v>
      </c>
      <c r="C200" s="10" t="s">
        <v>15</v>
      </c>
      <c r="D200" s="10" t="s">
        <v>86</v>
      </c>
      <c r="E200" s="10" t="s">
        <v>367</v>
      </c>
      <c r="F200" s="15">
        <v>1829</v>
      </c>
      <c r="G200" s="15">
        <v>1</v>
      </c>
      <c r="H200" s="15" t="s">
        <v>340</v>
      </c>
      <c r="I200" s="15" t="s">
        <v>406</v>
      </c>
      <c r="J200" s="15"/>
      <c r="K200" s="15">
        <v>1</v>
      </c>
      <c r="L200" s="17" t="s">
        <v>294</v>
      </c>
      <c r="M200" s="15" t="s">
        <v>494</v>
      </c>
    </row>
    <row r="201" spans="1:14" ht="48">
      <c r="A201" s="8">
        <v>194</v>
      </c>
      <c r="B201" s="9" t="s">
        <v>439</v>
      </c>
      <c r="C201" s="10" t="s">
        <v>15</v>
      </c>
      <c r="D201" s="10" t="s">
        <v>86</v>
      </c>
      <c r="E201" s="10" t="s">
        <v>368</v>
      </c>
      <c r="F201" s="15">
        <v>1884</v>
      </c>
      <c r="G201" s="15">
        <v>5</v>
      </c>
      <c r="H201" s="15" t="s">
        <v>339</v>
      </c>
      <c r="I201" s="15" t="s">
        <v>405</v>
      </c>
      <c r="J201" s="15"/>
      <c r="K201" s="15">
        <v>1</v>
      </c>
      <c r="L201" s="17" t="s">
        <v>294</v>
      </c>
      <c r="M201" s="15" t="s">
        <v>515</v>
      </c>
      <c r="N201" t="s">
        <v>473</v>
      </c>
    </row>
    <row r="202" spans="1:14" ht="48">
      <c r="A202" s="8">
        <v>195</v>
      </c>
      <c r="B202" s="9" t="s">
        <v>439</v>
      </c>
      <c r="C202" s="10" t="s">
        <v>15</v>
      </c>
      <c r="D202" s="10" t="s">
        <v>86</v>
      </c>
      <c r="E202" s="10" t="s">
        <v>369</v>
      </c>
      <c r="F202" s="15">
        <v>1888</v>
      </c>
      <c r="G202" s="15">
        <v>2</v>
      </c>
      <c r="H202" s="15" t="s">
        <v>339</v>
      </c>
      <c r="I202" s="15" t="s">
        <v>407</v>
      </c>
      <c r="J202" s="15"/>
      <c r="K202" s="15">
        <v>1</v>
      </c>
      <c r="L202" s="17" t="s">
        <v>294</v>
      </c>
      <c r="M202" s="15" t="s">
        <v>516</v>
      </c>
      <c r="N202" t="s">
        <v>473</v>
      </c>
    </row>
    <row r="203" spans="1:14" ht="24">
      <c r="A203" s="8">
        <v>196</v>
      </c>
      <c r="B203" s="9" t="s">
        <v>439</v>
      </c>
      <c r="C203" s="10" t="s">
        <v>15</v>
      </c>
      <c r="D203" s="10" t="s">
        <v>4</v>
      </c>
      <c r="E203" s="10" t="s">
        <v>370</v>
      </c>
      <c r="F203" s="15">
        <v>1680</v>
      </c>
      <c r="G203" s="15">
        <v>23</v>
      </c>
      <c r="H203" s="15" t="s">
        <v>341</v>
      </c>
      <c r="I203" s="15" t="s">
        <v>408</v>
      </c>
      <c r="J203" s="15"/>
      <c r="K203" s="15">
        <v>1</v>
      </c>
      <c r="L203" s="17" t="s">
        <v>294</v>
      </c>
      <c r="M203" s="15" t="s">
        <v>494</v>
      </c>
    </row>
    <row r="204" spans="1:14" ht="96">
      <c r="A204" s="8">
        <v>197</v>
      </c>
      <c r="B204" s="9" t="s">
        <v>439</v>
      </c>
      <c r="C204" s="10" t="s">
        <v>15</v>
      </c>
      <c r="D204" s="10" t="s">
        <v>4</v>
      </c>
      <c r="E204" s="10" t="s">
        <v>371</v>
      </c>
      <c r="F204" s="15">
        <v>223</v>
      </c>
      <c r="G204" s="15">
        <v>0</v>
      </c>
      <c r="H204" s="15" t="s">
        <v>334</v>
      </c>
      <c r="I204" s="15" t="s">
        <v>409</v>
      </c>
      <c r="J204" s="15"/>
      <c r="K204" s="15">
        <v>0</v>
      </c>
      <c r="L204" s="17" t="s">
        <v>294</v>
      </c>
      <c r="M204" s="15" t="s">
        <v>517</v>
      </c>
    </row>
    <row r="205" spans="1:14" ht="24">
      <c r="A205" s="8">
        <v>198</v>
      </c>
      <c r="B205" s="9" t="s">
        <v>439</v>
      </c>
      <c r="C205" s="10" t="s">
        <v>15</v>
      </c>
      <c r="D205" s="10" t="s">
        <v>4</v>
      </c>
      <c r="E205" s="10" t="s">
        <v>372</v>
      </c>
      <c r="F205" s="15">
        <v>246</v>
      </c>
      <c r="G205" s="15">
        <v>13</v>
      </c>
      <c r="H205" s="15" t="s">
        <v>342</v>
      </c>
      <c r="I205" s="15" t="s">
        <v>410</v>
      </c>
      <c r="J205" s="15"/>
      <c r="K205" s="15">
        <v>0</v>
      </c>
      <c r="L205" s="17" t="s">
        <v>294</v>
      </c>
      <c r="M205" s="15" t="s">
        <v>494</v>
      </c>
    </row>
    <row r="206" spans="1:14" ht="24">
      <c r="A206" s="8">
        <v>199</v>
      </c>
      <c r="B206" s="9" t="s">
        <v>439</v>
      </c>
      <c r="C206" s="10" t="s">
        <v>15</v>
      </c>
      <c r="D206" s="10" t="s">
        <v>4</v>
      </c>
      <c r="E206" s="10" t="s">
        <v>372</v>
      </c>
      <c r="F206" s="15">
        <v>246</v>
      </c>
      <c r="G206" s="15">
        <v>13</v>
      </c>
      <c r="H206" s="15" t="s">
        <v>343</v>
      </c>
      <c r="I206" s="15" t="s">
        <v>411</v>
      </c>
      <c r="J206" s="15"/>
      <c r="K206" s="15">
        <v>0</v>
      </c>
      <c r="L206" s="17" t="s">
        <v>294</v>
      </c>
      <c r="M206" s="15" t="s">
        <v>494</v>
      </c>
    </row>
    <row r="207" spans="1:14" ht="24">
      <c r="A207" s="8">
        <v>200</v>
      </c>
      <c r="B207" s="9" t="s">
        <v>439</v>
      </c>
      <c r="C207" s="10" t="s">
        <v>15</v>
      </c>
      <c r="D207" s="10" t="s">
        <v>4</v>
      </c>
      <c r="E207" s="10" t="s">
        <v>373</v>
      </c>
      <c r="F207" s="15">
        <v>258</v>
      </c>
      <c r="G207" s="15">
        <v>11</v>
      </c>
      <c r="H207" s="15" t="s">
        <v>344</v>
      </c>
      <c r="I207" s="15" t="s">
        <v>412</v>
      </c>
      <c r="J207" s="15"/>
      <c r="K207" s="15">
        <v>0</v>
      </c>
      <c r="L207" s="17" t="s">
        <v>294</v>
      </c>
      <c r="M207" s="15" t="s">
        <v>494</v>
      </c>
    </row>
    <row r="208" spans="1:14" ht="96">
      <c r="A208" s="8">
        <v>201</v>
      </c>
      <c r="B208" s="9" t="s">
        <v>439</v>
      </c>
      <c r="C208" s="10" t="s">
        <v>15</v>
      </c>
      <c r="D208" s="10" t="s">
        <v>4</v>
      </c>
      <c r="E208" s="10" t="s">
        <v>374</v>
      </c>
      <c r="F208" s="15">
        <v>1020</v>
      </c>
      <c r="G208" s="15">
        <v>0</v>
      </c>
      <c r="H208" s="15" t="s">
        <v>345</v>
      </c>
      <c r="I208" s="15" t="s">
        <v>413</v>
      </c>
      <c r="J208" s="15"/>
      <c r="K208" s="15">
        <v>1</v>
      </c>
      <c r="L208" s="17" t="s">
        <v>294</v>
      </c>
      <c r="M208" s="15" t="s">
        <v>518</v>
      </c>
    </row>
    <row r="209" spans="1:14" ht="36">
      <c r="A209" s="8">
        <v>202</v>
      </c>
      <c r="B209" s="9" t="s">
        <v>439</v>
      </c>
      <c r="C209" s="10" t="s">
        <v>15</v>
      </c>
      <c r="D209" s="10" t="s">
        <v>86</v>
      </c>
      <c r="E209" s="10" t="s">
        <v>375</v>
      </c>
      <c r="F209" s="15">
        <v>1028</v>
      </c>
      <c r="G209" s="15">
        <v>0</v>
      </c>
      <c r="H209" s="15" t="s">
        <v>346</v>
      </c>
      <c r="I209" s="15" t="s">
        <v>414</v>
      </c>
      <c r="J209" s="15"/>
      <c r="K209" s="15">
        <v>1</v>
      </c>
      <c r="L209" s="17" t="s">
        <v>294</v>
      </c>
      <c r="M209" s="15" t="s">
        <v>535</v>
      </c>
    </row>
    <row r="210" spans="1:14" ht="72">
      <c r="A210" s="8">
        <v>203</v>
      </c>
      <c r="B210" s="9" t="s">
        <v>439</v>
      </c>
      <c r="C210" s="10" t="s">
        <v>15</v>
      </c>
      <c r="D210" s="10" t="s">
        <v>4</v>
      </c>
      <c r="E210" s="10" t="s">
        <v>376</v>
      </c>
      <c r="F210" s="15">
        <v>1120</v>
      </c>
      <c r="G210" s="15">
        <v>7</v>
      </c>
      <c r="H210" s="15" t="s">
        <v>345</v>
      </c>
      <c r="I210" s="15" t="s">
        <v>415</v>
      </c>
      <c r="J210" s="15"/>
      <c r="K210" s="15">
        <v>1</v>
      </c>
      <c r="L210" s="17" t="s">
        <v>294</v>
      </c>
      <c r="M210" s="15" t="s">
        <v>519</v>
      </c>
    </row>
    <row r="211" spans="1:14" ht="36">
      <c r="A211" s="8">
        <v>204</v>
      </c>
      <c r="B211" s="9" t="s">
        <v>439</v>
      </c>
      <c r="C211" s="10" t="s">
        <v>15</v>
      </c>
      <c r="D211" s="10" t="s">
        <v>4</v>
      </c>
      <c r="E211" s="10" t="s">
        <v>377</v>
      </c>
      <c r="F211" s="15">
        <v>1205</v>
      </c>
      <c r="G211" s="15">
        <v>5</v>
      </c>
      <c r="H211" s="15" t="s">
        <v>345</v>
      </c>
      <c r="I211" s="15" t="s">
        <v>416</v>
      </c>
      <c r="J211" s="15"/>
      <c r="K211" s="15">
        <v>1</v>
      </c>
      <c r="L211" s="17" t="s">
        <v>294</v>
      </c>
      <c r="M211" s="15" t="s">
        <v>520</v>
      </c>
    </row>
    <row r="212" spans="1:14" ht="36">
      <c r="A212" s="8">
        <v>205</v>
      </c>
      <c r="B212" s="9" t="s">
        <v>439</v>
      </c>
      <c r="C212" s="10" t="s">
        <v>15</v>
      </c>
      <c r="D212" s="10" t="s">
        <v>4</v>
      </c>
      <c r="E212" s="10" t="s">
        <v>377</v>
      </c>
      <c r="F212" s="15">
        <v>1205</v>
      </c>
      <c r="G212" s="15">
        <v>5</v>
      </c>
      <c r="H212" s="15" t="s">
        <v>345</v>
      </c>
      <c r="I212" s="15" t="s">
        <v>417</v>
      </c>
      <c r="J212" s="15"/>
      <c r="K212" s="15">
        <v>1</v>
      </c>
      <c r="L212" s="17" t="s">
        <v>294</v>
      </c>
      <c r="M212" s="15" t="s">
        <v>520</v>
      </c>
    </row>
    <row r="213" spans="1:14" ht="24">
      <c r="A213" s="8">
        <v>206</v>
      </c>
      <c r="B213" s="9" t="s">
        <v>439</v>
      </c>
      <c r="C213" s="10" t="s">
        <v>15</v>
      </c>
      <c r="D213" s="10" t="s">
        <v>4</v>
      </c>
      <c r="E213" s="10" t="s">
        <v>378</v>
      </c>
      <c r="F213" s="15">
        <v>1256</v>
      </c>
      <c r="G213" s="15">
        <v>1</v>
      </c>
      <c r="H213" s="15" t="s">
        <v>345</v>
      </c>
      <c r="I213" s="15" t="s">
        <v>418</v>
      </c>
      <c r="J213" s="15"/>
      <c r="K213" s="15">
        <v>1</v>
      </c>
      <c r="L213" s="17" t="s">
        <v>294</v>
      </c>
      <c r="M213" s="15" t="s">
        <v>494</v>
      </c>
    </row>
    <row r="214" spans="1:14" ht="24">
      <c r="A214" s="8">
        <v>207</v>
      </c>
      <c r="B214" s="9" t="s">
        <v>439</v>
      </c>
      <c r="C214" s="10" t="s">
        <v>15</v>
      </c>
      <c r="D214" s="10" t="s">
        <v>4</v>
      </c>
      <c r="E214" s="10" t="s">
        <v>378</v>
      </c>
      <c r="F214" s="15">
        <v>1256</v>
      </c>
      <c r="G214" s="15">
        <v>16</v>
      </c>
      <c r="H214" s="15" t="s">
        <v>345</v>
      </c>
      <c r="I214" s="15" t="s">
        <v>418</v>
      </c>
      <c r="J214" s="15"/>
      <c r="K214" s="15">
        <v>1</v>
      </c>
      <c r="L214" s="17" t="s">
        <v>294</v>
      </c>
      <c r="M214" s="15" t="s">
        <v>494</v>
      </c>
    </row>
    <row r="215" spans="1:14" ht="24">
      <c r="A215" s="8">
        <v>208</v>
      </c>
      <c r="B215" s="9" t="s">
        <v>439</v>
      </c>
      <c r="C215" s="10" t="s">
        <v>15</v>
      </c>
      <c r="D215" s="10" t="s">
        <v>4</v>
      </c>
      <c r="E215" s="10" t="s">
        <v>378</v>
      </c>
      <c r="F215" s="15">
        <v>1257</v>
      </c>
      <c r="G215" s="15">
        <v>7</v>
      </c>
      <c r="H215" s="15" t="s">
        <v>345</v>
      </c>
      <c r="I215" s="15" t="s">
        <v>418</v>
      </c>
      <c r="J215" s="15"/>
      <c r="K215" s="15">
        <v>1</v>
      </c>
      <c r="L215" s="17" t="s">
        <v>294</v>
      </c>
      <c r="M215" s="15" t="s">
        <v>494</v>
      </c>
    </row>
    <row r="216" spans="1:14" ht="60">
      <c r="A216" s="8">
        <v>209</v>
      </c>
      <c r="B216" s="9" t="s">
        <v>439</v>
      </c>
      <c r="C216" s="10" t="s">
        <v>15</v>
      </c>
      <c r="D216" s="10" t="s">
        <v>4</v>
      </c>
      <c r="E216" s="10" t="s">
        <v>379</v>
      </c>
      <c r="F216" s="15">
        <v>1259</v>
      </c>
      <c r="G216" s="15">
        <v>0</v>
      </c>
      <c r="H216" s="15" t="s">
        <v>345</v>
      </c>
      <c r="I216" s="15" t="s">
        <v>419</v>
      </c>
      <c r="J216" s="15"/>
      <c r="K216" s="15">
        <v>1</v>
      </c>
      <c r="L216" s="17" t="s">
        <v>294</v>
      </c>
      <c r="M216" s="15" t="s">
        <v>521</v>
      </c>
    </row>
    <row r="217" spans="1:14" ht="24">
      <c r="A217" s="8">
        <v>210</v>
      </c>
      <c r="B217" s="9" t="s">
        <v>439</v>
      </c>
      <c r="C217" s="10" t="s">
        <v>15</v>
      </c>
      <c r="D217" s="10" t="s">
        <v>4</v>
      </c>
      <c r="E217" s="10">
        <v>11.1</v>
      </c>
      <c r="F217" s="15">
        <v>1577</v>
      </c>
      <c r="G217" s="15">
        <v>0</v>
      </c>
      <c r="H217" s="15" t="s">
        <v>347</v>
      </c>
      <c r="I217" s="15" t="s">
        <v>420</v>
      </c>
      <c r="J217" s="15"/>
      <c r="K217" s="15">
        <v>1</v>
      </c>
      <c r="L217" s="17" t="s">
        <v>294</v>
      </c>
      <c r="M217" s="15" t="s">
        <v>494</v>
      </c>
    </row>
    <row r="218" spans="1:14" ht="36">
      <c r="A218" s="8">
        <v>211</v>
      </c>
      <c r="B218" s="9" t="s">
        <v>439</v>
      </c>
      <c r="C218" s="10" t="s">
        <v>15</v>
      </c>
      <c r="D218" s="10" t="s">
        <v>4</v>
      </c>
      <c r="E218" s="10" t="s">
        <v>380</v>
      </c>
      <c r="F218" s="15">
        <v>1617</v>
      </c>
      <c r="G218" s="15">
        <v>2</v>
      </c>
      <c r="H218" s="15" t="s">
        <v>348</v>
      </c>
      <c r="I218" s="15" t="s">
        <v>421</v>
      </c>
      <c r="J218" s="15"/>
      <c r="K218" s="15">
        <v>1</v>
      </c>
      <c r="L218" s="17" t="s">
        <v>294</v>
      </c>
      <c r="M218" s="15" t="s">
        <v>527</v>
      </c>
      <c r="N218" t="s">
        <v>465</v>
      </c>
    </row>
    <row r="219" spans="1:14" ht="24">
      <c r="A219" s="8">
        <v>212</v>
      </c>
      <c r="B219" s="9" t="s">
        <v>439</v>
      </c>
      <c r="C219" s="10" t="s">
        <v>15</v>
      </c>
      <c r="D219" s="10" t="s">
        <v>86</v>
      </c>
      <c r="E219" s="10" t="s">
        <v>380</v>
      </c>
      <c r="F219" s="15">
        <v>1626</v>
      </c>
      <c r="G219" s="15">
        <v>0</v>
      </c>
      <c r="H219" s="15" t="s">
        <v>349</v>
      </c>
      <c r="I219" s="15" t="s">
        <v>422</v>
      </c>
      <c r="J219" s="15"/>
      <c r="K219" s="15">
        <v>1</v>
      </c>
      <c r="L219" s="17" t="s">
        <v>294</v>
      </c>
      <c r="M219" s="15" t="s">
        <v>522</v>
      </c>
    </row>
    <row r="220" spans="1:14" ht="48">
      <c r="A220" s="8">
        <v>213</v>
      </c>
      <c r="B220" s="9" t="s">
        <v>439</v>
      </c>
      <c r="C220" s="10" t="s">
        <v>15</v>
      </c>
      <c r="D220" s="10" t="s">
        <v>86</v>
      </c>
      <c r="E220" s="10" t="s">
        <v>381</v>
      </c>
      <c r="F220" s="15">
        <v>1631</v>
      </c>
      <c r="G220" s="15">
        <v>10</v>
      </c>
      <c r="H220" s="15" t="s">
        <v>350</v>
      </c>
      <c r="I220" s="15" t="s">
        <v>423</v>
      </c>
      <c r="J220" s="15"/>
      <c r="K220" s="15">
        <v>1</v>
      </c>
      <c r="L220" s="17" t="s">
        <v>294</v>
      </c>
      <c r="M220" s="15" t="s">
        <v>523</v>
      </c>
    </row>
    <row r="221" spans="1:14" ht="48">
      <c r="A221" s="8">
        <v>214</v>
      </c>
      <c r="B221" s="9" t="s">
        <v>439</v>
      </c>
      <c r="C221" s="10" t="s">
        <v>15</v>
      </c>
      <c r="D221" s="10" t="s">
        <v>86</v>
      </c>
      <c r="E221" s="10" t="s">
        <v>381</v>
      </c>
      <c r="F221" s="15">
        <v>1631</v>
      </c>
      <c r="G221" s="15">
        <v>11</v>
      </c>
      <c r="H221" s="15" t="s">
        <v>350</v>
      </c>
      <c r="I221" s="15" t="s">
        <v>424</v>
      </c>
      <c r="J221" s="15"/>
      <c r="K221" s="15">
        <v>1</v>
      </c>
      <c r="L221" s="17" t="s">
        <v>294</v>
      </c>
      <c r="M221" s="15" t="s">
        <v>524</v>
      </c>
    </row>
    <row r="222" spans="1:14" ht="24">
      <c r="A222" s="8">
        <v>215</v>
      </c>
      <c r="B222" s="9" t="s">
        <v>439</v>
      </c>
      <c r="C222" s="10" t="s">
        <v>15</v>
      </c>
      <c r="D222" s="10" t="s">
        <v>4</v>
      </c>
      <c r="E222" s="10" t="s">
        <v>381</v>
      </c>
      <c r="F222" s="15">
        <v>1631</v>
      </c>
      <c r="G222" s="15">
        <v>10</v>
      </c>
      <c r="H222" s="15" t="s">
        <v>345</v>
      </c>
      <c r="I222" s="15" t="s">
        <v>425</v>
      </c>
      <c r="J222" s="15"/>
      <c r="K222" s="15">
        <v>1</v>
      </c>
      <c r="L222" s="17" t="s">
        <v>294</v>
      </c>
      <c r="M222" s="15" t="s">
        <v>494</v>
      </c>
    </row>
    <row r="223" spans="1:14" ht="24">
      <c r="A223" s="8">
        <v>216</v>
      </c>
      <c r="B223" s="9" t="s">
        <v>439</v>
      </c>
      <c r="C223" s="10" t="s">
        <v>15</v>
      </c>
      <c r="D223" s="10" t="s">
        <v>4</v>
      </c>
      <c r="E223" s="10" t="s">
        <v>381</v>
      </c>
      <c r="F223" s="15">
        <v>1631</v>
      </c>
      <c r="G223" s="15">
        <v>11</v>
      </c>
      <c r="H223" s="15" t="s">
        <v>345</v>
      </c>
      <c r="I223" s="15" t="s">
        <v>426</v>
      </c>
      <c r="J223" s="15"/>
      <c r="K223" s="15">
        <v>1</v>
      </c>
      <c r="L223" s="17" t="s">
        <v>294</v>
      </c>
      <c r="M223" s="15" t="s">
        <v>494</v>
      </c>
    </row>
    <row r="224" spans="1:14" ht="24">
      <c r="A224" s="8">
        <v>217</v>
      </c>
      <c r="B224" s="9" t="s">
        <v>439</v>
      </c>
      <c r="C224" s="10" t="s">
        <v>15</v>
      </c>
      <c r="D224" s="10" t="s">
        <v>4</v>
      </c>
      <c r="E224" s="10" t="s">
        <v>381</v>
      </c>
      <c r="F224" s="15">
        <v>1632</v>
      </c>
      <c r="G224" s="15">
        <v>1</v>
      </c>
      <c r="H224" s="15" t="s">
        <v>345</v>
      </c>
      <c r="I224" s="15" t="s">
        <v>427</v>
      </c>
      <c r="J224" s="15"/>
      <c r="K224" s="15">
        <v>1</v>
      </c>
      <c r="L224" s="17" t="s">
        <v>294</v>
      </c>
      <c r="M224" s="15" t="s">
        <v>494</v>
      </c>
    </row>
    <row r="225" spans="1:14" ht="36">
      <c r="A225" s="8">
        <v>218</v>
      </c>
      <c r="B225" s="9" t="s">
        <v>439</v>
      </c>
      <c r="C225" s="10" t="s">
        <v>15</v>
      </c>
      <c r="D225" s="10" t="s">
        <v>4</v>
      </c>
      <c r="E225" s="10" t="s">
        <v>381</v>
      </c>
      <c r="F225" s="15">
        <v>1632</v>
      </c>
      <c r="G225" s="15">
        <v>9</v>
      </c>
      <c r="H225" s="15" t="s">
        <v>348</v>
      </c>
      <c r="I225" s="15" t="s">
        <v>428</v>
      </c>
      <c r="J225" s="15"/>
      <c r="K225" s="15">
        <v>1</v>
      </c>
      <c r="L225" s="17" t="s">
        <v>294</v>
      </c>
      <c r="M225" s="15" t="s">
        <v>527</v>
      </c>
      <c r="N225" t="s">
        <v>465</v>
      </c>
    </row>
    <row r="226" spans="1:14" ht="60">
      <c r="A226" s="8">
        <v>219</v>
      </c>
      <c r="B226" s="9" t="s">
        <v>439</v>
      </c>
      <c r="C226" s="10" t="s">
        <v>15</v>
      </c>
      <c r="D226" s="10" t="s">
        <v>4</v>
      </c>
      <c r="E226" s="10">
        <v>11.9</v>
      </c>
      <c r="F226" s="15">
        <v>1705</v>
      </c>
      <c r="G226" s="15">
        <v>0</v>
      </c>
      <c r="H226" s="15" t="s">
        <v>351</v>
      </c>
      <c r="I226" s="15" t="s">
        <v>429</v>
      </c>
      <c r="J226" s="15"/>
      <c r="K226" s="15">
        <v>1</v>
      </c>
      <c r="L226" s="17" t="s">
        <v>294</v>
      </c>
      <c r="M226" s="15" t="s">
        <v>494</v>
      </c>
    </row>
    <row r="227" spans="1:14" ht="132">
      <c r="A227" s="8">
        <v>220</v>
      </c>
      <c r="B227" s="9" t="s">
        <v>439</v>
      </c>
      <c r="C227" s="10" t="s">
        <v>15</v>
      </c>
      <c r="D227" s="10" t="s">
        <v>4</v>
      </c>
      <c r="E227" s="10" t="s">
        <v>382</v>
      </c>
      <c r="F227" s="15">
        <v>1718</v>
      </c>
      <c r="G227" s="15">
        <v>8</v>
      </c>
      <c r="H227" s="15" t="s">
        <v>352</v>
      </c>
      <c r="I227" s="15" t="s">
        <v>486</v>
      </c>
      <c r="J227" s="15"/>
      <c r="K227" s="15">
        <v>1</v>
      </c>
      <c r="L227" s="17" t="s">
        <v>294</v>
      </c>
      <c r="M227" s="15" t="s">
        <v>525</v>
      </c>
    </row>
    <row r="228" spans="1:14" ht="24">
      <c r="A228" s="8">
        <v>221</v>
      </c>
      <c r="B228" s="9" t="s">
        <v>439</v>
      </c>
      <c r="C228" s="10" t="s">
        <v>15</v>
      </c>
      <c r="D228" s="10" t="s">
        <v>4</v>
      </c>
      <c r="E228" s="10" t="s">
        <v>383</v>
      </c>
      <c r="F228" s="15">
        <v>1723</v>
      </c>
      <c r="G228" s="15">
        <v>6</v>
      </c>
      <c r="H228" s="15" t="s">
        <v>353</v>
      </c>
      <c r="I228" s="15" t="s">
        <v>430</v>
      </c>
      <c r="J228" s="15"/>
      <c r="K228" s="15">
        <v>1</v>
      </c>
      <c r="L228" s="17" t="s">
        <v>294</v>
      </c>
      <c r="M228" s="15" t="s">
        <v>494</v>
      </c>
    </row>
    <row r="229" spans="1:14" ht="36">
      <c r="A229" s="8">
        <v>222</v>
      </c>
      <c r="B229" s="9" t="s">
        <v>439</v>
      </c>
      <c r="C229" s="10" t="s">
        <v>15</v>
      </c>
      <c r="D229" s="10" t="s">
        <v>4</v>
      </c>
      <c r="E229" s="10" t="s">
        <v>384</v>
      </c>
      <c r="F229" s="15">
        <v>1725</v>
      </c>
      <c r="G229" s="15">
        <v>5</v>
      </c>
      <c r="H229" s="15" t="s">
        <v>342</v>
      </c>
      <c r="I229" s="15" t="s">
        <v>431</v>
      </c>
      <c r="J229" s="15"/>
      <c r="K229" s="15">
        <v>0</v>
      </c>
      <c r="L229" s="17" t="s">
        <v>294</v>
      </c>
      <c r="M229" s="15" t="s">
        <v>494</v>
      </c>
    </row>
    <row r="230" spans="1:14" ht="36">
      <c r="A230" s="8">
        <v>223</v>
      </c>
      <c r="B230" s="9" t="s">
        <v>439</v>
      </c>
      <c r="C230" s="10" t="s">
        <v>15</v>
      </c>
      <c r="D230" s="10" t="s">
        <v>4</v>
      </c>
      <c r="E230" s="10" t="s">
        <v>384</v>
      </c>
      <c r="F230" s="15">
        <v>1725</v>
      </c>
      <c r="G230" s="15">
        <v>5</v>
      </c>
      <c r="H230" s="15" t="s">
        <v>343</v>
      </c>
      <c r="I230" s="15" t="s">
        <v>432</v>
      </c>
      <c r="J230" s="15"/>
      <c r="K230" s="15">
        <v>0</v>
      </c>
      <c r="L230" s="17" t="s">
        <v>294</v>
      </c>
      <c r="M230" s="15" t="s">
        <v>494</v>
      </c>
    </row>
    <row r="231" spans="1:14" ht="24">
      <c r="A231" s="8">
        <v>224</v>
      </c>
      <c r="B231" s="9" t="s">
        <v>439</v>
      </c>
      <c r="C231" s="10" t="s">
        <v>15</v>
      </c>
      <c r="D231" s="10" t="s">
        <v>4</v>
      </c>
      <c r="E231" s="10">
        <v>11.13</v>
      </c>
      <c r="F231" s="15">
        <v>1740</v>
      </c>
      <c r="G231" s="15">
        <v>0</v>
      </c>
      <c r="H231" s="15" t="s">
        <v>345</v>
      </c>
      <c r="I231" s="15" t="s">
        <v>433</v>
      </c>
      <c r="J231" s="15"/>
      <c r="K231" s="15">
        <v>1</v>
      </c>
      <c r="L231" s="17" t="s">
        <v>294</v>
      </c>
      <c r="M231" s="15" t="s">
        <v>494</v>
      </c>
    </row>
    <row r="232" spans="1:14" ht="24">
      <c r="A232" s="8">
        <v>225</v>
      </c>
      <c r="B232" s="9" t="s">
        <v>439</v>
      </c>
      <c r="C232" s="10" t="s">
        <v>15</v>
      </c>
      <c r="D232" s="10" t="s">
        <v>4</v>
      </c>
      <c r="E232" s="10">
        <v>11.26</v>
      </c>
      <c r="F232" s="15">
        <v>1821</v>
      </c>
      <c r="G232" s="15">
        <v>0</v>
      </c>
      <c r="H232" s="15" t="s">
        <v>345</v>
      </c>
      <c r="I232" s="15" t="s">
        <v>434</v>
      </c>
      <c r="J232" s="15"/>
      <c r="K232" s="15">
        <v>0</v>
      </c>
      <c r="L232" s="17" t="s">
        <v>294</v>
      </c>
      <c r="M232" s="15" t="s">
        <v>494</v>
      </c>
    </row>
    <row r="233" spans="1:14" ht="24">
      <c r="A233" s="8">
        <v>226</v>
      </c>
      <c r="B233" s="9" t="s">
        <v>439</v>
      </c>
      <c r="C233" s="10" t="s">
        <v>15</v>
      </c>
      <c r="D233" s="10" t="s">
        <v>86</v>
      </c>
      <c r="E233" s="10" t="s">
        <v>385</v>
      </c>
      <c r="F233" s="15">
        <v>2594</v>
      </c>
      <c r="G233" s="15">
        <v>0</v>
      </c>
      <c r="H233" s="15" t="s">
        <v>354</v>
      </c>
      <c r="I233" s="15" t="s">
        <v>435</v>
      </c>
      <c r="J233" s="15"/>
      <c r="K233" s="15">
        <v>1</v>
      </c>
      <c r="L233" s="17" t="s">
        <v>294</v>
      </c>
      <c r="M233" s="15" t="s">
        <v>494</v>
      </c>
    </row>
    <row r="234" spans="1:14" ht="24">
      <c r="A234" s="8">
        <v>227</v>
      </c>
      <c r="B234" s="9" t="s">
        <v>439</v>
      </c>
      <c r="C234" s="10" t="s">
        <v>15</v>
      </c>
      <c r="D234" s="10" t="s">
        <v>4</v>
      </c>
      <c r="E234" s="10" t="s">
        <v>385</v>
      </c>
      <c r="F234" s="15">
        <v>2595</v>
      </c>
      <c r="G234" s="15">
        <v>0</v>
      </c>
      <c r="H234" s="15" t="s">
        <v>345</v>
      </c>
      <c r="I234" s="15" t="s">
        <v>436</v>
      </c>
      <c r="J234" s="15"/>
      <c r="K234" s="15">
        <v>1</v>
      </c>
      <c r="L234" s="17" t="s">
        <v>294</v>
      </c>
      <c r="M234" s="15" t="s">
        <v>494</v>
      </c>
    </row>
    <row r="235" spans="1:14" ht="24">
      <c r="A235" s="8">
        <v>228</v>
      </c>
      <c r="B235" s="9" t="s">
        <v>439</v>
      </c>
      <c r="C235" s="10" t="s">
        <v>15</v>
      </c>
      <c r="D235" s="10" t="s">
        <v>4</v>
      </c>
      <c r="E235" s="10" t="s">
        <v>386</v>
      </c>
      <c r="F235" s="15">
        <v>2608</v>
      </c>
      <c r="G235" s="15">
        <v>8</v>
      </c>
      <c r="H235" s="15" t="s">
        <v>345</v>
      </c>
      <c r="I235" s="15" t="s">
        <v>437</v>
      </c>
      <c r="J235" s="15"/>
      <c r="K235" s="15">
        <v>1</v>
      </c>
      <c r="L235" s="17" t="s">
        <v>294</v>
      </c>
      <c r="M235" s="15" t="s">
        <v>526</v>
      </c>
    </row>
    <row r="236" spans="1:14" ht="24">
      <c r="A236" s="8">
        <v>229</v>
      </c>
      <c r="B236" s="9" t="s">
        <v>439</v>
      </c>
      <c r="C236" s="10" t="s">
        <v>15</v>
      </c>
      <c r="D236" s="10" t="s">
        <v>4</v>
      </c>
      <c r="E236" s="10" t="s">
        <v>387</v>
      </c>
      <c r="F236" s="15">
        <v>2609</v>
      </c>
      <c r="G236" s="15">
        <v>7</v>
      </c>
      <c r="H236" s="15" t="s">
        <v>345</v>
      </c>
      <c r="I236" s="15" t="s">
        <v>438</v>
      </c>
      <c r="J236" s="15"/>
      <c r="K236" s="15">
        <v>1</v>
      </c>
      <c r="L236" s="17" t="s">
        <v>294</v>
      </c>
      <c r="M236" s="15" t="s">
        <v>526</v>
      </c>
    </row>
    <row r="237" spans="1:14" ht="36">
      <c r="A237" s="8">
        <v>230</v>
      </c>
      <c r="B237" s="9" t="s">
        <v>439</v>
      </c>
      <c r="C237" s="10" t="s">
        <v>15</v>
      </c>
      <c r="D237" s="10" t="s">
        <v>86</v>
      </c>
      <c r="E237" s="10">
        <v>0</v>
      </c>
      <c r="F237" s="15">
        <v>28</v>
      </c>
      <c r="G237" s="15">
        <v>6</v>
      </c>
      <c r="H237" s="15" t="s">
        <v>440</v>
      </c>
      <c r="I237" s="15" t="s">
        <v>448</v>
      </c>
      <c r="J237" s="15"/>
      <c r="K237" s="15">
        <v>1</v>
      </c>
      <c r="L237" s="17" t="s">
        <v>294</v>
      </c>
      <c r="M237" s="15" t="s">
        <v>527</v>
      </c>
      <c r="N237" t="s">
        <v>465</v>
      </c>
    </row>
    <row r="238" spans="1:14" ht="36">
      <c r="A238" s="8">
        <v>231</v>
      </c>
      <c r="B238" s="9" t="s">
        <v>439</v>
      </c>
      <c r="C238" s="10" t="s">
        <v>15</v>
      </c>
      <c r="D238" s="10" t="s">
        <v>86</v>
      </c>
      <c r="E238" s="10" t="s">
        <v>222</v>
      </c>
      <c r="F238" s="15">
        <v>572</v>
      </c>
      <c r="G238" s="15">
        <v>2</v>
      </c>
      <c r="H238" s="15" t="s">
        <v>440</v>
      </c>
      <c r="I238" s="15" t="s">
        <v>449</v>
      </c>
      <c r="J238" s="15"/>
      <c r="K238" s="15">
        <v>1</v>
      </c>
      <c r="L238" s="17" t="s">
        <v>294</v>
      </c>
      <c r="M238" s="15" t="s">
        <v>527</v>
      </c>
      <c r="N238" t="s">
        <v>465</v>
      </c>
    </row>
    <row r="239" spans="1:14" ht="36">
      <c r="A239" s="8">
        <v>232</v>
      </c>
      <c r="B239" s="9" t="s">
        <v>439</v>
      </c>
      <c r="C239" s="10" t="s">
        <v>15</v>
      </c>
      <c r="D239" s="10" t="s">
        <v>86</v>
      </c>
      <c r="E239" s="10">
        <v>8.1</v>
      </c>
      <c r="F239" s="15">
        <v>942</v>
      </c>
      <c r="G239" s="15">
        <v>2</v>
      </c>
      <c r="H239" s="15" t="s">
        <v>440</v>
      </c>
      <c r="I239" s="15" t="s">
        <v>449</v>
      </c>
      <c r="J239" s="15"/>
      <c r="K239" s="15">
        <v>1</v>
      </c>
      <c r="L239" s="17" t="s">
        <v>294</v>
      </c>
      <c r="M239" s="15" t="s">
        <v>527</v>
      </c>
      <c r="N239" t="s">
        <v>465</v>
      </c>
    </row>
    <row r="240" spans="1:14" ht="36">
      <c r="A240" s="8">
        <v>233</v>
      </c>
      <c r="B240" s="9" t="s">
        <v>439</v>
      </c>
      <c r="C240" s="10" t="s">
        <v>15</v>
      </c>
      <c r="D240" s="10" t="s">
        <v>86</v>
      </c>
      <c r="E240" s="10" t="s">
        <v>441</v>
      </c>
      <c r="F240" s="15">
        <v>1571</v>
      </c>
      <c r="G240" s="15">
        <v>10</v>
      </c>
      <c r="H240" s="15" t="s">
        <v>440</v>
      </c>
      <c r="I240" s="15" t="s">
        <v>449</v>
      </c>
      <c r="J240" s="15"/>
      <c r="K240" s="15">
        <v>1</v>
      </c>
      <c r="L240" s="17" t="s">
        <v>294</v>
      </c>
      <c r="M240" s="15" t="s">
        <v>527</v>
      </c>
      <c r="N240" t="s">
        <v>465</v>
      </c>
    </row>
    <row r="241" spans="1:14" ht="36">
      <c r="A241" s="8">
        <v>234</v>
      </c>
      <c r="B241" s="9" t="s">
        <v>439</v>
      </c>
      <c r="C241" s="10" t="s">
        <v>15</v>
      </c>
      <c r="D241" s="10" t="s">
        <v>86</v>
      </c>
      <c r="E241" s="10" t="s">
        <v>442</v>
      </c>
      <c r="F241" s="15">
        <v>1669</v>
      </c>
      <c r="G241" s="15">
        <v>1</v>
      </c>
      <c r="H241" s="15" t="s">
        <v>440</v>
      </c>
      <c r="I241" s="15" t="s">
        <v>449</v>
      </c>
      <c r="J241" s="15"/>
      <c r="K241" s="15">
        <v>1</v>
      </c>
      <c r="L241" s="17" t="s">
        <v>294</v>
      </c>
      <c r="M241" s="15" t="s">
        <v>527</v>
      </c>
      <c r="N241" t="s">
        <v>465</v>
      </c>
    </row>
    <row r="242" spans="1:14" ht="36">
      <c r="A242" s="8">
        <v>235</v>
      </c>
      <c r="B242" s="9" t="s">
        <v>439</v>
      </c>
      <c r="C242" s="10" t="s">
        <v>15</v>
      </c>
      <c r="D242" s="10" t="s">
        <v>86</v>
      </c>
      <c r="E242" s="10">
        <v>12.1</v>
      </c>
      <c r="F242" s="15">
        <v>1848</v>
      </c>
      <c r="G242" s="15">
        <v>9</v>
      </c>
      <c r="H242" s="15" t="s">
        <v>440</v>
      </c>
      <c r="I242" s="15" t="s">
        <v>449</v>
      </c>
      <c r="J242" s="15"/>
      <c r="K242" s="15">
        <v>1</v>
      </c>
      <c r="L242" s="17" t="s">
        <v>294</v>
      </c>
      <c r="M242" s="15" t="s">
        <v>527</v>
      </c>
      <c r="N242" t="s">
        <v>465</v>
      </c>
    </row>
    <row r="243" spans="1:14" ht="36">
      <c r="A243" s="8">
        <v>236</v>
      </c>
      <c r="B243" s="9" t="s">
        <v>439</v>
      </c>
      <c r="C243" s="10" t="s">
        <v>15</v>
      </c>
      <c r="D243" s="10" t="s">
        <v>86</v>
      </c>
      <c r="E243" s="10" t="s">
        <v>231</v>
      </c>
      <c r="F243" s="15">
        <v>557</v>
      </c>
      <c r="G243" s="15"/>
      <c r="H243" s="15" t="s">
        <v>440</v>
      </c>
      <c r="I243" s="15" t="s">
        <v>450</v>
      </c>
      <c r="J243" s="15"/>
      <c r="K243" s="15">
        <v>1</v>
      </c>
      <c r="L243" s="17" t="s">
        <v>294</v>
      </c>
      <c r="M243" s="15" t="s">
        <v>527</v>
      </c>
      <c r="N243" t="s">
        <v>465</v>
      </c>
    </row>
    <row r="244" spans="1:14" ht="36">
      <c r="A244" s="8">
        <v>237</v>
      </c>
      <c r="B244" s="9" t="s">
        <v>439</v>
      </c>
      <c r="C244" s="10" t="s">
        <v>15</v>
      </c>
      <c r="D244" s="10" t="s">
        <v>86</v>
      </c>
      <c r="E244" s="10" t="s">
        <v>443</v>
      </c>
      <c r="F244" s="15">
        <v>1603</v>
      </c>
      <c r="G244" s="15">
        <v>1</v>
      </c>
      <c r="H244" s="15" t="s">
        <v>440</v>
      </c>
      <c r="I244" s="15" t="s">
        <v>451</v>
      </c>
      <c r="J244" s="15"/>
      <c r="K244" s="15">
        <v>1</v>
      </c>
      <c r="L244" s="17" t="s">
        <v>294</v>
      </c>
      <c r="M244" s="15" t="s">
        <v>527</v>
      </c>
      <c r="N244" t="s">
        <v>465</v>
      </c>
    </row>
    <row r="245" spans="1:14" ht="36">
      <c r="A245" s="8">
        <v>238</v>
      </c>
      <c r="B245" s="9" t="s">
        <v>439</v>
      </c>
      <c r="C245" s="10" t="s">
        <v>15</v>
      </c>
      <c r="D245" s="10" t="s">
        <v>86</v>
      </c>
      <c r="E245" s="10" t="s">
        <v>444</v>
      </c>
      <c r="F245" s="15">
        <v>1613</v>
      </c>
      <c r="G245" s="15">
        <v>2</v>
      </c>
      <c r="H245" s="15" t="s">
        <v>440</v>
      </c>
      <c r="I245" s="15" t="s">
        <v>452</v>
      </c>
      <c r="J245" s="15"/>
      <c r="K245" s="15">
        <v>1</v>
      </c>
      <c r="L245" s="17" t="s">
        <v>294</v>
      </c>
      <c r="M245" s="15" t="s">
        <v>527</v>
      </c>
      <c r="N245" t="s">
        <v>465</v>
      </c>
    </row>
    <row r="246" spans="1:14" ht="36">
      <c r="A246" s="8">
        <v>239</v>
      </c>
      <c r="B246" s="9" t="s">
        <v>439</v>
      </c>
      <c r="C246" s="10" t="s">
        <v>15</v>
      </c>
      <c r="D246" s="10" t="s">
        <v>86</v>
      </c>
      <c r="E246" s="10">
        <v>1.1000000000000001</v>
      </c>
      <c r="F246" s="15">
        <v>111</v>
      </c>
      <c r="G246" s="15">
        <v>19</v>
      </c>
      <c r="H246" s="15" t="s">
        <v>440</v>
      </c>
      <c r="I246" s="15" t="s">
        <v>448</v>
      </c>
      <c r="J246" s="15"/>
      <c r="K246" s="15">
        <v>1</v>
      </c>
      <c r="L246" s="17" t="s">
        <v>294</v>
      </c>
      <c r="M246" s="15" t="s">
        <v>527</v>
      </c>
      <c r="N246" t="s">
        <v>465</v>
      </c>
    </row>
    <row r="247" spans="1:14" ht="36">
      <c r="A247" s="8">
        <v>240</v>
      </c>
      <c r="B247" s="9" t="s">
        <v>439</v>
      </c>
      <c r="C247" s="10" t="s">
        <v>15</v>
      </c>
      <c r="D247" s="10" t="s">
        <v>86</v>
      </c>
      <c r="E247" s="10" t="s">
        <v>445</v>
      </c>
      <c r="F247" s="15">
        <v>112</v>
      </c>
      <c r="G247" s="15"/>
      <c r="H247" s="15" t="s">
        <v>440</v>
      </c>
      <c r="I247" s="15" t="s">
        <v>449</v>
      </c>
      <c r="J247" s="15"/>
      <c r="K247" s="15">
        <v>1</v>
      </c>
      <c r="L247" s="17" t="s">
        <v>294</v>
      </c>
      <c r="M247" s="15" t="s">
        <v>527</v>
      </c>
      <c r="N247" t="s">
        <v>465</v>
      </c>
    </row>
    <row r="248" spans="1:14" ht="36">
      <c r="A248" s="8">
        <v>241</v>
      </c>
      <c r="B248" s="9" t="s">
        <v>439</v>
      </c>
      <c r="C248" s="10" t="s">
        <v>15</v>
      </c>
      <c r="D248" s="10" t="s">
        <v>86</v>
      </c>
      <c r="E248" s="10" t="s">
        <v>446</v>
      </c>
      <c r="F248" s="15">
        <v>112</v>
      </c>
      <c r="G248" s="15"/>
      <c r="H248" s="15" t="s">
        <v>440</v>
      </c>
      <c r="I248" s="15" t="s">
        <v>453</v>
      </c>
      <c r="J248" s="15"/>
      <c r="K248" s="15">
        <v>1</v>
      </c>
      <c r="L248" s="17" t="s">
        <v>294</v>
      </c>
      <c r="M248" s="15" t="s">
        <v>527</v>
      </c>
      <c r="N248" t="s">
        <v>465</v>
      </c>
    </row>
    <row r="249" spans="1:14" ht="36">
      <c r="A249" s="8">
        <v>242</v>
      </c>
      <c r="B249" s="9" t="s">
        <v>439</v>
      </c>
      <c r="C249" s="10" t="s">
        <v>15</v>
      </c>
      <c r="D249" s="10" t="s">
        <v>86</v>
      </c>
      <c r="E249" s="10" t="s">
        <v>446</v>
      </c>
      <c r="F249" s="15">
        <v>113</v>
      </c>
      <c r="G249" s="15">
        <v>2</v>
      </c>
      <c r="H249" s="15" t="s">
        <v>440</v>
      </c>
      <c r="I249" s="15" t="s">
        <v>454</v>
      </c>
      <c r="J249" s="15"/>
      <c r="K249" s="15">
        <v>1</v>
      </c>
      <c r="L249" s="17" t="s">
        <v>294</v>
      </c>
      <c r="M249" s="15" t="s">
        <v>527</v>
      </c>
      <c r="N249" t="s">
        <v>465</v>
      </c>
    </row>
    <row r="250" spans="1:14" ht="36">
      <c r="A250" s="8">
        <v>243</v>
      </c>
      <c r="B250" s="9" t="s">
        <v>439</v>
      </c>
      <c r="C250" s="10" t="s">
        <v>15</v>
      </c>
      <c r="D250" s="10" t="s">
        <v>86</v>
      </c>
      <c r="E250" s="10" t="s">
        <v>446</v>
      </c>
      <c r="F250" s="15">
        <v>113</v>
      </c>
      <c r="G250" s="15">
        <v>6</v>
      </c>
      <c r="H250" s="15" t="s">
        <v>440</v>
      </c>
      <c r="I250" s="15" t="s">
        <v>455</v>
      </c>
      <c r="J250" s="15"/>
      <c r="K250" s="15">
        <v>1</v>
      </c>
      <c r="L250" s="17" t="s">
        <v>294</v>
      </c>
      <c r="M250" s="15" t="s">
        <v>527</v>
      </c>
      <c r="N250" t="s">
        <v>465</v>
      </c>
    </row>
    <row r="251" spans="1:14" ht="36">
      <c r="A251" s="8">
        <v>244</v>
      </c>
      <c r="B251" s="9" t="s">
        <v>439</v>
      </c>
      <c r="C251" s="10" t="s">
        <v>15</v>
      </c>
      <c r="D251" s="10" t="s">
        <v>86</v>
      </c>
      <c r="E251" s="10">
        <v>4</v>
      </c>
      <c r="F251" s="15">
        <v>144</v>
      </c>
      <c r="G251" s="15">
        <v>18</v>
      </c>
      <c r="H251" s="15" t="s">
        <v>440</v>
      </c>
      <c r="I251" s="15" t="s">
        <v>456</v>
      </c>
      <c r="J251" s="15"/>
      <c r="K251" s="15">
        <v>1</v>
      </c>
      <c r="L251" s="17" t="s">
        <v>294</v>
      </c>
      <c r="M251" s="15" t="s">
        <v>527</v>
      </c>
      <c r="N251" t="s">
        <v>465</v>
      </c>
    </row>
    <row r="252" spans="1:14" ht="36">
      <c r="A252" s="8">
        <v>245</v>
      </c>
      <c r="B252" s="9" t="s">
        <v>439</v>
      </c>
      <c r="C252" s="10" t="s">
        <v>15</v>
      </c>
      <c r="D252" s="10" t="s">
        <v>86</v>
      </c>
      <c r="E252" s="10">
        <v>10.1</v>
      </c>
      <c r="F252" s="15">
        <v>1555</v>
      </c>
      <c r="G252" s="15"/>
      <c r="H252" s="15" t="s">
        <v>440</v>
      </c>
      <c r="I252" s="15" t="s">
        <v>457</v>
      </c>
      <c r="J252" s="15"/>
      <c r="K252" s="15">
        <v>1</v>
      </c>
      <c r="L252" s="17" t="s">
        <v>294</v>
      </c>
      <c r="M252" s="15" t="s">
        <v>527</v>
      </c>
      <c r="N252" t="s">
        <v>465</v>
      </c>
    </row>
    <row r="253" spans="1:14" ht="36">
      <c r="A253" s="8">
        <v>246</v>
      </c>
      <c r="B253" s="9" t="s">
        <v>439</v>
      </c>
      <c r="C253" s="10" t="s">
        <v>15</v>
      </c>
      <c r="D253" s="10" t="s">
        <v>86</v>
      </c>
      <c r="E253" s="10" t="s">
        <v>381</v>
      </c>
      <c r="F253" s="15">
        <v>1632</v>
      </c>
      <c r="G253" s="15"/>
      <c r="H253" s="15" t="s">
        <v>440</v>
      </c>
      <c r="I253" s="15" t="s">
        <v>428</v>
      </c>
      <c r="J253" s="15"/>
      <c r="K253" s="15">
        <v>1</v>
      </c>
      <c r="L253" s="17" t="s">
        <v>294</v>
      </c>
      <c r="M253" s="15" t="s">
        <v>527</v>
      </c>
      <c r="N253" t="s">
        <v>465</v>
      </c>
    </row>
    <row r="254" spans="1:14" ht="36">
      <c r="A254" s="8">
        <v>247</v>
      </c>
      <c r="B254" s="9" t="s">
        <v>439</v>
      </c>
      <c r="C254" s="10" t="s">
        <v>15</v>
      </c>
      <c r="D254" s="10" t="s">
        <v>86</v>
      </c>
      <c r="E254" s="10">
        <v>11.8</v>
      </c>
      <c r="F254" s="15">
        <v>1666</v>
      </c>
      <c r="G254" s="15"/>
      <c r="H254" s="15" t="s">
        <v>440</v>
      </c>
      <c r="I254" s="15" t="s">
        <v>458</v>
      </c>
      <c r="J254" s="15"/>
      <c r="K254" s="15">
        <v>1</v>
      </c>
      <c r="L254" s="17" t="s">
        <v>294</v>
      </c>
      <c r="M254" s="15" t="s">
        <v>527</v>
      </c>
      <c r="N254" t="s">
        <v>465</v>
      </c>
    </row>
    <row r="255" spans="1:14" ht="36">
      <c r="A255" s="8">
        <v>248</v>
      </c>
      <c r="B255" s="9" t="s">
        <v>439</v>
      </c>
      <c r="C255" s="10" t="s">
        <v>15</v>
      </c>
      <c r="D255" s="10" t="s">
        <v>86</v>
      </c>
      <c r="E255" s="10">
        <v>11.8</v>
      </c>
      <c r="F255" s="15">
        <v>1666</v>
      </c>
      <c r="G255" s="15"/>
      <c r="H255" s="15" t="s">
        <v>440</v>
      </c>
      <c r="I255" s="15" t="s">
        <v>459</v>
      </c>
      <c r="J255" s="15"/>
      <c r="K255" s="15">
        <v>1</v>
      </c>
      <c r="L255" s="17" t="s">
        <v>294</v>
      </c>
      <c r="M255" s="15" t="s">
        <v>527</v>
      </c>
      <c r="N255" t="s">
        <v>465</v>
      </c>
    </row>
    <row r="256" spans="1:14" ht="36">
      <c r="A256" s="8">
        <v>249</v>
      </c>
      <c r="B256" s="9" t="s">
        <v>439</v>
      </c>
      <c r="C256" s="10" t="s">
        <v>15</v>
      </c>
      <c r="D256" s="10" t="s">
        <v>86</v>
      </c>
      <c r="E256" s="10" t="s">
        <v>447</v>
      </c>
      <c r="F256" s="15">
        <v>1971</v>
      </c>
      <c r="G256" s="15">
        <v>11</v>
      </c>
      <c r="H256" s="15" t="s">
        <v>440</v>
      </c>
      <c r="I256" s="15" t="s">
        <v>460</v>
      </c>
      <c r="J256" s="15"/>
      <c r="K256" s="15">
        <v>1</v>
      </c>
      <c r="L256" s="17" t="s">
        <v>294</v>
      </c>
      <c r="M256" s="15" t="s">
        <v>527</v>
      </c>
      <c r="N256" t="s">
        <v>465</v>
      </c>
    </row>
    <row r="257" spans="1:14" ht="36">
      <c r="A257" s="8">
        <v>250</v>
      </c>
      <c r="B257" s="9" t="s">
        <v>439</v>
      </c>
      <c r="C257" s="10" t="s">
        <v>15</v>
      </c>
      <c r="D257" s="10" t="s">
        <v>86</v>
      </c>
      <c r="E257" s="10" t="s">
        <v>447</v>
      </c>
      <c r="F257" s="15">
        <v>2278</v>
      </c>
      <c r="G257" s="15">
        <v>34</v>
      </c>
      <c r="H257" s="15" t="s">
        <v>440</v>
      </c>
      <c r="I257" s="15" t="s">
        <v>460</v>
      </c>
      <c r="J257" s="15"/>
      <c r="K257" s="15">
        <v>1</v>
      </c>
      <c r="L257" s="17"/>
      <c r="M257" s="15" t="s">
        <v>527</v>
      </c>
      <c r="N257" t="s">
        <v>465</v>
      </c>
    </row>
    <row r="258" spans="1:14" ht="36">
      <c r="A258" s="8">
        <v>251</v>
      </c>
      <c r="B258" s="9" t="s">
        <v>439</v>
      </c>
      <c r="C258" s="10" t="s">
        <v>15</v>
      </c>
      <c r="D258" s="10" t="s">
        <v>86</v>
      </c>
      <c r="E258" s="10" t="s">
        <v>447</v>
      </c>
      <c r="F258" s="15">
        <v>2292</v>
      </c>
      <c r="G258" s="15">
        <v>26</v>
      </c>
      <c r="H258" s="15" t="s">
        <v>440</v>
      </c>
      <c r="I258" s="15" t="s">
        <v>461</v>
      </c>
      <c r="J258" s="15"/>
      <c r="K258" s="15">
        <v>1</v>
      </c>
      <c r="L258" s="17" t="s">
        <v>294</v>
      </c>
      <c r="M258" s="15" t="s">
        <v>527</v>
      </c>
      <c r="N258" t="s">
        <v>465</v>
      </c>
    </row>
    <row r="262" spans="1:14">
      <c r="B262" s="1" t="s">
        <v>462</v>
      </c>
      <c r="E262" s="16">
        <f>COUNTIF(N$3:N$258, "Agreed")</f>
        <v>77</v>
      </c>
    </row>
    <row r="263" spans="1:14">
      <c r="B263" s="1" t="s">
        <v>472</v>
      </c>
      <c r="E263" s="16">
        <f>COUNTIF(N$3:N$258, "MEC")</f>
        <v>23</v>
      </c>
    </row>
    <row r="264" spans="1:14">
      <c r="B264" s="1" t="s">
        <v>464</v>
      </c>
      <c r="E264" s="16">
        <f>COUNTIF(N$3:N$258, "DES")</f>
        <v>21</v>
      </c>
    </row>
    <row r="265" spans="1:14">
      <c r="B265" s="1" t="s">
        <v>463</v>
      </c>
      <c r="E265" s="1">
        <f>COUNTIF(N$3:N$258, "SC")</f>
        <v>58</v>
      </c>
    </row>
    <row r="267" spans="1:14">
      <c r="B267" s="1" t="s">
        <v>468</v>
      </c>
      <c r="E267" s="1">
        <f>256-SUM($E262:$E265)</f>
        <v>77</v>
      </c>
    </row>
    <row r="269" spans="1:14">
      <c r="B269" s="1" t="s">
        <v>469</v>
      </c>
      <c r="E269" s="16">
        <f>COUNTIF(D$3:D$258, "Technical")</f>
        <v>103</v>
      </c>
    </row>
    <row r="270" spans="1:14">
      <c r="B270" s="1" t="s">
        <v>470</v>
      </c>
      <c r="E270" s="16">
        <f>COUNTIF(D$3:D$258, "Editorial")</f>
        <v>153</v>
      </c>
    </row>
    <row r="272" spans="1:14">
      <c r="B272" s="1" t="s">
        <v>471</v>
      </c>
      <c r="E272" s="16">
        <f>COUNTIF(K$3:K$258, "1")</f>
        <v>225</v>
      </c>
    </row>
    <row r="276" spans="5:7">
      <c r="E276" s="1" t="s">
        <v>531</v>
      </c>
      <c r="G276" s="16">
        <f>COUNTIF(M$3:M$258, "accepted*")</f>
        <v>125</v>
      </c>
    </row>
    <row r="277" spans="5:7">
      <c r="E277" s="1" t="s">
        <v>532</v>
      </c>
      <c r="G277" s="16">
        <f>COUNTIF(M$3:M$258, "accept-modified*")</f>
        <v>37</v>
      </c>
    </row>
    <row r="278" spans="5:7">
      <c r="E278" s="1" t="s">
        <v>533</v>
      </c>
      <c r="G278" s="16">
        <f>COUNTIF(M$3:M$258, "rejected*")</f>
        <v>94</v>
      </c>
    </row>
    <row r="279" spans="5:7">
      <c r="E279" s="1" t="s">
        <v>534</v>
      </c>
      <c r="G279" s="1">
        <f>SUM(G276:G278)</f>
        <v>256</v>
      </c>
    </row>
  </sheetData>
  <autoFilter ref="C1:C265"/>
  <mergeCells count="1">
    <mergeCell ref="A1:M1"/>
  </mergeCells>
  <phoneticPr fontId="3" type="noConversion"/>
  <dataValidations count="2">
    <dataValidation type="list" allowBlank="1" showInputMessage="1" showErrorMessage="1" sqref="L258 L3:L256">
      <formula1>"unreviewed, Accepted, Revised, Rejected"</formula1>
    </dataValidation>
    <dataValidation type="list" allowBlank="1" showInputMessage="1" showErrorMessage="1" sqref="D217:D258 D178:D214">
      <formula1>"General,Technical,Editorial"</formula1>
    </dataValidation>
  </dataValidations>
  <pageMargins left="1" right="1" top="1" bottom="1" header="0.25" footer="0.25"/>
  <pageSetup orientation="portrait" horizontalDpi="4294967292" verticalDpi="4294967292"/>
  <headerFooter>
    <oddFooter>&amp;C&amp;"Helvetica,Regular"&amp;12&amp;K000000&amp;P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 Letter Ballot 41 Editor Dispositions</dc:title>
  <dc:subject/>
  <dc:creator>Ron Murias</dc:creator>
  <cp:keywords/>
  <dc:description/>
  <cp:lastModifiedBy>Harry Bims User</cp:lastModifiedBy>
  <dcterms:created xsi:type="dcterms:W3CDTF">2017-05-18T17:14:48Z</dcterms:created>
  <dcterms:modified xsi:type="dcterms:W3CDTF">2017-06-01T02:51:07Z</dcterms:modified>
  <cp:category/>
</cp:coreProperties>
</file>