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Data\Docs\Standards\802.15\2024-11\"/>
    </mc:Choice>
  </mc:AlternateContent>
  <xr:revisionPtr revIDLastSave="0" documentId="13_ncr:1_{CAF61EA1-9DB4-4E5E-B333-E4FC5CC5ACD1}" xr6:coauthVersionLast="47" xr6:coauthVersionMax="47" xr10:uidLastSave="{00000000-0000-0000-0000-000000000000}"/>
  <bookViews>
    <workbookView xWindow="10245" yWindow="2115" windowWidth="42555" windowHeight="27075" tabRatio="500" activeTab="2" xr2:uid="{00000000-000D-0000-FFFF-FFFF00000000}"/>
  </bookViews>
  <sheets>
    <sheet name="IEEE_Cover" sheetId="1" r:id="rId1"/>
    <sheet name="LBxxx_template" sheetId="2" r:id="rId2"/>
    <sheet name="LB204" sheetId="5" r:id="rId3"/>
    <sheet name="Statistics" sheetId="3" r:id="rId4"/>
  </sheets>
  <definedNames>
    <definedName name="_xlnm._FilterDatabase" localSheetId="2" hidden="1">'LB204'!$A$1:$O$1</definedName>
    <definedName name="_xlnm._FilterDatabase" localSheetId="1" hidden="1">LBxxx_template!$A$2:$P$2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14" i="3" l="1"/>
  <c r="J14" i="3"/>
  <c r="I14" i="3"/>
  <c r="H14" i="3"/>
  <c r="G14" i="3"/>
  <c r="F14" i="3"/>
  <c r="E14" i="3"/>
  <c r="D14" i="3"/>
  <c r="C14" i="3"/>
  <c r="K13" i="3"/>
  <c r="J13" i="3"/>
  <c r="I13" i="3"/>
  <c r="H13" i="3"/>
  <c r="G13" i="3"/>
  <c r="F13" i="3"/>
  <c r="E13" i="3"/>
  <c r="D13" i="3"/>
  <c r="C13" i="3"/>
  <c r="K12" i="3"/>
  <c r="J12" i="3"/>
  <c r="I12" i="3"/>
  <c r="H12" i="3"/>
  <c r="G12" i="3"/>
  <c r="F12" i="3"/>
  <c r="E12" i="3"/>
  <c r="D12" i="3"/>
  <c r="C12" i="3"/>
  <c r="K11" i="3"/>
  <c r="J11" i="3"/>
  <c r="I11" i="3"/>
  <c r="H11" i="3"/>
  <c r="G11" i="3"/>
  <c r="F11" i="3"/>
  <c r="E11" i="3"/>
  <c r="D11" i="3"/>
  <c r="C11" i="3"/>
  <c r="K10" i="3"/>
  <c r="J10" i="3"/>
  <c r="I10" i="3"/>
  <c r="H10" i="3"/>
  <c r="G10" i="3"/>
  <c r="F10" i="3"/>
  <c r="E10" i="3"/>
  <c r="D10" i="3"/>
  <c r="C10" i="3"/>
  <c r="K9" i="3"/>
  <c r="J9" i="3"/>
  <c r="I9" i="3"/>
  <c r="H9" i="3"/>
  <c r="G9" i="3"/>
  <c r="F9" i="3"/>
  <c r="E9" i="3"/>
  <c r="D9" i="3"/>
  <c r="C9" i="3"/>
  <c r="K8" i="3"/>
  <c r="J8" i="3"/>
  <c r="I8" i="3"/>
  <c r="H8" i="3"/>
  <c r="G8" i="3"/>
  <c r="F8" i="3"/>
  <c r="E8" i="3"/>
  <c r="D8" i="3"/>
  <c r="C8" i="3"/>
  <c r="K7" i="3"/>
  <c r="J7" i="3"/>
  <c r="I7" i="3"/>
  <c r="H7" i="3"/>
  <c r="G7" i="3"/>
  <c r="F7" i="3"/>
  <c r="E7" i="3"/>
  <c r="D7" i="3"/>
  <c r="C7" i="3"/>
  <c r="K6" i="3"/>
  <c r="J6" i="3"/>
  <c r="I6" i="3"/>
  <c r="H6" i="3"/>
  <c r="G6" i="3"/>
  <c r="F6" i="3"/>
  <c r="E6" i="3"/>
  <c r="D6" i="3"/>
  <c r="C6" i="3"/>
  <c r="D5" i="3"/>
  <c r="C5" i="3"/>
  <c r="I5" i="3"/>
  <c r="J5" i="3"/>
  <c r="H5" i="3"/>
  <c r="F5" i="3"/>
  <c r="E5" i="3"/>
  <c r="C4" i="3"/>
  <c r="D4" i="3"/>
  <c r="E4" i="3"/>
  <c r="J4" i="3"/>
  <c r="H4" i="3"/>
  <c r="I4" i="3"/>
  <c r="F4" i="3"/>
  <c r="K4" i="3" l="1"/>
  <c r="G4" i="3"/>
  <c r="K5" i="3"/>
  <c r="G5" i="3"/>
</calcChain>
</file>

<file path=xl/sharedStrings.xml><?xml version="1.0" encoding="utf-8"?>
<sst xmlns="http://schemas.openxmlformats.org/spreadsheetml/2006/main" count="1143" uniqueCount="374">
  <si>
    <t>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</si>
  <si>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IEEE P802.15</t>
  </si>
  <si>
    <t>Wireless Personal Area Networks</t>
  </si>
  <si>
    <t>Project</t>
  </si>
  <si>
    <t>IEEE P802.15 Working Group for Wireless Personal Area Networks (WPANs)</t>
  </si>
  <si>
    <t>Title</t>
  </si>
  <si>
    <t>Date Submitted</t>
  </si>
  <si>
    <t>Source</t>
  </si>
  <si>
    <t>Voice: n/a</t>
  </si>
  <si>
    <t>Re:</t>
  </si>
  <si>
    <t>Abstract</t>
  </si>
  <si>
    <t>Purpose</t>
  </si>
  <si>
    <t>[This document is used to consolidate comments for an 802.15 Letter Ballots.]</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</si>
  <si>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</si>
  <si>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</si>
  <si>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</si>
  <si>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</si>
  <si>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</si>
  <si>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Comment ID</t>
  </si>
  <si>
    <t>Name</t>
  </si>
  <si>
    <t>Affiliation</t>
  </si>
  <si>
    <t>Email (remove this column before posting to mentor)</t>
  </si>
  <si>
    <t>Page</t>
  </si>
  <si>
    <t>Sub-clause</t>
  </si>
  <si>
    <t>Line #</t>
  </si>
  <si>
    <t>Comment</t>
  </si>
  <si>
    <t>Proposed Change</t>
  </si>
  <si>
    <t>Category</t>
  </si>
  <si>
    <t>Must Be Satisfied?</t>
  </si>
  <si>
    <t>Disposition Status</t>
  </si>
  <si>
    <t>Disposition Detail</t>
  </si>
  <si>
    <t>Other1</t>
  </si>
  <si>
    <t>Other2</t>
  </si>
  <si>
    <t>Other3</t>
  </si>
  <si>
    <t>i-1</t>
  </si>
  <si>
    <t>Disposition status</t>
  </si>
  <si>
    <t>Letter ballot</t>
  </si>
  <si>
    <t>Total</t>
  </si>
  <si>
    <t>Editorial</t>
  </si>
  <si>
    <t>Technical</t>
  </si>
  <si>
    <t>General</t>
  </si>
  <si>
    <t>Unknown</t>
  </si>
  <si>
    <t>Accepted</t>
  </si>
  <si>
    <t>Revised</t>
  </si>
  <si>
    <t>Rejected</t>
  </si>
  <si>
    <t>Unresolved</t>
  </si>
  <si>
    <t>January 2024</t>
  </si>
  <si>
    <t>15-24-0049-01-016t</t>
  </si>
  <si>
    <t>802.15 Consolidated Letter Ballot Comment for IEEE P802.15.16t</t>
  </si>
  <si>
    <t>Tim Godfrey</t>
  </si>
  <si>
    <t>EPRI</t>
  </si>
  <si>
    <t>E-mail: tim.godfrey@ieee.org</t>
  </si>
  <si>
    <t>Consolidated letter ballot comments for IEEE P802.15.16t</t>
  </si>
  <si>
    <t>0</t>
  </si>
  <si>
    <t>No</t>
  </si>
  <si>
    <t>Yes</t>
  </si>
  <si>
    <t>3</t>
  </si>
  <si>
    <t>6.3.37.4.2</t>
  </si>
  <si>
    <t>6.3.37.7</t>
  </si>
  <si>
    <t>4</t>
  </si>
  <si>
    <t>6.3.37.2.4</t>
  </si>
  <si>
    <t>6.3.37.4.5</t>
  </si>
  <si>
    <t>6.3.37.4.6</t>
  </si>
  <si>
    <t>6.3.37.8.3</t>
  </si>
  <si>
    <t>18.5.4</t>
  </si>
  <si>
    <t>LB204</t>
  </si>
  <si>
    <t>Date</t>
  </si>
  <si>
    <t>Comment #</t>
  </si>
  <si>
    <t>Email</t>
  </si>
  <si>
    <t>Phone</t>
  </si>
  <si>
    <t>Style</t>
  </si>
  <si>
    <t>Index #</t>
  </si>
  <si>
    <t>Classification</t>
  </si>
  <si>
    <t>Vote</t>
  </si>
  <si>
    <t>Subclause</t>
  </si>
  <si>
    <t>Line</t>
  </si>
  <si>
    <t>File</t>
  </si>
  <si>
    <t>Must be Satisfied</t>
  </si>
  <si>
    <t>08-Sep-2024 20:21:20 UTC-12</t>
  </si>
  <si>
    <t>I-1</t>
  </si>
  <si>
    <t>Chandra, Aniruddha</t>
  </si>
  <si>
    <t/>
  </si>
  <si>
    <t>Ballot</t>
  </si>
  <si>
    <t>Academic-Teacher</t>
  </si>
  <si>
    <t>Approve</t>
  </si>
  <si>
    <t>National Institute of Technology, Durgapur</t>
  </si>
  <si>
    <t>50</t>
  </si>
  <si>
    <t>8.6.1.2</t>
  </si>
  <si>
    <t>5</t>
  </si>
  <si>
    <t>Do we have any specific rule for the number of subchannels that are to be skipped for non-continuous effective channel? For example, when two or four subchannels are grouped, there should be at least two subchannel gap in-between?</t>
  </si>
  <si>
    <t xml:space="preserve"> </t>
  </si>
  <si>
    <t>08-Sep-2024 20:23:31 UTC-12</t>
  </si>
  <si>
    <t>I-2</t>
  </si>
  <si>
    <t>64</t>
  </si>
  <si>
    <t>8.6.7.7.2</t>
  </si>
  <si>
    <t>Is there any particular reason to consider Gold sequence, for example, legacy issues?</t>
  </si>
  <si>
    <t>19-Sep-2024 08:46:56 UTC-12</t>
  </si>
  <si>
    <t>I-3</t>
  </si>
  <si>
    <t>Turner, Michelle</t>
  </si>
  <si>
    <t>Editorial Coordination</t>
  </si>
  <si>
    <t>N/a</t>
  </si>
  <si>
    <t>1</t>
  </si>
  <si>
    <t>The copyright statement on page one is missing.</t>
  </si>
  <si>
    <t>The statement was provided in the MEC on 8/2/24, please include on page 1.</t>
  </si>
  <si>
    <t>19-Sep-2024 08:48:22 UTC-12</t>
  </si>
  <si>
    <t>I-4</t>
  </si>
  <si>
    <t>13</t>
  </si>
  <si>
    <t>2</t>
  </si>
  <si>
    <t>FiPS 198-1 is not cited in text normatively. Please cite in text.</t>
  </si>
  <si>
    <t>30-Sep-2024 08:57:10 UTC-12</t>
  </si>
  <si>
    <t>I-5</t>
  </si>
  <si>
    <t>Salazar Cardozo, Ruben E</t>
  </si>
  <si>
    <t>Consulting</t>
  </si>
  <si>
    <t>Disapprove</t>
  </si>
  <si>
    <t>SKG Waves</t>
  </si>
  <si>
    <t>25</t>
  </si>
  <si>
    <t>Document says:
"...within an interal that spans..."
Correct word.</t>
  </si>
  <si>
    <t>Document should say:
"...within an interval that spans..."</t>
  </si>
  <si>
    <t>I-6</t>
  </si>
  <si>
    <t>6.3.37.5.2</t>
  </si>
  <si>
    <t>34</t>
  </si>
  <si>
    <t>Document says:
"...the least common downlink DIUC/UIUC code ..." 
I don't undersand very well the meaning of "least" in this sentence.</t>
  </si>
  <si>
    <t>I believe the document should say:
"...the lowest common downlink DIUC/UIUC code..."</t>
  </si>
  <si>
    <t>I-7</t>
  </si>
  <si>
    <t>37</t>
  </si>
  <si>
    <t>This line has the same issue of line 34. Document says:
"...the least common downlink DIUC/UIUC code ..." 
I don't undersand very well the meaning of "least" in this sentence.</t>
  </si>
  <si>
    <t>I propose a similar wording as  before, the document should say:
"...the lowest common downlink DIUC/UIUC code..."</t>
  </si>
  <si>
    <t>I-8</t>
  </si>
  <si>
    <t>30</t>
  </si>
  <si>
    <t>6.3.37.6.1</t>
  </si>
  <si>
    <t>9</t>
  </si>
  <si>
    <t>Document says:
"The same RNG-RSP and RNG-REQ is used as OFDMA PHY".
This statement is confusing, how can a -REQ or a -RSP be used as a PHY?</t>
  </si>
  <si>
    <t>I believe document should say: 
"The same RNG-RSP and RNG-REQ is used as in the OFDMA PHY", or similar.</t>
  </si>
  <si>
    <t>I-9</t>
  </si>
  <si>
    <t>10</t>
  </si>
  <si>
    <t>Document says:
"Apply the ranging methodology the
WirelessMAN-OFDMA PHY,..."
The sentence is unclear.</t>
  </si>
  <si>
    <t>Document sahould say:
"Apply the ranging methodology used in the
WirelessMAN-OFDMA PHY,...", or similar</t>
  </si>
  <si>
    <t>I-10</t>
  </si>
  <si>
    <t>33</t>
  </si>
  <si>
    <t>7</t>
  </si>
  <si>
    <t>Document says: 
"This message carries fewer parameters needed for link adaptation than the report response message described in Table 6-336"
The sentence (or the document) doesn't say what is the structure of the simplified mechanism/message, which I believe is relevant to this amendement, instead it presents one (Table 6-336) that has more parameters than needed by this type of reporting, from what is said in the text.</t>
  </si>
  <si>
    <t>Document should include a description of the Simplified Reporting message as a simplification of the message in Table 6-336 or re-phrase the text in this page/line.</t>
  </si>
  <si>
    <t>I-11</t>
  </si>
  <si>
    <t>35</t>
  </si>
  <si>
    <t>6.3.37.8.2.1</t>
  </si>
  <si>
    <t>The content of this section (line 10) is empty and the new line 11 is not a sub-clause of the precedent but a new subclause, so it looks like some text is missing in line 10, or the subclause title in line 9 is not needed.</t>
  </si>
  <si>
    <t>Please verify if the construction of this subclause without text is correct.</t>
  </si>
  <si>
    <t>I-12</t>
  </si>
  <si>
    <t>39</t>
  </si>
  <si>
    <t>7.8a.2.1</t>
  </si>
  <si>
    <t>36</t>
  </si>
  <si>
    <t>Document says:
"The BS and SS presents their credentials...". 
A plural in the verb is required.</t>
  </si>
  <si>
    <t>Document should say:
"The BS and SS present their credentials..."</t>
  </si>
  <si>
    <t>I-13</t>
  </si>
  <si>
    <t>41</t>
  </si>
  <si>
    <t>7.8a.3.3</t>
  </si>
  <si>
    <t>Document says:
"When PKMv3 uses the PKMv3 DTLS Transfer (6.3.2.3.9.33) to encapsulate DTLS messages. " 
This sentence doesn't read well or seems to be incomplete.</t>
  </si>
  <si>
    <t>Correct or re-phrase the sentence.</t>
  </si>
  <si>
    <t>I-14</t>
  </si>
  <si>
    <t>7.8a.4.1</t>
  </si>
  <si>
    <t>23</t>
  </si>
  <si>
    <t>Document says: 
"The authentication state machine for PKMv3 authentication state machine is presented..."
The sentence is not easy to read.</t>
  </si>
  <si>
    <t>Document should say:
"The authentication state machine for PKMv3 is presented..."</t>
  </si>
  <si>
    <t>I-15</t>
  </si>
  <si>
    <t>43</t>
  </si>
  <si>
    <t>7.8a.4.2</t>
  </si>
  <si>
    <t>18</t>
  </si>
  <si>
    <t>Document says:
"...Reply message for which data traffic encryption is provisioned for."
There is an unnecessary word at the end of the sentence.</t>
  </si>
  <si>
    <t>Document should say:
"...Reply message for which data traffic encryption is provisioned."</t>
  </si>
  <si>
    <t>I-16</t>
  </si>
  <si>
    <t>26</t>
  </si>
  <si>
    <t>Document says:
"...remains active as long as  "
There is a colon missing at the end.</t>
  </si>
  <si>
    <t>Document should say:
"...remains active as long as:  "</t>
  </si>
  <si>
    <t>I-17</t>
  </si>
  <si>
    <t>48</t>
  </si>
  <si>
    <t>7.8a.5.6</t>
  </si>
  <si>
    <t>16</t>
  </si>
  <si>
    <t>Document says:
"The multicast and broadcast rekeying overflow is shown in Figure 7-24."
This sentence is repeated in page 47 line 19.</t>
  </si>
  <si>
    <t>Document should remove the sentence in this line.</t>
  </si>
  <si>
    <t>I-18</t>
  </si>
  <si>
    <t>49</t>
  </si>
  <si>
    <t>8.6</t>
  </si>
  <si>
    <t>Document says:
"The bandwidth of the individual channels is below 100 KHz..."
I believe that a better way of saying it is the one proposed.</t>
  </si>
  <si>
    <t>Document should say:
"The bandwidth of the individual channels is less than 100 KHz..." or,
"The bandwidth of the individual channels is smaller than 100 KHz..."</t>
  </si>
  <si>
    <t>I-19</t>
  </si>
  <si>
    <t>Document says:
"...and may go down to 5 KHz"
A better way of saying it is the one proposed.</t>
  </si>
  <si>
    <t>Document should say:
"...and may be as small as 5 KHz"</t>
  </si>
  <si>
    <t>I-20</t>
  </si>
  <si>
    <t>52</t>
  </si>
  <si>
    <t>8.6.4.1</t>
  </si>
  <si>
    <t>19</t>
  </si>
  <si>
    <t>Document says:
"Refer section 8.4.2.1, ..." 
It is not easy to read.</t>
  </si>
  <si>
    <t>Document should say:
"Refer to sections 8.4.2.1, ..."</t>
  </si>
  <si>
    <t>I-21</t>
  </si>
  <si>
    <t>8.6.4.2</t>
  </si>
  <si>
    <t>Document says:
"...and thereby improve..." 
This is refering to PAPR, so it should be singular.</t>
  </si>
  <si>
    <t>Document should say:
...and thereby improves..."</t>
  </si>
  <si>
    <t>I-22</t>
  </si>
  <si>
    <t>53</t>
  </si>
  <si>
    <t>8.6.4.2.1</t>
  </si>
  <si>
    <t>Document says:
"...signal sl(t) is defined by  "
There is a colon missing.</t>
  </si>
  <si>
    <t>Document should say:
"...signal sl(t) is defined by: "</t>
  </si>
  <si>
    <t>I-23</t>
  </si>
  <si>
    <t>74</t>
  </si>
  <si>
    <t>18.2.3</t>
  </si>
  <si>
    <t>17</t>
  </si>
  <si>
    <t>The document says:
"The sub-header is present immediately after the..."
This is confusing because the sub-header may or may not be present.</t>
  </si>
  <si>
    <t>The document should say:
"When the sub-header is present it is located immediately after the...", or similar.</t>
  </si>
  <si>
    <t>I-24</t>
  </si>
  <si>
    <t>The document says:
"Withing the sub-header, ..."
There is a typo.</t>
  </si>
  <si>
    <t>Document should say:
"Within the sub-header, ..."</t>
  </si>
  <si>
    <t>I-25</t>
  </si>
  <si>
    <t>83</t>
  </si>
  <si>
    <t>18.4.3</t>
  </si>
  <si>
    <t>20</t>
  </si>
  <si>
    <t>Document says:
"...and respond as described in section."
There is no section provided.</t>
  </si>
  <si>
    <t>Complete the sentence with the appropriate section reference.</t>
  </si>
  <si>
    <t>I-26</t>
  </si>
  <si>
    <t>89</t>
  </si>
  <si>
    <t>18.5.3</t>
  </si>
  <si>
    <t>Document says:
"...for one pf the PHS fields..."
There is a typo.</t>
  </si>
  <si>
    <t>Document should say:
"...for one of the PHS fields...</t>
  </si>
  <si>
    <t>I-27</t>
  </si>
  <si>
    <t>90</t>
  </si>
  <si>
    <t>Document says:
"... (this is referred to an the PHS response message as a “response code”)..."
There is a typo</t>
  </si>
  <si>
    <t>Document says:
"... (this is referred to in the PHS response message as a “response code”)..."</t>
  </si>
  <si>
    <t>I-28</t>
  </si>
  <si>
    <t>8</t>
  </si>
  <si>
    <t>Document says:
"... it shall response with response code..."
Unclear sentence</t>
  </si>
  <si>
    <t>Docuement should say:
"... it shall respond with response code..." or similar</t>
  </si>
  <si>
    <t>I-29</t>
  </si>
  <si>
    <t>91</t>
  </si>
  <si>
    <t>Document says:
"...a SS shall adjust the MCS with which it transmits as the highest MCS may be decoded within the reported CINR."
This sentence is not clear.</t>
  </si>
  <si>
    <t>Re-phrase or complete the sentence. 
I cannot propose a resolution because the sentence, as written, is complex and may have several different meanings.</t>
  </si>
  <si>
    <t>I-30</t>
  </si>
  <si>
    <t>94</t>
  </si>
  <si>
    <t>18.5.6.2</t>
  </si>
  <si>
    <t>Document says:
"...on a relayed bust and..."
There is a typo.</t>
  </si>
  <si>
    <t>Document should say:
"...on a relayed burst and..."</t>
  </si>
  <si>
    <t>30-Sep-2024 09:19:03 UTC-12</t>
  </si>
  <si>
    <t>I-31</t>
  </si>
  <si>
    <t>28</t>
  </si>
  <si>
    <t>6.3.37.5.3</t>
  </si>
  <si>
    <t>In multiple places of the Table 6-330, in the Notes column, document says:
"Refer (subclause)" or "Refer (Table...)"
It is not clear.</t>
  </si>
  <si>
    <t>I believe in all these places document should say:
"Refer to (subclause)" or "Refer to (Table...)"</t>
  </si>
  <si>
    <t>I-32</t>
  </si>
  <si>
    <t>The title of this Table 6-336 is: "Compressed Report Response format", however in page 33 line 9 the text makes reference to this report and says: "This message carries fewer parameters ... than the report response message described in Table 6-336." There seems to be an inconsistency between the Table title and the description in the text.</t>
  </si>
  <si>
    <t>Resolve the technical (or editorial) inconsistency. 
It may be that after all this comment and comment for section 6.3.37.7 are just addressing an editorial mistmatch.</t>
  </si>
  <si>
    <t>I-33</t>
  </si>
  <si>
    <t>The bottom left sentence in Figure 6-216 says:
"...and start allocations in new the
Subchannel..."
Order of the words must be changed.</t>
  </si>
  <si>
    <t>Sentence should say:
"...and start allocations in the new Subchannel..."</t>
  </si>
  <si>
    <t>I-34</t>
  </si>
  <si>
    <t>42</t>
  </si>
  <si>
    <t>State bubble in Figure 7-23b says:
"Not Autheticatied".
Incorrect typing.</t>
  </si>
  <si>
    <t>State bubble should say:
"Not Authenticated"</t>
  </si>
  <si>
    <t>I-35</t>
  </si>
  <si>
    <t>44</t>
  </si>
  <si>
    <t>State bubble in Figure 7-24 says:
"Rekey Reaut Wait".
The name of this state doesn't match 7.8a.4.2.6</t>
  </si>
  <si>
    <t>State bubble should say:
"Rekey Reauth Wait"</t>
  </si>
  <si>
    <t>I-36</t>
  </si>
  <si>
    <t>73</t>
  </si>
  <si>
    <t>In Table 18-1, the 8th line of the Notes column document says:
"If PHS Indication is 0 set to 0, PHS is turned off and there is no PHS index."
This sentence is very confusing and unclear. For example, the Note being applicable to the left column explains the options for (PHS indication ==1), so that "PHS Indication is 0" should belong to another line.</t>
  </si>
  <si>
    <t>Clarify the sentence, split cell, add line for case "PHS Indication is 0" if necessary.</t>
  </si>
  <si>
    <t>I-37</t>
  </si>
  <si>
    <t>103</t>
  </si>
  <si>
    <t>AnnexR</t>
  </si>
  <si>
    <t>11</t>
  </si>
  <si>
    <t>Document says:
"...where the center subchannel is occupied is given below..."
The sentence is not clear.</t>
  </si>
  <si>
    <t>Document should say:
"...where the center subchannel occupied is given below..." Or similar.</t>
  </si>
  <si>
    <t>01-Oct-2024 07:11:47 UTC-12</t>
  </si>
  <si>
    <t>I-38</t>
  </si>
  <si>
    <t>Kivinen, Tero</t>
  </si>
  <si>
    <t>General Interest</t>
  </si>
  <si>
    <t>Wi-SUN Alliance</t>
  </si>
  <si>
    <t>The lines 3-15 are italics, they should not be in italics.</t>
  </si>
  <si>
    <t>Remove italics formatting from the lines 3-15.</t>
  </si>
  <si>
    <t>01-Oct-2024 07:15:34 UTC-12</t>
  </si>
  <si>
    <t>I-39</t>
  </si>
  <si>
    <t>22</t>
  </si>
  <si>
    <t>The number and the units should use non-breaking space between them. In this case even when the "intervals" and "frames" are not real units, they should be kept together with the number.</t>
  </si>
  <si>
    <t>Change "10 intervals" and "20 frames" to use non-breaking space.</t>
  </si>
  <si>
    <t>01-Oct-2024 07:16:52 UTC-12</t>
  </si>
  <si>
    <t>I-40</t>
  </si>
  <si>
    <t>6.3.36.4.4.2</t>
  </si>
  <si>
    <t>Non-breaking space missing in "1PPS"</t>
  </si>
  <si>
    <t>Change "1PPS" to "1 PPS" and use non-breaking space there.</t>
  </si>
  <si>
    <t>01-Oct-2024 07:18:11 UTC-12</t>
  </si>
  <si>
    <t>I-41</t>
  </si>
  <si>
    <t>6.3.37.4.4</t>
  </si>
  <si>
    <t>12</t>
  </si>
  <si>
    <t>Add space before "=".</t>
  </si>
  <si>
    <t>Change "Frame Offset O= 1" to "Frame Offset O = 1".</t>
  </si>
  <si>
    <t>01-Oct-2024 07:19:53 UTC-12</t>
  </si>
  <si>
    <t>I-42</t>
  </si>
  <si>
    <t>31</t>
  </si>
  <si>
    <t>IEEE SA style guide instructs that numbers less than ten in text should be spelled out.</t>
  </si>
  <si>
    <t>Change "6 bytes" to "six bytes".</t>
  </si>
  <si>
    <t>01-Oct-2024 07:22:45 UTC-12</t>
  </si>
  <si>
    <t>I-43</t>
  </si>
  <si>
    <t>It looks like the font size changes in the middle of the table 6-330. It seems starting from the "if(" the font size is smaller than in the beginning of table.</t>
  </si>
  <si>
    <t>Make font size consistent in the table.</t>
  </si>
  <si>
    <t>01-Oct-2024 07:27:54 UTC-12</t>
  </si>
  <si>
    <t>I-44</t>
  </si>
  <si>
    <t>Notes column indentation is not consistent. For Allocation Type, first line is indented, but 2nd line is not. Similar issue in Allocation bitmap. Also the Direction has values listed in ascending order, but the Allocation bitmap has them in reverse order. Also Allocation Type uses uppercase letters for both words, but most of the others items in the table do not, similar issue is in other tables.</t>
  </si>
  <si>
    <t>Make table indentation consistent in Notes column, make the order of the numbers listed in Notes to have same order. Use either "Allocation Type" or "Allocation type" style names for fields, not mixed like you have now ("Allocation Type", "Frame offset", "Allocation bitmap"). 
There are other similar tables which have similar issues. Make all tables like this consistent.</t>
  </si>
  <si>
    <t>01-Oct-2024 07:30:17 UTC-12</t>
  </si>
  <si>
    <t>I-45</t>
  </si>
  <si>
    <t>Allocation Type has two values "0: Instantaneous/Bulk", and "1: SPS", but the there is if statement that checks whether Allocation type is "Instantaneous" or whether it is Bulk.</t>
  </si>
  <si>
    <t>Change "if ((Allocation Type == Instantaneous) || (Allocation Type == Bulk) {" to "if (Allocation Type == Instantaneous/Bulk) {".</t>
  </si>
  <si>
    <t>01-Oct-2024 07:32:04 UTC-12</t>
  </si>
  <si>
    <t>I-46</t>
  </si>
  <si>
    <t>There are spaces missing in the Notes column.</t>
  </si>
  <si>
    <t>Change "ULAllocationsand" to "ULAllocations and", change "1sin" to "ones in", change "Rangesfrom" to "Ranges from".</t>
  </si>
  <si>
    <t>01-Oct-2024 07:37:37 UTC-12</t>
  </si>
  <si>
    <t>I-47</t>
  </si>
  <si>
    <t>32</t>
  </si>
  <si>
    <t>6.3.37.6.4</t>
  </si>
  <si>
    <t>Table 6-333 does not include reserved ranges, like some other tables do. Either provide Reserved range for each field where there is values not used yet, or remove them everywhere. Make the standard consistent. For example it is not clear when you have 3 bit fields which have values 0, 1 and 2 defined, whether it is bit field or integer field.</t>
  </si>
  <si>
    <t>Add "2-15: Reserved" to Response Message, "3-7: Reserved" to Mobile Features Support. There are other tables that are missing reserved ranges too, add them to those too.
If the Mobile Features Support is actually a bit field and each of those bits specify one feature to be supported (and looking at the base standard it seems that is true), then it would be better to say "Bit 0: Mobility (HO) support", "Bit 1: Sleep mode support", etc.</t>
  </si>
  <si>
    <t>01-Oct-2024 07:41:07 UTC-12</t>
  </si>
  <si>
    <t>I-48</t>
  </si>
  <si>
    <t>Base standard uses dashed lists with emdash (—), not with bullet (•). Change the draft to be consistent with base standard.</t>
  </si>
  <si>
    <t>Change bullets in the list on lines 9-11 to dashes.</t>
  </si>
  <si>
    <t>01-Oct-2024 07:41:44 UTC-12</t>
  </si>
  <si>
    <t>I-49</t>
  </si>
  <si>
    <t>6.3.37.4.3</t>
  </si>
  <si>
    <t>15</t>
  </si>
  <si>
    <t>Change bullets in the list on lines 15-17 to dashes.</t>
  </si>
  <si>
    <t>01-Oct-2024 07:42:20 UTC-12</t>
  </si>
  <si>
    <t>I-50</t>
  </si>
  <si>
    <t>6.3.37.4.4.2</t>
  </si>
  <si>
    <t>Change bullets in the list on lines 11-13 to dashes.</t>
  </si>
  <si>
    <t>01-Oct-2024 07:43:00 UTC-12</t>
  </si>
  <si>
    <t>I-51</t>
  </si>
  <si>
    <t>Change bullets in the list on lines P23L18-P24L8 to dashes.</t>
  </si>
  <si>
    <t>01-Oct-2024 07:43:33 UTC-12</t>
  </si>
  <si>
    <t>I-52</t>
  </si>
  <si>
    <t>Change bullets in the list on lines 1-3 to dashes.</t>
  </si>
  <si>
    <t>01-Oct-2024 07:47:55 UTC-12</t>
  </si>
  <si>
    <t>I-53</t>
  </si>
  <si>
    <t>7.8a.4.2.2</t>
  </si>
  <si>
    <t>IEEE SA Style manual section 16.4 says notes should be started with all uppercase NOTE followed by emdash.</t>
  </si>
  <si>
    <t>Change "Note:" to "NOTE—".</t>
  </si>
  <si>
    <t>01-Oct-2024 07:48:49 UTC-12</t>
  </si>
  <si>
    <t>I-54</t>
  </si>
  <si>
    <t>54</t>
  </si>
  <si>
    <t>8.6.5.1</t>
  </si>
  <si>
    <t>Change "Note:" to "NOTE—", and move it to be its own paragraph.</t>
  </si>
  <si>
    <t>01-Oct-2024 07:49:31 UTC-12</t>
  </si>
  <si>
    <t>I-55</t>
  </si>
  <si>
    <t>18.5.6.1</t>
  </si>
  <si>
    <t>Change "NOTE:" to "NOTE—".</t>
  </si>
  <si>
    <t>01-Oct-2024 08:01:03 UTC-12</t>
  </si>
  <si>
    <t>I-56</t>
  </si>
  <si>
    <t>6</t>
  </si>
  <si>
    <t>IEEE SA Style manual section 15.3 says that variable names are in italics, even when they are in the middle of normal text paragraph (and of course also in the equations). There is lots of cases where the variable names are not in italics in this draft.</t>
  </si>
  <si>
    <t>Fix variable names Nsubchannel (N is in italics, as it is variable, but subscript subchannel should not be in italics as it is not variable, actually it seems base standard uses them in italics so to be consistent with it change whole Nsubchannel to italics) on lines 6, and 9. 
On line 5 there is "continuous-time symbol l" where the letter l should most like be in italics. Also the sl(t) should most likely be upper case S, lowercase l in subscript in italics, and then t inside parentheses should also be in italics.
There are other similar cases through out the standards, fix them to be consistent with style manual.</t>
  </si>
  <si>
    <t>01-Oct-2024 08:03:53 UTC-12</t>
  </si>
  <si>
    <t>I-57</t>
  </si>
  <si>
    <t>63</t>
  </si>
  <si>
    <t>8.6.7.7.1</t>
  </si>
  <si>
    <t>I think like 16 should be equation.</t>
  </si>
  <si>
    <t>Change line 16 to be equation (i.e. in italics and indented.</t>
  </si>
  <si>
    <t>01-Oct-2024 08:07:48 UTC-12</t>
  </si>
  <si>
    <t>I-58</t>
  </si>
  <si>
    <t>69</t>
  </si>
  <si>
    <t>11.8.4.1</t>
  </si>
  <si>
    <t>The change marks inside the table are not correct. Bit 2 line is correctly underlined, but on the line Bit 3-7 the base standard already has "Bit" and "-7: Reserved; shall be set 0" so it should not be underlined.</t>
  </si>
  <si>
    <t>Change line "Bit 3-7:" to "Bit 23-7:", where 2 is strikeout and 3 is underlined, and all other text on the line should not have underline.</t>
  </si>
  <si>
    <t>01-Oct-2024 08:10:32 UTC-12</t>
  </si>
  <si>
    <t>I-59</t>
  </si>
  <si>
    <t>11.8.4.2</t>
  </si>
  <si>
    <t>Editing marks are incorrect. The text should have the text from base standard, and strikeout parts as needed, and add new underlined stuff as needed. Now it only has new parts, and even that is not consistent.</t>
  </si>
  <si>
    <t>Remove underlining from "Bit 2:" Add strikeout text "Reserved; shall be set to 0", and only after that starts the new underlined text. 
On Bit 6: add strikeout text "Reserved; shall be set to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</si>
</sst>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5"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sz val="12"/>
      <color rgb="FF0000FF"/>
      <name val="Times New Roman"/>
      <family val="1"/>
      <charset val="1"/>
    </font>
    <font>
      <b/>
      <sz val="10"/>
      <name val="Arial"/>
      <family val="2"/>
      <charset val="1"/>
    </font>
    <font>
      <u/>
      <sz val="10"/>
      <color rgb="FF0000FF"/>
      <name val="Arial"/>
      <family val="2"/>
      <charset val="1"/>
    </font>
    <font>
      <b/>
      <sz val="20"/>
      <name val="Arial"/>
      <family val="2"/>
      <charset val="1"/>
    </font>
    <font>
      <b/>
      <sz val="12"/>
      <name val="Arial"/>
      <family val="2"/>
      <charset val="1"/>
    </font>
    <font>
      <sz val="12"/>
      <name val="Arial"/>
      <family val="2"/>
      <charset val="1"/>
    </font>
    <font>
      <sz val="10"/>
      <name val="Arial"/>
      <family val="2"/>
      <charset val="1"/>
    </font>
    <font>
      <sz val="8"/>
      <name val="Arial"/>
      <family val="2"/>
      <charset val="1"/>
    </font>
    <font>
      <b/>
      <sz val="10"/>
      <color theme="0"/>
      <name val="Arial"/>
      <family val="2"/>
    </font>
  </fonts>
  <fills count="7">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
      <patternFill patternType="solid">
        <fgColor indexed="63"/>
        <bgColor indexed="64"/>
      </patternFill>
    </fill>
    <fill>
      <patternFill patternType="solid">
        <fgColor rgb="FFFF0000"/>
        <bgColor indexed="64"/>
      </patternFill>
    </fill>
  </fills>
  <borders count="5">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8" fillId="0" borderId="0" applyBorder="0" applyProtection="0"/>
    <xf numFmtId="0" fontId="12" fillId="0" borderId="0"/>
    <xf numFmtId="0" fontId="12" fillId="0" borderId="0"/>
  </cellStyleXfs>
  <cellXfs count="44">
    <xf numFmtId="0" fontId="0" fillId="0" borderId="0" xfId="0"/>
    <xf numFmtId="0" fontId="5" fillId="0" borderId="2" xfId="3" applyFont="1" applyBorder="1" applyAlignment="1">
      <alignment vertical="top" wrapText="1"/>
    </xf>
    <xf numFmtId="0" fontId="12" fillId="0" borderId="0" xfId="3"/>
    <xf numFmtId="49" fontId="1" fillId="0" borderId="0" xfId="3" applyNumberFormat="1" applyFont="1" applyAlignment="1">
      <alignment horizontal="left"/>
    </xf>
    <xf numFmtId="0" fontId="2" fillId="0" borderId="0" xfId="3" applyFont="1"/>
    <xf numFmtId="0" fontId="1" fillId="0" borderId="0" xfId="0" applyFont="1"/>
    <xf numFmtId="0" fontId="4" fillId="0" borderId="0" xfId="3" applyFont="1" applyAlignment="1">
      <alignment horizontal="center"/>
    </xf>
    <xf numFmtId="0" fontId="5" fillId="0" borderId="1" xfId="3" applyFont="1" applyBorder="1" applyAlignment="1">
      <alignment vertical="top" wrapText="1"/>
    </xf>
    <xf numFmtId="0" fontId="5" fillId="0" borderId="0" xfId="3" applyFont="1" applyAlignment="1">
      <alignment vertical="top" wrapText="1"/>
    </xf>
    <xf numFmtId="0" fontId="6" fillId="0" borderId="0" xfId="3" applyFont="1" applyAlignment="1">
      <alignment vertical="top" wrapText="1"/>
    </xf>
    <xf numFmtId="0" fontId="5" fillId="0" borderId="3" xfId="3" applyFont="1" applyBorder="1" applyAlignment="1">
      <alignment vertical="top" wrapText="1"/>
    </xf>
    <xf numFmtId="0" fontId="12" fillId="0" borderId="3" xfId="3" applyBorder="1" applyAlignment="1">
      <alignment vertical="top" wrapText="1"/>
    </xf>
    <xf numFmtId="0" fontId="5" fillId="0" borderId="0" xfId="0" applyFont="1"/>
    <xf numFmtId="0" fontId="5" fillId="0" borderId="0" xfId="3" applyFont="1" applyAlignment="1">
      <alignment horizontal="left"/>
    </xf>
    <xf numFmtId="0" fontId="12" fillId="0" borderId="0" xfId="3" applyAlignment="1">
      <alignment wrapText="1"/>
    </xf>
    <xf numFmtId="0" fontId="0" fillId="0" borderId="0" xfId="0" applyAlignment="1">
      <alignment wrapText="1"/>
    </xf>
    <xf numFmtId="0" fontId="0" fillId="2" borderId="0" xfId="0" applyFill="1"/>
    <xf numFmtId="0" fontId="7" fillId="0" borderId="0" xfId="0" applyFont="1" applyAlignment="1">
      <alignment horizontal="left" vertical="center" wrapText="1"/>
    </xf>
    <xf numFmtId="0" fontId="0" fillId="0" borderId="0" xfId="0" applyAlignment="1">
      <alignment vertical="top"/>
    </xf>
    <xf numFmtId="0" fontId="7" fillId="0" borderId="0" xfId="0" applyFont="1"/>
    <xf numFmtId="0" fontId="7" fillId="3" borderId="0" xfId="0" applyFont="1" applyFill="1" applyAlignment="1">
      <alignment wrapText="1"/>
    </xf>
    <xf numFmtId="0" fontId="7" fillId="0" borderId="0" xfId="0" applyFont="1" applyAlignment="1">
      <alignment wrapText="1"/>
    </xf>
    <xf numFmtId="0" fontId="7" fillId="0" borderId="0" xfId="0" applyFont="1" applyAlignment="1">
      <alignment horizontal="center" wrapText="1"/>
    </xf>
    <xf numFmtId="0" fontId="8" fillId="0" borderId="0" xfId="1" applyBorder="1" applyProtection="1"/>
    <xf numFmtId="49" fontId="0" fillId="0" borderId="0" xfId="0" applyNumberFormat="1"/>
    <xf numFmtId="14" fontId="0" fillId="0" borderId="0" xfId="0" applyNumberFormat="1"/>
    <xf numFmtId="0" fontId="0" fillId="0" borderId="0" xfId="0" applyAlignment="1">
      <alignment horizontal="right"/>
    </xf>
    <xf numFmtId="0" fontId="0" fillId="0" borderId="3" xfId="0" applyBorder="1"/>
    <xf numFmtId="0" fontId="10" fillId="0" borderId="4" xfId="0" applyFont="1" applyBorder="1"/>
    <xf numFmtId="0" fontId="10" fillId="0" borderId="4" xfId="0" applyFont="1" applyBorder="1" applyAlignment="1">
      <alignment horizontal="center"/>
    </xf>
    <xf numFmtId="0" fontId="11" fillId="0" borderId="4" xfId="0" applyFont="1" applyBorder="1"/>
    <xf numFmtId="0" fontId="11" fillId="0" borderId="4" xfId="0" applyFont="1" applyBorder="1" applyAlignment="1">
      <alignment horizontal="center"/>
    </xf>
    <xf numFmtId="0" fontId="11" fillId="4" borderId="4" xfId="0" applyFont="1" applyFill="1" applyBorder="1"/>
    <xf numFmtId="0" fontId="11" fillId="4" borderId="4" xfId="0" applyFont="1" applyFill="1" applyBorder="1" applyAlignment="1">
      <alignment horizontal="center"/>
    </xf>
    <xf numFmtId="0" fontId="3" fillId="0" borderId="0" xfId="3" applyFont="1" applyAlignment="1">
      <alignment horizontal="left" vertical="top" wrapText="1"/>
    </xf>
    <xf numFmtId="0" fontId="5" fillId="0" borderId="2" xfId="3" applyFont="1" applyBorder="1" applyAlignment="1">
      <alignment vertical="top" wrapText="1"/>
    </xf>
    <xf numFmtId="0" fontId="4" fillId="0" borderId="2" xfId="3" applyFont="1" applyBorder="1" applyAlignment="1">
      <alignment vertical="top" wrapText="1"/>
    </xf>
    <xf numFmtId="164" fontId="5" fillId="0" borderId="2" xfId="3" applyNumberFormat="1" applyFont="1" applyBorder="1" applyAlignment="1">
      <alignment horizontal="left" vertical="top" wrapText="1"/>
    </xf>
    <xf numFmtId="0" fontId="7" fillId="2" borderId="0" xfId="0" applyFont="1" applyFill="1" applyAlignment="1">
      <alignment horizontal="left" vertical="center" wrapText="1"/>
    </xf>
    <xf numFmtId="0" fontId="9" fillId="0" borderId="4" xfId="0" applyFont="1" applyBorder="1" applyAlignment="1">
      <alignment horizontal="center" vertical="center"/>
    </xf>
    <xf numFmtId="0" fontId="14" fillId="5" borderId="0" xfId="0" applyFont="1" applyFill="1" applyAlignment="1">
      <alignment vertical="top" wrapText="1"/>
    </xf>
    <xf numFmtId="0" fontId="14" fillId="6" borderId="0" xfId="0" applyFont="1" applyFill="1" applyAlignment="1">
      <alignment vertical="top" wrapText="1"/>
    </xf>
    <xf numFmtId="0" fontId="0" fillId="0" borderId="0" xfId="0" applyAlignment="1">
      <alignment vertical="top" wrapText="1"/>
    </xf>
    <xf numFmtId="0" fontId="0" fillId="0" borderId="0" xfId="0" applyAlignment="1" applyProtection="1">
      <alignment horizontal="left" vertical="top" wrapText="1"/>
      <protection locked="0"/>
    </xf>
  </cellXfs>
  <cellStyles count="4">
    <cellStyle name="Hyperlink" xfId="1" builtinId="8"/>
    <cellStyle name="Normal" xfId="0" builtinId="0"/>
    <cellStyle name="Normal 2" xfId="3" xr:uid="{00000000-0005-0000-0000-000007000000}"/>
    <cellStyle name="Normal 3" xfId="2" xr:uid="{00000000-0005-0000-0000-000006000000}"/>
  </cellStyles>
  <dxfs count="16">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s>
  <tableStyles count="0" defaultTableStyle="TableStyleMedium2" defaultPivotStyle="PivotStyleLight16"/>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xdr:col>
      <xdr:colOff>360</xdr:colOff>
      <xdr:row>14</xdr:row>
      <xdr:rowOff>114840</xdr:rowOff>
    </xdr:from>
    <xdr:to>
      <xdr:col>3</xdr:col>
      <xdr:colOff>217800</xdr:colOff>
      <xdr:row>22</xdr:row>
      <xdr:rowOff>130680</xdr:rowOff>
    </xdr:to>
    <xdr:sp macro="" textlink="">
      <xdr:nvSpPr>
        <xdr:cNvPr id="2" name="Text Frame 1">
          <a:extLst>
            <a:ext uri="{FF2B5EF4-FFF2-40B4-BE49-F238E27FC236}">
              <a16:creationId xmlns:a16="http://schemas.microsoft.com/office/drawing/2014/main" id="{00000000-0008-0000-0200-000002000000}"/>
            </a:ext>
          </a:extLst>
        </xdr:cNvPr>
        <xdr:cNvSpPr/>
      </xdr:nvSpPr>
      <xdr:spPr>
        <a:xfrm>
          <a:off x="372600" y="2873880"/>
          <a:ext cx="2059560" cy="1316520"/>
        </a:xfrm>
        <a:prstGeom prst="rect">
          <a:avLst/>
        </a:prstGeom>
        <a:solidFill>
          <a:srgbClr val="FFFF99"/>
        </a:solidFill>
        <a:ln w="36720">
          <a:solidFill>
            <a:srgbClr val="000000"/>
          </a:solidFill>
          <a:round/>
        </a:ln>
      </xdr:spPr>
      <xdr:style>
        <a:lnRef idx="0">
          <a:scrgbClr r="0" g="0" b="0"/>
        </a:lnRef>
        <a:fillRef idx="0">
          <a:scrgbClr r="0" g="0" b="0"/>
        </a:fillRef>
        <a:effectRef idx="0">
          <a:scrgbClr r="0" g="0" b="0"/>
        </a:effectRef>
        <a:fontRef idx="minor"/>
      </xdr:style>
      <xdr:txBody>
        <a:bodyPr lIns="18360" tIns="18360" rIns="18360" bIns="18360" anchor="t">
          <a:noAutofit/>
        </a:bodyPr>
        <a:lstStyle/>
        <a:p>
          <a:pPr>
            <a:lnSpc>
              <a:spcPct val="100000"/>
            </a:lnSpc>
          </a:pPr>
          <a:endParaRPr lang="en-US" sz="1000" b="0" strike="noStrike" spc="-1">
            <a:latin typeface="Times New Roman"/>
          </a:endParaRPr>
        </a:p>
        <a:p>
          <a:pPr>
            <a:lnSpc>
              <a:spcPct val="100000"/>
            </a:lnSpc>
          </a:pPr>
          <a:r>
            <a:rPr lang="en-US" sz="1000" b="1" strike="noStrike" spc="-1">
              <a:latin typeface="Arial"/>
              <a:ea typeface="Noto Sans CJK SC"/>
            </a:rPr>
            <a:t>Instructions: </a:t>
          </a:r>
          <a:endParaRPr lang="en-US" sz="1000" b="0" strike="noStrike" spc="-1">
            <a:latin typeface="Times New Roman"/>
          </a:endParaRPr>
        </a:p>
        <a:p>
          <a:pPr>
            <a:lnSpc>
              <a:spcPct val="100000"/>
            </a:lnSpc>
          </a:pPr>
          <a:endParaRPr lang="en-US" sz="1000" b="0" strike="noStrike" spc="-1">
            <a:latin typeface="Times New Roman"/>
          </a:endParaRPr>
        </a:p>
        <a:p>
          <a:pPr>
            <a:lnSpc>
              <a:spcPct val="100000"/>
            </a:lnSpc>
          </a:pPr>
          <a:r>
            <a:rPr lang="en-US" sz="1000" b="0" strike="noStrike" spc="-1">
              <a:latin typeface="Arial"/>
              <a:ea typeface="Noto Sans CJK SC"/>
            </a:rPr>
            <a:t>In column B type in the sheet name containing letter ballot comments to get statistics from that sheet. Note, that spaces are not allowed in the sheet names.</a:t>
          </a:r>
          <a:endParaRPr lang="en-US" sz="1000" b="0" strike="noStrike" spc="-1">
            <a:latin typeface="Times New Roman"/>
          </a:endParaRPr>
        </a:p>
        <a:p>
          <a:pPr>
            <a:lnSpc>
              <a:spcPct val="100000"/>
            </a:lnSpc>
          </a:pPr>
          <a:endParaRPr lang="en-US" sz="1000" b="0" strike="noStrike" spc="-1">
            <a:latin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ivinen@iki.fi"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Normal="100" workbookViewId="0">
      <selection activeCell="C15" sqref="C15:D15"/>
    </sheetView>
  </sheetViews>
  <sheetFormatPr defaultColWidth="9.140625" defaultRowHeight="12.75" x14ac:dyDescent="0.2"/>
  <cols>
    <col min="1" max="1" width="9.140625" style="2"/>
    <col min="2" max="2" width="15.28515625" style="2" customWidth="1"/>
    <col min="3" max="3" width="48.140625" style="2" customWidth="1"/>
    <col min="4" max="4" width="43.7109375" style="2" customWidth="1"/>
    <col min="5" max="5" width="5.140625" style="2" customWidth="1"/>
    <col min="6" max="6" width="50.85546875" style="2" customWidth="1"/>
    <col min="10" max="16381" width="9.140625" style="2"/>
    <col min="16382" max="16384" width="11.42578125" style="2" customWidth="1"/>
  </cols>
  <sheetData>
    <row r="1" spans="2:9" ht="18.75" customHeight="1" x14ac:dyDescent="0.4">
      <c r="B1" s="3" t="s">
        <v>46</v>
      </c>
      <c r="C1" s="4"/>
      <c r="D1" s="5" t="s">
        <v>47</v>
      </c>
      <c r="F1" s="34" t="s">
        <v>0</v>
      </c>
    </row>
    <row r="2" spans="2:9" x14ac:dyDescent="0.2">
      <c r="F2" s="34"/>
    </row>
    <row r="3" spans="2:9" ht="18.75" x14ac:dyDescent="0.3">
      <c r="C3" s="6" t="s">
        <v>1</v>
      </c>
      <c r="F3" s="34"/>
    </row>
    <row r="4" spans="2:9" ht="18.75" x14ac:dyDescent="0.3">
      <c r="C4" s="6" t="s">
        <v>2</v>
      </c>
      <c r="F4" s="34"/>
    </row>
    <row r="5" spans="2:9" ht="18.75" x14ac:dyDescent="0.3">
      <c r="B5" s="6"/>
      <c r="F5" s="34"/>
    </row>
    <row r="6" spans="2:9" ht="14.25" customHeight="1" x14ac:dyDescent="0.2">
      <c r="B6" s="7" t="s">
        <v>3</v>
      </c>
      <c r="C6" s="35" t="s">
        <v>4</v>
      </c>
      <c r="D6" s="35"/>
      <c r="F6" s="34"/>
    </row>
    <row r="7" spans="2:9" ht="17.25" customHeight="1" x14ac:dyDescent="0.2">
      <c r="B7" s="7" t="s">
        <v>5</v>
      </c>
      <c r="C7" s="36" t="s">
        <v>48</v>
      </c>
      <c r="D7" s="36"/>
      <c r="F7" s="34"/>
    </row>
    <row r="8" spans="2:9" ht="15.75" x14ac:dyDescent="0.2">
      <c r="B8" s="7" t="s">
        <v>6</v>
      </c>
      <c r="C8" s="37">
        <v>45307</v>
      </c>
      <c r="D8" s="37"/>
      <c r="F8" s="34"/>
    </row>
    <row r="9" spans="2:9" ht="14.25" customHeight="1" x14ac:dyDescent="0.2">
      <c r="B9" s="35" t="s">
        <v>7</v>
      </c>
      <c r="C9" s="7" t="s">
        <v>49</v>
      </c>
      <c r="D9" s="7" t="s">
        <v>8</v>
      </c>
      <c r="F9" s="34"/>
    </row>
    <row r="10" spans="2:9" ht="15.75" x14ac:dyDescent="0.2">
      <c r="B10" s="35"/>
      <c r="C10" s="8" t="s">
        <v>50</v>
      </c>
      <c r="D10" s="8"/>
      <c r="F10" s="34"/>
    </row>
    <row r="11" spans="2:9" ht="15.75" x14ac:dyDescent="0.2">
      <c r="B11" s="35"/>
      <c r="C11" s="8"/>
      <c r="D11" s="9" t="s">
        <v>51</v>
      </c>
      <c r="F11" s="34"/>
    </row>
    <row r="12" spans="2:9" ht="15.75" x14ac:dyDescent="0.2">
      <c r="B12" s="35"/>
      <c r="C12" s="10"/>
      <c r="D12" s="11"/>
      <c r="F12" s="34"/>
    </row>
    <row r="13" spans="2:9" ht="14.25" customHeight="1" x14ac:dyDescent="0.25">
      <c r="B13" s="35" t="s">
        <v>9</v>
      </c>
      <c r="C13" s="12"/>
      <c r="D13" s="7"/>
      <c r="F13" s="34"/>
    </row>
    <row r="14" spans="2:9" ht="15.75" x14ac:dyDescent="0.25">
      <c r="B14" s="35"/>
      <c r="C14" s="13"/>
      <c r="F14" s="34"/>
    </row>
    <row r="15" spans="2:9" ht="14.25" customHeight="1" x14ac:dyDescent="0.2">
      <c r="B15" s="7" t="s">
        <v>10</v>
      </c>
      <c r="C15" s="35" t="s">
        <v>52</v>
      </c>
      <c r="D15" s="35"/>
      <c r="F15" s="34"/>
    </row>
    <row r="16" spans="2:9" s="14" customFormat="1" ht="20.25" customHeight="1" x14ac:dyDescent="0.2">
      <c r="B16" s="7" t="s">
        <v>11</v>
      </c>
      <c r="C16" s="35" t="s">
        <v>12</v>
      </c>
      <c r="D16" s="35"/>
      <c r="F16" s="34"/>
      <c r="G16"/>
      <c r="H16"/>
      <c r="I16"/>
    </row>
    <row r="17" spans="2:9" s="14" customFormat="1" ht="84" customHeight="1" x14ac:dyDescent="0.2">
      <c r="B17" s="1" t="s">
        <v>13</v>
      </c>
      <c r="C17" s="35" t="s">
        <v>14</v>
      </c>
      <c r="D17" s="35"/>
      <c r="F17" s="34"/>
      <c r="G17"/>
      <c r="H17"/>
      <c r="I17"/>
    </row>
    <row r="18" spans="2:9" s="14" customFormat="1" ht="36.75" customHeight="1" x14ac:dyDescent="0.2">
      <c r="B18" s="10" t="s">
        <v>15</v>
      </c>
      <c r="C18" s="35" t="s">
        <v>16</v>
      </c>
      <c r="D18" s="35"/>
      <c r="F18" s="34"/>
      <c r="G18"/>
      <c r="H18"/>
      <c r="I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xr:uid="{00000000-0004-0000-0000-000000000000}"/>
  </hyperlink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3"/>
  <sheetViews>
    <sheetView zoomScaleNormal="100" workbookViewId="0">
      <selection activeCell="B1" sqref="A1:P3"/>
    </sheetView>
  </sheetViews>
  <sheetFormatPr defaultColWidth="8.7109375" defaultRowHeight="12.75" x14ac:dyDescent="0.2"/>
  <cols>
    <col min="1" max="2" width="14.7109375" customWidth="1"/>
    <col min="3" max="3" width="15.28515625" customWidth="1"/>
    <col min="4" max="4" width="14.28515625" customWidth="1"/>
    <col min="5" max="5" width="8.140625" customWidth="1"/>
    <col min="6" max="6" width="12.85546875" customWidth="1"/>
    <col min="7" max="7" width="8.85546875"/>
    <col min="8" max="8" width="42.140625" style="15" customWidth="1"/>
    <col min="9" max="9" width="41.7109375" style="15" customWidth="1"/>
    <col min="10" max="10" width="11.7109375" customWidth="1"/>
    <col min="11" max="11" width="12.28515625" customWidth="1"/>
    <col min="12" max="12" width="13.28515625" customWidth="1"/>
    <col min="13" max="13" width="31.28515625" style="15" customWidth="1"/>
    <col min="14" max="16" width="15.7109375" style="15" customWidth="1"/>
  </cols>
  <sheetData>
    <row r="1" spans="1:17" s="18" customFormat="1" ht="140.25" customHeight="1" x14ac:dyDescent="0.2">
      <c r="A1" s="16"/>
      <c r="B1" s="38" t="s">
        <v>17</v>
      </c>
      <c r="C1" s="38"/>
      <c r="D1" s="38"/>
      <c r="E1" s="38"/>
      <c r="F1" s="38"/>
      <c r="G1" s="38"/>
      <c r="H1" s="38"/>
      <c r="I1" s="38"/>
      <c r="J1" s="38"/>
      <c r="K1" s="38"/>
      <c r="L1" s="38"/>
      <c r="M1" s="38"/>
      <c r="N1" s="38"/>
      <c r="O1" s="38"/>
      <c r="P1" s="38"/>
      <c r="Q1" s="17"/>
    </row>
    <row r="2" spans="1:17" ht="51" x14ac:dyDescent="0.2">
      <c r="A2" s="19" t="s">
        <v>18</v>
      </c>
      <c r="B2" s="19" t="s">
        <v>19</v>
      </c>
      <c r="C2" s="19" t="s">
        <v>20</v>
      </c>
      <c r="D2" s="20" t="s">
        <v>21</v>
      </c>
      <c r="E2" s="19" t="s">
        <v>22</v>
      </c>
      <c r="F2" s="19" t="s">
        <v>23</v>
      </c>
      <c r="G2" s="19" t="s">
        <v>24</v>
      </c>
      <c r="H2" s="21" t="s">
        <v>25</v>
      </c>
      <c r="I2" s="21" t="s">
        <v>26</v>
      </c>
      <c r="J2" s="19" t="s">
        <v>27</v>
      </c>
      <c r="K2" s="22" t="s">
        <v>28</v>
      </c>
      <c r="L2" s="21" t="s">
        <v>29</v>
      </c>
      <c r="M2" s="21" t="s">
        <v>30</v>
      </c>
      <c r="N2" s="21" t="s">
        <v>31</v>
      </c>
      <c r="O2" s="21" t="s">
        <v>32</v>
      </c>
      <c r="P2" s="21" t="s">
        <v>33</v>
      </c>
    </row>
    <row r="3" spans="1:17" x14ac:dyDescent="0.2">
      <c r="A3" t="s">
        <v>34</v>
      </c>
      <c r="D3" s="23"/>
      <c r="F3" s="24"/>
    </row>
    <row r="4" spans="1:17" x14ac:dyDescent="0.2">
      <c r="D4" s="23"/>
      <c r="F4" s="24"/>
    </row>
    <row r="5" spans="1:17" x14ac:dyDescent="0.2">
      <c r="D5" s="23"/>
      <c r="F5" s="24"/>
    </row>
    <row r="6" spans="1:17" x14ac:dyDescent="0.2">
      <c r="D6" s="23"/>
      <c r="F6" s="25"/>
    </row>
    <row r="7" spans="1:17" x14ac:dyDescent="0.2">
      <c r="D7" s="23"/>
      <c r="F7" s="24"/>
    </row>
    <row r="8" spans="1:17" x14ac:dyDescent="0.2">
      <c r="D8" s="23"/>
      <c r="F8" s="24"/>
    </row>
    <row r="9" spans="1:17" x14ac:dyDescent="0.2">
      <c r="D9" s="23"/>
      <c r="F9" s="24"/>
    </row>
    <row r="10" spans="1:17" x14ac:dyDescent="0.2">
      <c r="D10" s="23"/>
      <c r="F10" s="24"/>
    </row>
    <row r="11" spans="1:17" x14ac:dyDescent="0.2">
      <c r="D11" s="23"/>
      <c r="F11" s="24"/>
    </row>
    <row r="12" spans="1:17" x14ac:dyDescent="0.2">
      <c r="D12" s="23"/>
      <c r="F12" s="24"/>
    </row>
    <row r="13" spans="1:17" x14ac:dyDescent="0.2">
      <c r="D13" s="23"/>
      <c r="F13" s="24"/>
    </row>
    <row r="14" spans="1:17" x14ac:dyDescent="0.2">
      <c r="D14" s="23"/>
      <c r="F14" s="24"/>
    </row>
    <row r="15" spans="1:17" x14ac:dyDescent="0.2">
      <c r="D15" s="23"/>
      <c r="F15" s="24"/>
    </row>
    <row r="16" spans="1:17" x14ac:dyDescent="0.2">
      <c r="D16" s="23"/>
      <c r="F16" s="24"/>
    </row>
    <row r="17" spans="4:7" x14ac:dyDescent="0.2">
      <c r="D17" s="23"/>
      <c r="F17" s="24"/>
    </row>
    <row r="18" spans="4:7" x14ac:dyDescent="0.2">
      <c r="D18" s="23"/>
      <c r="F18" s="24"/>
    </row>
    <row r="19" spans="4:7" x14ac:dyDescent="0.2">
      <c r="D19" s="23"/>
      <c r="F19" s="24"/>
    </row>
    <row r="20" spans="4:7" x14ac:dyDescent="0.2">
      <c r="D20" s="23"/>
      <c r="F20" s="24"/>
      <c r="G20" s="26"/>
    </row>
    <row r="21" spans="4:7" x14ac:dyDescent="0.2">
      <c r="D21" s="23"/>
      <c r="F21" s="24"/>
    </row>
    <row r="22" spans="4:7" x14ac:dyDescent="0.2">
      <c r="D22" s="23"/>
      <c r="F22" s="24"/>
    </row>
    <row r="23" spans="4:7" x14ac:dyDescent="0.2">
      <c r="D23" s="23"/>
      <c r="F23" s="24"/>
    </row>
  </sheetData>
  <autoFilter ref="A2:P2" xr:uid="{00000000-0009-0000-0000-000001000000}"/>
  <mergeCells count="1">
    <mergeCell ref="B1:P1"/>
  </mergeCells>
  <conditionalFormatting sqref="A3:A1048576">
    <cfRule type="expression" dxfId="15" priority="7">
      <formula>$L3="Accepted"</formula>
    </cfRule>
    <cfRule type="expression" dxfId="14" priority="8">
      <formula>$L3="Rejected"</formula>
    </cfRule>
    <cfRule type="expression" dxfId="13" priority="9">
      <formula>$L3="Revised"</formula>
    </cfRule>
  </conditionalFormatting>
  <conditionalFormatting sqref="L3:L1048576">
    <cfRule type="cellIs" dxfId="12" priority="2" operator="equal">
      <formula>"Accepted"</formula>
    </cfRule>
    <cfRule type="cellIs" dxfId="11" priority="3" operator="equal">
      <formula>"Revised"</formula>
    </cfRule>
    <cfRule type="cellIs" dxfId="10" priority="4" operator="equal">
      <formula>"Rejected"</formula>
    </cfRule>
  </conditionalFormatting>
  <conditionalFormatting sqref="M3:M1048576">
    <cfRule type="expression" dxfId="9" priority="5">
      <formula>AND(OR($L3="Revised", $L3="Rejected"),$M3="")</formula>
    </cfRule>
    <cfRule type="expression" dxfId="8" priority="6">
      <formula>AND($L3="Accepted", $M3&lt;&gt;"")</formula>
    </cfRule>
  </conditionalFormatting>
  <dataValidations count="4">
    <dataValidation type="list" operator="equal" allowBlank="1" showErrorMessage="1" sqref="J3:J1002" xr:uid="{00000000-0002-0000-0100-000000000000}">
      <formula1>"Editorial,Technical,General"</formula1>
      <formula2>0</formula2>
    </dataValidation>
    <dataValidation type="list" operator="equal" allowBlank="1" showErrorMessage="1" sqref="K3:K1002" xr:uid="{00000000-0002-0000-0100-000001000000}">
      <formula1>"Yes,No"</formula1>
      <formula2>0</formula2>
    </dataValidation>
    <dataValidation type="list" operator="equal" allowBlank="1" showErrorMessage="1" sqref="L3:L1003" xr:uid="{00000000-0002-0000-0100-000002000000}">
      <formula1>"Accepted,Revised,Rejected"</formula1>
      <formula2>0</formula2>
    </dataValidation>
    <dataValidation operator="equal" allowBlank="1" showErrorMessage="1" sqref="A3:A28" xr:uid="{00000000-0002-0000-0100-000003000000}">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D0BC1-E90F-4D0C-8267-1E129BCB362E}">
  <dimension ref="A1:X60"/>
  <sheetViews>
    <sheetView tabSelected="1" zoomScaleNormal="100" workbookViewId="0">
      <selection activeCell="D3" sqref="D3"/>
    </sheetView>
  </sheetViews>
  <sheetFormatPr defaultColWidth="8.7109375" defaultRowHeight="12.75" x14ac:dyDescent="0.2"/>
  <cols>
    <col min="1" max="1" width="12.5703125" customWidth="1"/>
    <col min="2" max="2" width="17.42578125" customWidth="1"/>
    <col min="3" max="6" width="12.5703125" customWidth="1"/>
    <col min="7" max="8" width="7.7109375" style="15" customWidth="1"/>
    <col min="9" max="9" width="14.140625" customWidth="1"/>
    <col min="10" max="10" width="9" customWidth="1"/>
    <col min="11" max="11" width="13.28515625" customWidth="1"/>
    <col min="12" max="12" width="13.28515625" style="15" customWidth="1"/>
    <col min="13" max="13" width="7.28515625" style="15" customWidth="1"/>
    <col min="14" max="14" width="15.140625" style="15" customWidth="1"/>
    <col min="15" max="15" width="8.5703125" style="15" customWidth="1"/>
    <col min="16" max="16" width="55.85546875" customWidth="1"/>
    <col min="17" max="18" width="11.5703125" customWidth="1"/>
    <col min="19" max="19" width="44.85546875" customWidth="1"/>
    <col min="20" max="20" width="12.5703125" customWidth="1"/>
    <col min="21" max="21" width="25.28515625" customWidth="1"/>
    <col min="22" max="24" width="8.85546875"/>
  </cols>
  <sheetData>
    <row r="1" spans="1:24" ht="25.5" x14ac:dyDescent="0.2">
      <c r="A1" s="40" t="s">
        <v>18</v>
      </c>
      <c r="B1" s="40" t="s">
        <v>66</v>
      </c>
      <c r="C1" s="40" t="s">
        <v>67</v>
      </c>
      <c r="D1" s="40" t="s">
        <v>19</v>
      </c>
      <c r="E1" s="40" t="s">
        <v>68</v>
      </c>
      <c r="F1" s="40" t="s">
        <v>69</v>
      </c>
      <c r="G1" s="40" t="s">
        <v>70</v>
      </c>
      <c r="H1" s="40" t="s">
        <v>71</v>
      </c>
      <c r="I1" s="40" t="s">
        <v>72</v>
      </c>
      <c r="J1" s="40" t="s">
        <v>73</v>
      </c>
      <c r="K1" s="40" t="s">
        <v>20</v>
      </c>
      <c r="L1" s="40" t="s">
        <v>27</v>
      </c>
      <c r="M1" s="40" t="s">
        <v>22</v>
      </c>
      <c r="N1" s="40" t="s">
        <v>74</v>
      </c>
      <c r="O1" s="40" t="s">
        <v>75</v>
      </c>
      <c r="P1" s="40" t="s">
        <v>25</v>
      </c>
      <c r="Q1" s="40" t="s">
        <v>76</v>
      </c>
      <c r="R1" s="40" t="s">
        <v>77</v>
      </c>
      <c r="S1" s="40" t="s">
        <v>26</v>
      </c>
      <c r="T1" s="41" t="s">
        <v>29</v>
      </c>
      <c r="U1" s="41" t="s">
        <v>30</v>
      </c>
      <c r="V1" s="40" t="s">
        <v>31</v>
      </c>
      <c r="W1" s="40" t="s">
        <v>32</v>
      </c>
      <c r="X1" s="40" t="s">
        <v>33</v>
      </c>
    </row>
    <row r="2" spans="1:24" ht="51" x14ac:dyDescent="0.2">
      <c r="A2" s="42">
        <v>337291</v>
      </c>
      <c r="B2" s="42" t="s">
        <v>78</v>
      </c>
      <c r="C2" s="42" t="s">
        <v>79</v>
      </c>
      <c r="D2" s="42" t="s">
        <v>80</v>
      </c>
      <c r="E2" s="42" t="s">
        <v>81</v>
      </c>
      <c r="F2" s="42" t="s">
        <v>81</v>
      </c>
      <c r="G2" s="43" t="s">
        <v>82</v>
      </c>
      <c r="H2" s="43">
        <v>1</v>
      </c>
      <c r="I2" s="43" t="s">
        <v>83</v>
      </c>
      <c r="J2" s="43" t="s">
        <v>84</v>
      </c>
      <c r="K2" s="43" t="s">
        <v>85</v>
      </c>
      <c r="L2" s="43" t="s">
        <v>39</v>
      </c>
      <c r="M2" s="43" t="s">
        <v>86</v>
      </c>
      <c r="N2" s="42" t="s">
        <v>87</v>
      </c>
      <c r="O2" s="42" t="s">
        <v>88</v>
      </c>
      <c r="P2" s="42" t="s">
        <v>89</v>
      </c>
      <c r="Q2" s="42" t="s">
        <v>81</v>
      </c>
      <c r="R2" s="42" t="s">
        <v>54</v>
      </c>
      <c r="S2" s="42" t="s">
        <v>90</v>
      </c>
      <c r="T2" s="42"/>
      <c r="U2" s="42"/>
      <c r="V2" s="42" t="s">
        <v>90</v>
      </c>
      <c r="W2" s="42"/>
      <c r="X2" s="42"/>
    </row>
    <row r="3" spans="1:24" ht="51" x14ac:dyDescent="0.2">
      <c r="A3" s="42">
        <v>337292</v>
      </c>
      <c r="B3" s="42" t="s">
        <v>91</v>
      </c>
      <c r="C3" s="42" t="s">
        <v>92</v>
      </c>
      <c r="D3" s="42" t="s">
        <v>80</v>
      </c>
      <c r="E3" s="42" t="s">
        <v>81</v>
      </c>
      <c r="F3" s="42" t="s">
        <v>81</v>
      </c>
      <c r="G3" s="43" t="s">
        <v>82</v>
      </c>
      <c r="H3" s="43">
        <v>2</v>
      </c>
      <c r="I3" s="43" t="s">
        <v>83</v>
      </c>
      <c r="J3" s="43" t="s">
        <v>84</v>
      </c>
      <c r="K3" s="43" t="s">
        <v>85</v>
      </c>
      <c r="L3" s="43" t="s">
        <v>39</v>
      </c>
      <c r="M3" s="43" t="s">
        <v>93</v>
      </c>
      <c r="N3" s="42" t="s">
        <v>94</v>
      </c>
      <c r="O3" s="42" t="s">
        <v>88</v>
      </c>
      <c r="P3" s="42" t="s">
        <v>95</v>
      </c>
      <c r="Q3" s="42" t="s">
        <v>81</v>
      </c>
      <c r="R3" s="42" t="s">
        <v>54</v>
      </c>
      <c r="S3" s="42" t="s">
        <v>90</v>
      </c>
      <c r="T3" s="42"/>
      <c r="U3" s="42"/>
      <c r="V3" s="42" t="s">
        <v>90</v>
      </c>
      <c r="W3" s="42"/>
      <c r="X3" s="42"/>
    </row>
    <row r="4" spans="1:24" ht="38.25" x14ac:dyDescent="0.2">
      <c r="A4" s="42">
        <v>337638</v>
      </c>
      <c r="B4" s="42" t="s">
        <v>96</v>
      </c>
      <c r="C4" s="42" t="s">
        <v>97</v>
      </c>
      <c r="D4" s="42" t="s">
        <v>98</v>
      </c>
      <c r="E4" s="42" t="s">
        <v>81</v>
      </c>
      <c r="F4" s="42" t="s">
        <v>81</v>
      </c>
      <c r="G4" s="43" t="s">
        <v>99</v>
      </c>
      <c r="H4" s="43">
        <v>1</v>
      </c>
      <c r="I4" s="43" t="s">
        <v>81</v>
      </c>
      <c r="J4" s="43" t="s">
        <v>100</v>
      </c>
      <c r="K4" s="43" t="s">
        <v>81</v>
      </c>
      <c r="L4" s="43" t="s">
        <v>40</v>
      </c>
      <c r="M4" s="43" t="s">
        <v>101</v>
      </c>
      <c r="N4" s="42" t="s">
        <v>53</v>
      </c>
      <c r="O4" s="42" t="s">
        <v>53</v>
      </c>
      <c r="P4" s="42" t="s">
        <v>102</v>
      </c>
      <c r="Q4" s="42" t="s">
        <v>81</v>
      </c>
      <c r="R4" s="42" t="s">
        <v>55</v>
      </c>
      <c r="S4" s="42" t="s">
        <v>103</v>
      </c>
      <c r="T4" s="42"/>
      <c r="U4" s="42"/>
      <c r="V4" s="42" t="s">
        <v>90</v>
      </c>
      <c r="W4" s="42"/>
      <c r="X4" s="42"/>
    </row>
    <row r="5" spans="1:24" ht="38.25" x14ac:dyDescent="0.2">
      <c r="A5" s="42">
        <v>337639</v>
      </c>
      <c r="B5" s="42" t="s">
        <v>104</v>
      </c>
      <c r="C5" s="42" t="s">
        <v>105</v>
      </c>
      <c r="D5" s="42" t="s">
        <v>98</v>
      </c>
      <c r="E5" s="42" t="s">
        <v>81</v>
      </c>
      <c r="F5" s="42" t="s">
        <v>81</v>
      </c>
      <c r="G5" s="43" t="s">
        <v>99</v>
      </c>
      <c r="H5" s="43">
        <v>2</v>
      </c>
      <c r="I5" s="43" t="s">
        <v>81</v>
      </c>
      <c r="J5" s="43" t="s">
        <v>100</v>
      </c>
      <c r="K5" s="43" t="s">
        <v>81</v>
      </c>
      <c r="L5" s="43" t="s">
        <v>39</v>
      </c>
      <c r="M5" s="43" t="s">
        <v>106</v>
      </c>
      <c r="N5" s="42" t="s">
        <v>107</v>
      </c>
      <c r="O5" s="42" t="s">
        <v>53</v>
      </c>
      <c r="P5" s="42" t="s">
        <v>108</v>
      </c>
      <c r="Q5" s="42" t="s">
        <v>81</v>
      </c>
      <c r="R5" s="42" t="s">
        <v>55</v>
      </c>
      <c r="S5" s="42" t="s">
        <v>90</v>
      </c>
      <c r="T5" s="42"/>
      <c r="U5" s="42"/>
      <c r="V5" s="42" t="s">
        <v>90</v>
      </c>
      <c r="W5" s="42"/>
      <c r="X5" s="42"/>
    </row>
    <row r="6" spans="1:24" ht="38.25" x14ac:dyDescent="0.2">
      <c r="A6" s="42">
        <v>338123</v>
      </c>
      <c r="B6" s="42" t="s">
        <v>109</v>
      </c>
      <c r="C6" s="42" t="s">
        <v>110</v>
      </c>
      <c r="D6" s="42" t="s">
        <v>111</v>
      </c>
      <c r="E6" s="42" t="s">
        <v>81</v>
      </c>
      <c r="F6" s="42" t="s">
        <v>81</v>
      </c>
      <c r="G6" s="43" t="s">
        <v>82</v>
      </c>
      <c r="H6" s="43">
        <v>1</v>
      </c>
      <c r="I6" s="43" t="s">
        <v>112</v>
      </c>
      <c r="J6" s="43" t="s">
        <v>113</v>
      </c>
      <c r="K6" s="43" t="s">
        <v>114</v>
      </c>
      <c r="L6" s="43" t="s">
        <v>38</v>
      </c>
      <c r="M6" s="43" t="s">
        <v>115</v>
      </c>
      <c r="N6" s="42" t="s">
        <v>62</v>
      </c>
      <c r="O6" s="42" t="s">
        <v>56</v>
      </c>
      <c r="P6" s="42" t="s">
        <v>116</v>
      </c>
      <c r="Q6" s="42" t="s">
        <v>81</v>
      </c>
      <c r="R6" s="42" t="s">
        <v>55</v>
      </c>
      <c r="S6" s="42" t="s">
        <v>117</v>
      </c>
      <c r="T6" s="42"/>
      <c r="U6" s="42"/>
      <c r="V6" s="42" t="s">
        <v>90</v>
      </c>
      <c r="W6" s="42"/>
      <c r="X6" s="42"/>
    </row>
    <row r="7" spans="1:24" ht="51" x14ac:dyDescent="0.2">
      <c r="A7" s="42">
        <v>338124</v>
      </c>
      <c r="B7" s="42" t="s">
        <v>109</v>
      </c>
      <c r="C7" s="42" t="s">
        <v>118</v>
      </c>
      <c r="D7" s="42" t="s">
        <v>111</v>
      </c>
      <c r="E7" s="42" t="s">
        <v>81</v>
      </c>
      <c r="F7" s="42" t="s">
        <v>81</v>
      </c>
      <c r="G7" s="43" t="s">
        <v>82</v>
      </c>
      <c r="H7" s="43">
        <v>2</v>
      </c>
      <c r="I7" s="43" t="s">
        <v>112</v>
      </c>
      <c r="J7" s="43" t="s">
        <v>113</v>
      </c>
      <c r="K7" s="43" t="s">
        <v>114</v>
      </c>
      <c r="L7" s="43" t="s">
        <v>38</v>
      </c>
      <c r="M7" s="43" t="s">
        <v>115</v>
      </c>
      <c r="N7" s="42" t="s">
        <v>119</v>
      </c>
      <c r="O7" s="42" t="s">
        <v>120</v>
      </c>
      <c r="P7" s="42" t="s">
        <v>121</v>
      </c>
      <c r="Q7" s="42" t="s">
        <v>81</v>
      </c>
      <c r="R7" s="42" t="s">
        <v>54</v>
      </c>
      <c r="S7" s="42" t="s">
        <v>122</v>
      </c>
      <c r="T7" s="42"/>
      <c r="U7" s="42"/>
      <c r="V7" s="42" t="s">
        <v>90</v>
      </c>
      <c r="W7" s="42"/>
      <c r="X7" s="42"/>
    </row>
    <row r="8" spans="1:24" ht="51" x14ac:dyDescent="0.2">
      <c r="A8" s="42">
        <v>338125</v>
      </c>
      <c r="B8" s="42" t="s">
        <v>109</v>
      </c>
      <c r="C8" s="42" t="s">
        <v>123</v>
      </c>
      <c r="D8" s="42" t="s">
        <v>111</v>
      </c>
      <c r="E8" s="42" t="s">
        <v>81</v>
      </c>
      <c r="F8" s="42" t="s">
        <v>81</v>
      </c>
      <c r="G8" s="43" t="s">
        <v>82</v>
      </c>
      <c r="H8" s="43">
        <v>3</v>
      </c>
      <c r="I8" s="43" t="s">
        <v>112</v>
      </c>
      <c r="J8" s="43" t="s">
        <v>113</v>
      </c>
      <c r="K8" s="43" t="s">
        <v>114</v>
      </c>
      <c r="L8" s="43" t="s">
        <v>38</v>
      </c>
      <c r="M8" s="43" t="s">
        <v>115</v>
      </c>
      <c r="N8" s="42" t="s">
        <v>119</v>
      </c>
      <c r="O8" s="42" t="s">
        <v>124</v>
      </c>
      <c r="P8" s="42" t="s">
        <v>125</v>
      </c>
      <c r="Q8" s="42" t="s">
        <v>81</v>
      </c>
      <c r="R8" s="42" t="s">
        <v>54</v>
      </c>
      <c r="S8" s="42" t="s">
        <v>126</v>
      </c>
      <c r="T8" s="42"/>
      <c r="U8" s="42"/>
      <c r="V8" s="42" t="s">
        <v>90</v>
      </c>
      <c r="W8" s="42"/>
      <c r="X8" s="42"/>
    </row>
    <row r="9" spans="1:24" ht="51" x14ac:dyDescent="0.2">
      <c r="A9" s="42">
        <v>338126</v>
      </c>
      <c r="B9" s="42" t="s">
        <v>109</v>
      </c>
      <c r="C9" s="42" t="s">
        <v>127</v>
      </c>
      <c r="D9" s="42" t="s">
        <v>111</v>
      </c>
      <c r="E9" s="42" t="s">
        <v>81</v>
      </c>
      <c r="F9" s="42" t="s">
        <v>81</v>
      </c>
      <c r="G9" s="43" t="s">
        <v>82</v>
      </c>
      <c r="H9" s="43">
        <v>4</v>
      </c>
      <c r="I9" s="43" t="s">
        <v>112</v>
      </c>
      <c r="J9" s="43" t="s">
        <v>113</v>
      </c>
      <c r="K9" s="43" t="s">
        <v>114</v>
      </c>
      <c r="L9" s="43" t="s">
        <v>38</v>
      </c>
      <c r="M9" s="43" t="s">
        <v>128</v>
      </c>
      <c r="N9" s="42" t="s">
        <v>129</v>
      </c>
      <c r="O9" s="42" t="s">
        <v>130</v>
      </c>
      <c r="P9" s="42" t="s">
        <v>131</v>
      </c>
      <c r="Q9" s="42" t="s">
        <v>81</v>
      </c>
      <c r="R9" s="42" t="s">
        <v>54</v>
      </c>
      <c r="S9" s="42" t="s">
        <v>132</v>
      </c>
      <c r="T9" s="42"/>
      <c r="U9" s="42"/>
      <c r="V9" s="42" t="s">
        <v>90</v>
      </c>
      <c r="W9" s="42"/>
      <c r="X9" s="42"/>
    </row>
    <row r="10" spans="1:24" ht="51" x14ac:dyDescent="0.2">
      <c r="A10" s="42">
        <v>338127</v>
      </c>
      <c r="B10" s="42" t="s">
        <v>109</v>
      </c>
      <c r="C10" s="42" t="s">
        <v>133</v>
      </c>
      <c r="D10" s="42" t="s">
        <v>111</v>
      </c>
      <c r="E10" s="42" t="s">
        <v>81</v>
      </c>
      <c r="F10" s="42" t="s">
        <v>81</v>
      </c>
      <c r="G10" s="43" t="s">
        <v>82</v>
      </c>
      <c r="H10" s="43">
        <v>5</v>
      </c>
      <c r="I10" s="43" t="s">
        <v>112</v>
      </c>
      <c r="J10" s="43" t="s">
        <v>113</v>
      </c>
      <c r="K10" s="43" t="s">
        <v>114</v>
      </c>
      <c r="L10" s="43" t="s">
        <v>38</v>
      </c>
      <c r="M10" s="43" t="s">
        <v>128</v>
      </c>
      <c r="N10" s="42" t="s">
        <v>129</v>
      </c>
      <c r="O10" s="42" t="s">
        <v>134</v>
      </c>
      <c r="P10" s="42" t="s">
        <v>135</v>
      </c>
      <c r="Q10" s="42" t="s">
        <v>81</v>
      </c>
      <c r="R10" s="42" t="s">
        <v>55</v>
      </c>
      <c r="S10" s="42" t="s">
        <v>136</v>
      </c>
      <c r="T10" s="42"/>
      <c r="U10" s="42"/>
      <c r="V10" s="42" t="s">
        <v>90</v>
      </c>
      <c r="W10" s="42"/>
      <c r="X10" s="42"/>
    </row>
    <row r="11" spans="1:24" ht="114.75" x14ac:dyDescent="0.2">
      <c r="A11" s="42">
        <v>338128</v>
      </c>
      <c r="B11" s="42" t="s">
        <v>109</v>
      </c>
      <c r="C11" s="42" t="s">
        <v>137</v>
      </c>
      <c r="D11" s="42" t="s">
        <v>111</v>
      </c>
      <c r="E11" s="42" t="s">
        <v>81</v>
      </c>
      <c r="F11" s="42" t="s">
        <v>81</v>
      </c>
      <c r="G11" s="43" t="s">
        <v>82</v>
      </c>
      <c r="H11" s="43">
        <v>6</v>
      </c>
      <c r="I11" s="43" t="s">
        <v>112</v>
      </c>
      <c r="J11" s="43" t="s">
        <v>113</v>
      </c>
      <c r="K11" s="43" t="s">
        <v>114</v>
      </c>
      <c r="L11" s="43" t="s">
        <v>39</v>
      </c>
      <c r="M11" s="43" t="s">
        <v>138</v>
      </c>
      <c r="N11" s="42" t="s">
        <v>58</v>
      </c>
      <c r="O11" s="42" t="s">
        <v>139</v>
      </c>
      <c r="P11" s="42" t="s">
        <v>140</v>
      </c>
      <c r="Q11" s="42" t="s">
        <v>81</v>
      </c>
      <c r="R11" s="42" t="s">
        <v>55</v>
      </c>
      <c r="S11" s="42" t="s">
        <v>141</v>
      </c>
      <c r="T11" s="42"/>
      <c r="U11" s="42"/>
      <c r="V11" s="42" t="s">
        <v>90</v>
      </c>
      <c r="W11" s="42"/>
      <c r="X11" s="42"/>
    </row>
    <row r="12" spans="1:24" ht="51" x14ac:dyDescent="0.2">
      <c r="A12" s="42">
        <v>338129</v>
      </c>
      <c r="B12" s="42" t="s">
        <v>109</v>
      </c>
      <c r="C12" s="42" t="s">
        <v>142</v>
      </c>
      <c r="D12" s="42" t="s">
        <v>111</v>
      </c>
      <c r="E12" s="42" t="s">
        <v>81</v>
      </c>
      <c r="F12" s="42" t="s">
        <v>81</v>
      </c>
      <c r="G12" s="43" t="s">
        <v>82</v>
      </c>
      <c r="H12" s="43">
        <v>7</v>
      </c>
      <c r="I12" s="43" t="s">
        <v>112</v>
      </c>
      <c r="J12" s="43" t="s">
        <v>113</v>
      </c>
      <c r="K12" s="43" t="s">
        <v>114</v>
      </c>
      <c r="L12" s="43" t="s">
        <v>38</v>
      </c>
      <c r="M12" s="43" t="s">
        <v>143</v>
      </c>
      <c r="N12" s="42" t="s">
        <v>144</v>
      </c>
      <c r="O12" s="42" t="s">
        <v>130</v>
      </c>
      <c r="P12" s="42" t="s">
        <v>145</v>
      </c>
      <c r="Q12" s="42" t="s">
        <v>81</v>
      </c>
      <c r="R12" s="42" t="s">
        <v>54</v>
      </c>
      <c r="S12" s="42" t="s">
        <v>146</v>
      </c>
      <c r="T12" s="42"/>
      <c r="U12" s="42"/>
      <c r="V12" s="42" t="s">
        <v>90</v>
      </c>
      <c r="W12" s="42"/>
      <c r="X12" s="42"/>
    </row>
    <row r="13" spans="1:24" ht="38.25" x14ac:dyDescent="0.2">
      <c r="A13" s="42">
        <v>338130</v>
      </c>
      <c r="B13" s="42" t="s">
        <v>109</v>
      </c>
      <c r="C13" s="42" t="s">
        <v>147</v>
      </c>
      <c r="D13" s="42" t="s">
        <v>111</v>
      </c>
      <c r="E13" s="42" t="s">
        <v>81</v>
      </c>
      <c r="F13" s="42" t="s">
        <v>81</v>
      </c>
      <c r="G13" s="43" t="s">
        <v>82</v>
      </c>
      <c r="H13" s="43">
        <v>8</v>
      </c>
      <c r="I13" s="43" t="s">
        <v>112</v>
      </c>
      <c r="J13" s="43" t="s">
        <v>113</v>
      </c>
      <c r="K13" s="43" t="s">
        <v>114</v>
      </c>
      <c r="L13" s="43" t="s">
        <v>38</v>
      </c>
      <c r="M13" s="43" t="s">
        <v>148</v>
      </c>
      <c r="N13" s="42" t="s">
        <v>149</v>
      </c>
      <c r="O13" s="42" t="s">
        <v>150</v>
      </c>
      <c r="P13" s="42" t="s">
        <v>151</v>
      </c>
      <c r="Q13" s="42" t="s">
        <v>81</v>
      </c>
      <c r="R13" s="42" t="s">
        <v>55</v>
      </c>
      <c r="S13" s="42" t="s">
        <v>152</v>
      </c>
      <c r="T13" s="42"/>
      <c r="U13" s="42"/>
      <c r="V13" s="42" t="s">
        <v>90</v>
      </c>
      <c r="W13" s="42"/>
      <c r="X13" s="42"/>
    </row>
    <row r="14" spans="1:24" ht="51" x14ac:dyDescent="0.2">
      <c r="A14" s="42">
        <v>338131</v>
      </c>
      <c r="B14" s="42" t="s">
        <v>109</v>
      </c>
      <c r="C14" s="42" t="s">
        <v>153</v>
      </c>
      <c r="D14" s="42" t="s">
        <v>111</v>
      </c>
      <c r="E14" s="42" t="s">
        <v>81</v>
      </c>
      <c r="F14" s="42" t="s">
        <v>81</v>
      </c>
      <c r="G14" s="43" t="s">
        <v>82</v>
      </c>
      <c r="H14" s="43">
        <v>9</v>
      </c>
      <c r="I14" s="43" t="s">
        <v>112</v>
      </c>
      <c r="J14" s="43" t="s">
        <v>113</v>
      </c>
      <c r="K14" s="43" t="s">
        <v>114</v>
      </c>
      <c r="L14" s="43" t="s">
        <v>38</v>
      </c>
      <c r="M14" s="43" t="s">
        <v>154</v>
      </c>
      <c r="N14" s="42" t="s">
        <v>155</v>
      </c>
      <c r="O14" s="42" t="s">
        <v>139</v>
      </c>
      <c r="P14" s="42" t="s">
        <v>156</v>
      </c>
      <c r="Q14" s="42" t="s">
        <v>81</v>
      </c>
      <c r="R14" s="42" t="s">
        <v>55</v>
      </c>
      <c r="S14" s="42" t="s">
        <v>157</v>
      </c>
      <c r="T14" s="42"/>
      <c r="U14" s="42"/>
      <c r="V14" s="42" t="s">
        <v>90</v>
      </c>
      <c r="W14" s="42"/>
      <c r="X14" s="42"/>
    </row>
    <row r="15" spans="1:24" ht="51" x14ac:dyDescent="0.2">
      <c r="A15" s="42">
        <v>338132</v>
      </c>
      <c r="B15" s="42" t="s">
        <v>109</v>
      </c>
      <c r="C15" s="42" t="s">
        <v>158</v>
      </c>
      <c r="D15" s="42" t="s">
        <v>111</v>
      </c>
      <c r="E15" s="42" t="s">
        <v>81</v>
      </c>
      <c r="F15" s="42" t="s">
        <v>81</v>
      </c>
      <c r="G15" s="43" t="s">
        <v>82</v>
      </c>
      <c r="H15" s="43">
        <v>10</v>
      </c>
      <c r="I15" s="43" t="s">
        <v>112</v>
      </c>
      <c r="J15" s="43" t="s">
        <v>113</v>
      </c>
      <c r="K15" s="43" t="s">
        <v>114</v>
      </c>
      <c r="L15" s="43" t="s">
        <v>38</v>
      </c>
      <c r="M15" s="43" t="s">
        <v>154</v>
      </c>
      <c r="N15" s="42" t="s">
        <v>159</v>
      </c>
      <c r="O15" s="42" t="s">
        <v>160</v>
      </c>
      <c r="P15" s="42" t="s">
        <v>161</v>
      </c>
      <c r="Q15" s="42" t="s">
        <v>81</v>
      </c>
      <c r="R15" s="42" t="s">
        <v>54</v>
      </c>
      <c r="S15" s="42" t="s">
        <v>162</v>
      </c>
      <c r="T15" s="42"/>
      <c r="U15" s="42"/>
      <c r="V15" s="42" t="s">
        <v>90</v>
      </c>
      <c r="W15" s="42"/>
      <c r="X15" s="42"/>
    </row>
    <row r="16" spans="1:24" s="15" customFormat="1" ht="51" x14ac:dyDescent="0.2">
      <c r="A16" s="42">
        <v>338133</v>
      </c>
      <c r="B16" s="42" t="s">
        <v>109</v>
      </c>
      <c r="C16" s="42" t="s">
        <v>163</v>
      </c>
      <c r="D16" s="42" t="s">
        <v>111</v>
      </c>
      <c r="E16" s="42" t="s">
        <v>81</v>
      </c>
      <c r="F16" s="42" t="s">
        <v>81</v>
      </c>
      <c r="G16" s="43" t="s">
        <v>82</v>
      </c>
      <c r="H16" s="43">
        <v>11</v>
      </c>
      <c r="I16" s="43" t="s">
        <v>112</v>
      </c>
      <c r="J16" s="43" t="s">
        <v>113</v>
      </c>
      <c r="K16" s="43" t="s">
        <v>114</v>
      </c>
      <c r="L16" s="43" t="s">
        <v>38</v>
      </c>
      <c r="M16" s="43" t="s">
        <v>164</v>
      </c>
      <c r="N16" s="42" t="s">
        <v>165</v>
      </c>
      <c r="O16" s="42" t="s">
        <v>166</v>
      </c>
      <c r="P16" s="42" t="s">
        <v>167</v>
      </c>
      <c r="Q16" s="42" t="s">
        <v>81</v>
      </c>
      <c r="R16" s="42" t="s">
        <v>55</v>
      </c>
      <c r="S16" s="42" t="s">
        <v>168</v>
      </c>
      <c r="T16" s="42"/>
      <c r="U16" s="42"/>
      <c r="V16" s="42" t="s">
        <v>90</v>
      </c>
      <c r="W16" s="42"/>
      <c r="X16" s="42"/>
    </row>
    <row r="17" spans="1:24" s="15" customFormat="1" ht="38.25" x14ac:dyDescent="0.2">
      <c r="A17" s="42">
        <v>338134</v>
      </c>
      <c r="B17" s="42" t="s">
        <v>109</v>
      </c>
      <c r="C17" s="42" t="s">
        <v>169</v>
      </c>
      <c r="D17" s="42" t="s">
        <v>111</v>
      </c>
      <c r="E17" s="42" t="s">
        <v>81</v>
      </c>
      <c r="F17" s="42" t="s">
        <v>81</v>
      </c>
      <c r="G17" s="43" t="s">
        <v>82</v>
      </c>
      <c r="H17" s="43">
        <v>12</v>
      </c>
      <c r="I17" s="43" t="s">
        <v>112</v>
      </c>
      <c r="J17" s="43" t="s">
        <v>113</v>
      </c>
      <c r="K17" s="43" t="s">
        <v>114</v>
      </c>
      <c r="L17" s="43" t="s">
        <v>38</v>
      </c>
      <c r="M17" s="43" t="s">
        <v>164</v>
      </c>
      <c r="N17" s="42" t="s">
        <v>165</v>
      </c>
      <c r="O17" s="42" t="s">
        <v>170</v>
      </c>
      <c r="P17" s="42" t="s">
        <v>171</v>
      </c>
      <c r="Q17" s="42" t="s">
        <v>81</v>
      </c>
      <c r="R17" s="42" t="s">
        <v>55</v>
      </c>
      <c r="S17" s="42" t="s">
        <v>172</v>
      </c>
      <c r="T17" s="42"/>
      <c r="U17" s="42"/>
      <c r="V17" s="42" t="s">
        <v>90</v>
      </c>
      <c r="W17" s="42"/>
      <c r="X17" s="42"/>
    </row>
    <row r="18" spans="1:24" s="15" customFormat="1" ht="51" x14ac:dyDescent="0.2">
      <c r="A18" s="42">
        <v>338135</v>
      </c>
      <c r="B18" s="42" t="s">
        <v>109</v>
      </c>
      <c r="C18" s="42" t="s">
        <v>173</v>
      </c>
      <c r="D18" s="42" t="s">
        <v>111</v>
      </c>
      <c r="E18" s="42" t="s">
        <v>81</v>
      </c>
      <c r="F18" s="42" t="s">
        <v>81</v>
      </c>
      <c r="G18" s="43" t="s">
        <v>82</v>
      </c>
      <c r="H18" s="43">
        <v>13</v>
      </c>
      <c r="I18" s="43" t="s">
        <v>112</v>
      </c>
      <c r="J18" s="43" t="s">
        <v>113</v>
      </c>
      <c r="K18" s="43" t="s">
        <v>114</v>
      </c>
      <c r="L18" s="43" t="s">
        <v>38</v>
      </c>
      <c r="M18" s="43" t="s">
        <v>174</v>
      </c>
      <c r="N18" s="42" t="s">
        <v>175</v>
      </c>
      <c r="O18" s="42" t="s">
        <v>176</v>
      </c>
      <c r="P18" s="42" t="s">
        <v>177</v>
      </c>
      <c r="Q18" s="42" t="s">
        <v>81</v>
      </c>
      <c r="R18" s="42" t="s">
        <v>54</v>
      </c>
      <c r="S18" s="42" t="s">
        <v>178</v>
      </c>
      <c r="T18" s="42"/>
      <c r="U18" s="42"/>
      <c r="V18" s="42" t="s">
        <v>90</v>
      </c>
      <c r="W18" s="42"/>
      <c r="X18" s="42"/>
    </row>
    <row r="19" spans="1:24" s="15" customFormat="1" ht="63.75" x14ac:dyDescent="0.2">
      <c r="A19" s="42">
        <v>338136</v>
      </c>
      <c r="B19" s="42" t="s">
        <v>109</v>
      </c>
      <c r="C19" s="42" t="s">
        <v>179</v>
      </c>
      <c r="D19" s="42" t="s">
        <v>111</v>
      </c>
      <c r="E19" s="42" t="s">
        <v>81</v>
      </c>
      <c r="F19" s="42" t="s">
        <v>81</v>
      </c>
      <c r="G19" s="43" t="s">
        <v>82</v>
      </c>
      <c r="H19" s="43">
        <v>14</v>
      </c>
      <c r="I19" s="43" t="s">
        <v>112</v>
      </c>
      <c r="J19" s="43" t="s">
        <v>113</v>
      </c>
      <c r="K19" s="43" t="s">
        <v>114</v>
      </c>
      <c r="L19" s="43" t="s">
        <v>38</v>
      </c>
      <c r="M19" s="43" t="s">
        <v>180</v>
      </c>
      <c r="N19" s="42" t="s">
        <v>181</v>
      </c>
      <c r="O19" s="42" t="s">
        <v>88</v>
      </c>
      <c r="P19" s="42" t="s">
        <v>182</v>
      </c>
      <c r="Q19" s="42" t="s">
        <v>81</v>
      </c>
      <c r="R19" s="42" t="s">
        <v>54</v>
      </c>
      <c r="S19" s="42" t="s">
        <v>183</v>
      </c>
      <c r="T19" s="42"/>
      <c r="U19" s="42"/>
      <c r="V19" s="42" t="s">
        <v>90</v>
      </c>
      <c r="W19" s="42"/>
      <c r="X19" s="42"/>
    </row>
    <row r="20" spans="1:24" s="15" customFormat="1" ht="38.25" x14ac:dyDescent="0.2">
      <c r="A20" s="42">
        <v>338137</v>
      </c>
      <c r="B20" s="42" t="s">
        <v>109</v>
      </c>
      <c r="C20" s="42" t="s">
        <v>184</v>
      </c>
      <c r="D20" s="42" t="s">
        <v>111</v>
      </c>
      <c r="E20" s="42" t="s">
        <v>81</v>
      </c>
      <c r="F20" s="42" t="s">
        <v>81</v>
      </c>
      <c r="G20" s="43" t="s">
        <v>82</v>
      </c>
      <c r="H20" s="43">
        <v>15</v>
      </c>
      <c r="I20" s="43" t="s">
        <v>112</v>
      </c>
      <c r="J20" s="43" t="s">
        <v>113</v>
      </c>
      <c r="K20" s="43" t="s">
        <v>114</v>
      </c>
      <c r="L20" s="43" t="s">
        <v>38</v>
      </c>
      <c r="M20" s="43" t="s">
        <v>180</v>
      </c>
      <c r="N20" s="42" t="s">
        <v>181</v>
      </c>
      <c r="O20" s="42" t="s">
        <v>88</v>
      </c>
      <c r="P20" s="42" t="s">
        <v>185</v>
      </c>
      <c r="Q20" s="42" t="s">
        <v>81</v>
      </c>
      <c r="R20" s="42" t="s">
        <v>55</v>
      </c>
      <c r="S20" s="42" t="s">
        <v>186</v>
      </c>
      <c r="T20" s="42"/>
      <c r="U20" s="42"/>
      <c r="V20" s="42" t="s">
        <v>90</v>
      </c>
      <c r="W20" s="42"/>
      <c r="X20" s="42"/>
    </row>
    <row r="21" spans="1:24" s="15" customFormat="1" ht="38.25" x14ac:dyDescent="0.2">
      <c r="A21" s="42">
        <v>338138</v>
      </c>
      <c r="B21" s="42" t="s">
        <v>109</v>
      </c>
      <c r="C21" s="42" t="s">
        <v>187</v>
      </c>
      <c r="D21" s="42" t="s">
        <v>111</v>
      </c>
      <c r="E21" s="42" t="s">
        <v>81</v>
      </c>
      <c r="F21" s="42" t="s">
        <v>81</v>
      </c>
      <c r="G21" s="43" t="s">
        <v>82</v>
      </c>
      <c r="H21" s="43">
        <v>16</v>
      </c>
      <c r="I21" s="43" t="s">
        <v>112</v>
      </c>
      <c r="J21" s="43" t="s">
        <v>113</v>
      </c>
      <c r="K21" s="43" t="s">
        <v>114</v>
      </c>
      <c r="L21" s="43" t="s">
        <v>38</v>
      </c>
      <c r="M21" s="43" t="s">
        <v>188</v>
      </c>
      <c r="N21" s="42" t="s">
        <v>189</v>
      </c>
      <c r="O21" s="42" t="s">
        <v>190</v>
      </c>
      <c r="P21" s="42" t="s">
        <v>191</v>
      </c>
      <c r="Q21" s="42" t="s">
        <v>81</v>
      </c>
      <c r="R21" s="42" t="s">
        <v>54</v>
      </c>
      <c r="S21" s="42" t="s">
        <v>192</v>
      </c>
      <c r="T21" s="42"/>
      <c r="U21" s="42"/>
      <c r="V21" s="42" t="s">
        <v>90</v>
      </c>
      <c r="W21" s="42"/>
      <c r="X21" s="42"/>
    </row>
    <row r="22" spans="1:24" s="15" customFormat="1" ht="38.25" x14ac:dyDescent="0.2">
      <c r="A22" s="42">
        <v>338139</v>
      </c>
      <c r="B22" s="42" t="s">
        <v>109</v>
      </c>
      <c r="C22" s="42" t="s">
        <v>193</v>
      </c>
      <c r="D22" s="42" t="s">
        <v>111</v>
      </c>
      <c r="E22" s="42" t="s">
        <v>81</v>
      </c>
      <c r="F22" s="42" t="s">
        <v>81</v>
      </c>
      <c r="G22" s="43" t="s">
        <v>82</v>
      </c>
      <c r="H22" s="43">
        <v>17</v>
      </c>
      <c r="I22" s="43" t="s">
        <v>112</v>
      </c>
      <c r="J22" s="43" t="s">
        <v>113</v>
      </c>
      <c r="K22" s="43" t="s">
        <v>114</v>
      </c>
      <c r="L22" s="43" t="s">
        <v>38</v>
      </c>
      <c r="M22" s="43" t="s">
        <v>188</v>
      </c>
      <c r="N22" s="42" t="s">
        <v>194</v>
      </c>
      <c r="O22" s="42" t="s">
        <v>160</v>
      </c>
      <c r="P22" s="42" t="s">
        <v>195</v>
      </c>
      <c r="Q22" s="42" t="s">
        <v>81</v>
      </c>
      <c r="R22" s="42" t="s">
        <v>55</v>
      </c>
      <c r="S22" s="42" t="s">
        <v>196</v>
      </c>
      <c r="T22" s="42"/>
      <c r="U22" s="42"/>
      <c r="V22" s="42" t="s">
        <v>90</v>
      </c>
      <c r="W22" s="42"/>
      <c r="X22" s="42"/>
    </row>
    <row r="23" spans="1:24" ht="38.25" x14ac:dyDescent="0.2">
      <c r="A23" s="42">
        <v>338140</v>
      </c>
      <c r="B23" s="42" t="s">
        <v>109</v>
      </c>
      <c r="C23" s="42" t="s">
        <v>197</v>
      </c>
      <c r="D23" s="42" t="s">
        <v>111</v>
      </c>
      <c r="E23" s="42" t="s">
        <v>81</v>
      </c>
      <c r="F23" s="42" t="s">
        <v>81</v>
      </c>
      <c r="G23" s="43" t="s">
        <v>82</v>
      </c>
      <c r="H23" s="43">
        <v>18</v>
      </c>
      <c r="I23" s="43" t="s">
        <v>112</v>
      </c>
      <c r="J23" s="43" t="s">
        <v>113</v>
      </c>
      <c r="K23" s="43" t="s">
        <v>114</v>
      </c>
      <c r="L23" s="43" t="s">
        <v>38</v>
      </c>
      <c r="M23" s="43" t="s">
        <v>198</v>
      </c>
      <c r="N23" s="42" t="s">
        <v>199</v>
      </c>
      <c r="O23" s="42" t="s">
        <v>88</v>
      </c>
      <c r="P23" s="42" t="s">
        <v>200</v>
      </c>
      <c r="Q23" s="42" t="s">
        <v>81</v>
      </c>
      <c r="R23" s="42" t="s">
        <v>55</v>
      </c>
      <c r="S23" s="42" t="s">
        <v>201</v>
      </c>
      <c r="T23" s="42"/>
      <c r="U23" s="42"/>
      <c r="V23" s="42" t="s">
        <v>90</v>
      </c>
      <c r="W23" s="42"/>
      <c r="X23" s="42"/>
    </row>
    <row r="24" spans="1:24" ht="51" x14ac:dyDescent="0.2">
      <c r="A24" s="42">
        <v>338141</v>
      </c>
      <c r="B24" s="42" t="s">
        <v>109</v>
      </c>
      <c r="C24" s="42" t="s">
        <v>202</v>
      </c>
      <c r="D24" s="42" t="s">
        <v>111</v>
      </c>
      <c r="E24" s="42" t="s">
        <v>81</v>
      </c>
      <c r="F24" s="42" t="s">
        <v>81</v>
      </c>
      <c r="G24" s="43" t="s">
        <v>82</v>
      </c>
      <c r="H24" s="43">
        <v>19</v>
      </c>
      <c r="I24" s="43" t="s">
        <v>112</v>
      </c>
      <c r="J24" s="43" t="s">
        <v>113</v>
      </c>
      <c r="K24" s="43" t="s">
        <v>114</v>
      </c>
      <c r="L24" s="43" t="s">
        <v>38</v>
      </c>
      <c r="M24" s="43" t="s">
        <v>203</v>
      </c>
      <c r="N24" s="42" t="s">
        <v>204</v>
      </c>
      <c r="O24" s="42" t="s">
        <v>205</v>
      </c>
      <c r="P24" s="42" t="s">
        <v>206</v>
      </c>
      <c r="Q24" s="42" t="s">
        <v>81</v>
      </c>
      <c r="R24" s="42" t="s">
        <v>55</v>
      </c>
      <c r="S24" s="42" t="s">
        <v>207</v>
      </c>
      <c r="T24" s="42"/>
      <c r="U24" s="42"/>
      <c r="V24" s="42" t="s">
        <v>90</v>
      </c>
      <c r="W24" s="42"/>
      <c r="X24" s="42"/>
    </row>
    <row r="25" spans="1:24" ht="38.25" x14ac:dyDescent="0.2">
      <c r="A25" s="42">
        <v>338142</v>
      </c>
      <c r="B25" s="42" t="s">
        <v>109</v>
      </c>
      <c r="C25" s="42" t="s">
        <v>208</v>
      </c>
      <c r="D25" s="42" t="s">
        <v>111</v>
      </c>
      <c r="E25" s="42" t="s">
        <v>81</v>
      </c>
      <c r="F25" s="42" t="s">
        <v>81</v>
      </c>
      <c r="G25" s="43" t="s">
        <v>82</v>
      </c>
      <c r="H25" s="43">
        <v>20</v>
      </c>
      <c r="I25" s="43" t="s">
        <v>112</v>
      </c>
      <c r="J25" s="43" t="s">
        <v>113</v>
      </c>
      <c r="K25" s="43" t="s">
        <v>114</v>
      </c>
      <c r="L25" s="43" t="s">
        <v>38</v>
      </c>
      <c r="M25" s="43" t="s">
        <v>203</v>
      </c>
      <c r="N25" s="42" t="s">
        <v>204</v>
      </c>
      <c r="O25" s="42" t="s">
        <v>166</v>
      </c>
      <c r="P25" s="42" t="s">
        <v>209</v>
      </c>
      <c r="Q25" s="42" t="s">
        <v>81</v>
      </c>
      <c r="R25" s="42" t="s">
        <v>55</v>
      </c>
      <c r="S25" s="42" t="s">
        <v>210</v>
      </c>
      <c r="T25" s="42"/>
      <c r="U25" s="42"/>
      <c r="V25" s="42" t="s">
        <v>90</v>
      </c>
      <c r="W25" s="42"/>
      <c r="X25" s="42"/>
    </row>
    <row r="26" spans="1:24" ht="38.25" x14ac:dyDescent="0.2">
      <c r="A26" s="42">
        <v>338143</v>
      </c>
      <c r="B26" s="42" t="s">
        <v>109</v>
      </c>
      <c r="C26" s="42" t="s">
        <v>211</v>
      </c>
      <c r="D26" s="42" t="s">
        <v>111</v>
      </c>
      <c r="E26" s="42" t="s">
        <v>81</v>
      </c>
      <c r="F26" s="42" t="s">
        <v>81</v>
      </c>
      <c r="G26" s="43" t="s">
        <v>82</v>
      </c>
      <c r="H26" s="43">
        <v>21</v>
      </c>
      <c r="I26" s="43" t="s">
        <v>112</v>
      </c>
      <c r="J26" s="43" t="s">
        <v>113</v>
      </c>
      <c r="K26" s="43" t="s">
        <v>114</v>
      </c>
      <c r="L26" s="43" t="s">
        <v>39</v>
      </c>
      <c r="M26" s="43" t="s">
        <v>212</v>
      </c>
      <c r="N26" s="42" t="s">
        <v>213</v>
      </c>
      <c r="O26" s="42" t="s">
        <v>214</v>
      </c>
      <c r="P26" s="42" t="s">
        <v>215</v>
      </c>
      <c r="Q26" s="42" t="s">
        <v>81</v>
      </c>
      <c r="R26" s="42" t="s">
        <v>55</v>
      </c>
      <c r="S26" s="42" t="s">
        <v>216</v>
      </c>
      <c r="T26" s="42"/>
      <c r="U26" s="42"/>
      <c r="V26" s="42" t="s">
        <v>90</v>
      </c>
      <c r="W26" s="42"/>
      <c r="X26" s="42"/>
    </row>
    <row r="27" spans="1:24" ht="38.25" x14ac:dyDescent="0.2">
      <c r="A27" s="42">
        <v>338144</v>
      </c>
      <c r="B27" s="42" t="s">
        <v>109</v>
      </c>
      <c r="C27" s="42" t="s">
        <v>217</v>
      </c>
      <c r="D27" s="42" t="s">
        <v>111</v>
      </c>
      <c r="E27" s="42" t="s">
        <v>81</v>
      </c>
      <c r="F27" s="42" t="s">
        <v>81</v>
      </c>
      <c r="G27" s="43" t="s">
        <v>82</v>
      </c>
      <c r="H27" s="43">
        <v>22</v>
      </c>
      <c r="I27" s="43" t="s">
        <v>112</v>
      </c>
      <c r="J27" s="43" t="s">
        <v>113</v>
      </c>
      <c r="K27" s="43" t="s">
        <v>114</v>
      </c>
      <c r="L27" s="43" t="s">
        <v>38</v>
      </c>
      <c r="M27" s="43" t="s">
        <v>218</v>
      </c>
      <c r="N27" s="42" t="s">
        <v>219</v>
      </c>
      <c r="O27" s="42" t="s">
        <v>56</v>
      </c>
      <c r="P27" s="42" t="s">
        <v>220</v>
      </c>
      <c r="Q27" s="42" t="s">
        <v>81</v>
      </c>
      <c r="R27" s="42" t="s">
        <v>55</v>
      </c>
      <c r="S27" s="42" t="s">
        <v>221</v>
      </c>
      <c r="T27" s="42"/>
      <c r="U27" s="42"/>
      <c r="V27" s="42" t="s">
        <v>90</v>
      </c>
      <c r="W27" s="42"/>
      <c r="X27" s="42"/>
    </row>
    <row r="28" spans="1:24" ht="51" x14ac:dyDescent="0.2">
      <c r="A28" s="42">
        <v>338145</v>
      </c>
      <c r="B28" s="42" t="s">
        <v>109</v>
      </c>
      <c r="C28" s="42" t="s">
        <v>222</v>
      </c>
      <c r="D28" s="42" t="s">
        <v>111</v>
      </c>
      <c r="E28" s="42" t="s">
        <v>81</v>
      </c>
      <c r="F28" s="42" t="s">
        <v>81</v>
      </c>
      <c r="G28" s="43" t="s">
        <v>82</v>
      </c>
      <c r="H28" s="43">
        <v>23</v>
      </c>
      <c r="I28" s="43" t="s">
        <v>112</v>
      </c>
      <c r="J28" s="43" t="s">
        <v>113</v>
      </c>
      <c r="K28" s="43" t="s">
        <v>114</v>
      </c>
      <c r="L28" s="43" t="s">
        <v>38</v>
      </c>
      <c r="M28" s="43" t="s">
        <v>223</v>
      </c>
      <c r="N28" s="42" t="s">
        <v>219</v>
      </c>
      <c r="O28" s="42" t="s">
        <v>88</v>
      </c>
      <c r="P28" s="42" t="s">
        <v>224</v>
      </c>
      <c r="Q28" s="42" t="s">
        <v>81</v>
      </c>
      <c r="R28" s="42" t="s">
        <v>55</v>
      </c>
      <c r="S28" s="42" t="s">
        <v>225</v>
      </c>
      <c r="T28" s="42"/>
      <c r="U28" s="42"/>
      <c r="V28" s="42" t="s">
        <v>90</v>
      </c>
      <c r="W28" s="42"/>
      <c r="X28" s="42"/>
    </row>
    <row r="29" spans="1:24" ht="38.25" x14ac:dyDescent="0.2">
      <c r="A29" s="42">
        <v>338146</v>
      </c>
      <c r="B29" s="42" t="s">
        <v>109</v>
      </c>
      <c r="C29" s="42" t="s">
        <v>226</v>
      </c>
      <c r="D29" s="42" t="s">
        <v>111</v>
      </c>
      <c r="E29" s="42" t="s">
        <v>81</v>
      </c>
      <c r="F29" s="42" t="s">
        <v>81</v>
      </c>
      <c r="G29" s="43" t="s">
        <v>82</v>
      </c>
      <c r="H29" s="43">
        <v>24</v>
      </c>
      <c r="I29" s="43" t="s">
        <v>112</v>
      </c>
      <c r="J29" s="43" t="s">
        <v>113</v>
      </c>
      <c r="K29" s="43" t="s">
        <v>114</v>
      </c>
      <c r="L29" s="43" t="s">
        <v>38</v>
      </c>
      <c r="M29" s="43" t="s">
        <v>223</v>
      </c>
      <c r="N29" s="42" t="s">
        <v>219</v>
      </c>
      <c r="O29" s="42" t="s">
        <v>227</v>
      </c>
      <c r="P29" s="42" t="s">
        <v>228</v>
      </c>
      <c r="Q29" s="42" t="s">
        <v>81</v>
      </c>
      <c r="R29" s="42" t="s">
        <v>55</v>
      </c>
      <c r="S29" s="42" t="s">
        <v>229</v>
      </c>
      <c r="T29" s="42"/>
      <c r="U29" s="42"/>
      <c r="V29" s="42" t="s">
        <v>90</v>
      </c>
      <c r="W29" s="42"/>
      <c r="X29" s="42"/>
    </row>
    <row r="30" spans="1:24" ht="51" x14ac:dyDescent="0.2">
      <c r="A30" s="42">
        <v>338147</v>
      </c>
      <c r="B30" s="42" t="s">
        <v>109</v>
      </c>
      <c r="C30" s="42" t="s">
        <v>230</v>
      </c>
      <c r="D30" s="42" t="s">
        <v>111</v>
      </c>
      <c r="E30" s="42" t="s">
        <v>81</v>
      </c>
      <c r="F30" s="42" t="s">
        <v>81</v>
      </c>
      <c r="G30" s="43" t="s">
        <v>82</v>
      </c>
      <c r="H30" s="43">
        <v>25</v>
      </c>
      <c r="I30" s="43" t="s">
        <v>112</v>
      </c>
      <c r="J30" s="43" t="s">
        <v>113</v>
      </c>
      <c r="K30" s="43" t="s">
        <v>114</v>
      </c>
      <c r="L30" s="43" t="s">
        <v>39</v>
      </c>
      <c r="M30" s="43" t="s">
        <v>231</v>
      </c>
      <c r="N30" s="42" t="s">
        <v>64</v>
      </c>
      <c r="O30" s="42" t="s">
        <v>205</v>
      </c>
      <c r="P30" s="42" t="s">
        <v>232</v>
      </c>
      <c r="Q30" s="42" t="s">
        <v>81</v>
      </c>
      <c r="R30" s="42" t="s">
        <v>55</v>
      </c>
      <c r="S30" s="42" t="s">
        <v>233</v>
      </c>
      <c r="T30" s="42"/>
      <c r="U30" s="42"/>
      <c r="V30" s="42" t="s">
        <v>90</v>
      </c>
      <c r="W30" s="42"/>
      <c r="X30" s="42"/>
    </row>
    <row r="31" spans="1:24" ht="38.25" x14ac:dyDescent="0.2">
      <c r="A31" s="42">
        <v>338148</v>
      </c>
      <c r="B31" s="42" t="s">
        <v>109</v>
      </c>
      <c r="C31" s="42" t="s">
        <v>234</v>
      </c>
      <c r="D31" s="42" t="s">
        <v>111</v>
      </c>
      <c r="E31" s="42" t="s">
        <v>81</v>
      </c>
      <c r="F31" s="42" t="s">
        <v>81</v>
      </c>
      <c r="G31" s="43" t="s">
        <v>82</v>
      </c>
      <c r="H31" s="43">
        <v>26</v>
      </c>
      <c r="I31" s="43" t="s">
        <v>112</v>
      </c>
      <c r="J31" s="43" t="s">
        <v>113</v>
      </c>
      <c r="K31" s="43" t="s">
        <v>114</v>
      </c>
      <c r="L31" s="43" t="s">
        <v>38</v>
      </c>
      <c r="M31" s="43" t="s">
        <v>235</v>
      </c>
      <c r="N31" s="42" t="s">
        <v>236</v>
      </c>
      <c r="O31" s="42" t="s">
        <v>120</v>
      </c>
      <c r="P31" s="42" t="s">
        <v>237</v>
      </c>
      <c r="Q31" s="42" t="s">
        <v>81</v>
      </c>
      <c r="R31" s="42" t="s">
        <v>55</v>
      </c>
      <c r="S31" s="42" t="s">
        <v>238</v>
      </c>
      <c r="T31" s="42"/>
      <c r="U31" s="42"/>
      <c r="V31" s="42" t="s">
        <v>90</v>
      </c>
      <c r="W31" s="42"/>
      <c r="X31" s="42"/>
    </row>
    <row r="32" spans="1:24" ht="51" x14ac:dyDescent="0.2">
      <c r="A32" s="42">
        <v>338149</v>
      </c>
      <c r="B32" s="42" t="s">
        <v>239</v>
      </c>
      <c r="C32" s="42" t="s">
        <v>240</v>
      </c>
      <c r="D32" s="42" t="s">
        <v>111</v>
      </c>
      <c r="E32" s="42" t="s">
        <v>81</v>
      </c>
      <c r="F32" s="42" t="s">
        <v>81</v>
      </c>
      <c r="G32" s="43" t="s">
        <v>82</v>
      </c>
      <c r="H32" s="43">
        <v>27</v>
      </c>
      <c r="I32" s="43" t="s">
        <v>112</v>
      </c>
      <c r="J32" s="43" t="s">
        <v>113</v>
      </c>
      <c r="K32" s="43" t="s">
        <v>114</v>
      </c>
      <c r="L32" s="43" t="s">
        <v>38</v>
      </c>
      <c r="M32" s="43" t="s">
        <v>241</v>
      </c>
      <c r="N32" s="42" t="s">
        <v>242</v>
      </c>
      <c r="O32" s="42" t="s">
        <v>101</v>
      </c>
      <c r="P32" s="42" t="s">
        <v>243</v>
      </c>
      <c r="Q32" s="42" t="s">
        <v>81</v>
      </c>
      <c r="R32" s="42" t="s">
        <v>54</v>
      </c>
      <c r="S32" s="42" t="s">
        <v>244</v>
      </c>
      <c r="T32" s="42"/>
      <c r="U32" s="42"/>
      <c r="V32" s="42" t="s">
        <v>90</v>
      </c>
      <c r="W32" s="42"/>
      <c r="X32" s="42"/>
    </row>
    <row r="33" spans="1:24" ht="76.5" x14ac:dyDescent="0.2">
      <c r="A33" s="42">
        <v>338150</v>
      </c>
      <c r="B33" s="42" t="s">
        <v>239</v>
      </c>
      <c r="C33" s="42" t="s">
        <v>245</v>
      </c>
      <c r="D33" s="42" t="s">
        <v>111</v>
      </c>
      <c r="E33" s="42" t="s">
        <v>81</v>
      </c>
      <c r="F33" s="42" t="s">
        <v>81</v>
      </c>
      <c r="G33" s="43" t="s">
        <v>82</v>
      </c>
      <c r="H33" s="43">
        <v>28</v>
      </c>
      <c r="I33" s="43" t="s">
        <v>112</v>
      </c>
      <c r="J33" s="43" t="s">
        <v>113</v>
      </c>
      <c r="K33" s="43" t="s">
        <v>114</v>
      </c>
      <c r="L33" s="43" t="s">
        <v>39</v>
      </c>
      <c r="M33" s="43" t="s">
        <v>150</v>
      </c>
      <c r="N33" s="42" t="s">
        <v>63</v>
      </c>
      <c r="O33" s="42" t="s">
        <v>101</v>
      </c>
      <c r="P33" s="42" t="s">
        <v>246</v>
      </c>
      <c r="Q33" s="42" t="s">
        <v>81</v>
      </c>
      <c r="R33" s="42" t="s">
        <v>55</v>
      </c>
      <c r="S33" s="42" t="s">
        <v>247</v>
      </c>
      <c r="T33" s="42"/>
      <c r="U33" s="42"/>
      <c r="V33" s="42" t="s">
        <v>90</v>
      </c>
      <c r="W33" s="42"/>
      <c r="X33" s="42"/>
    </row>
    <row r="34" spans="1:24" ht="51" x14ac:dyDescent="0.2">
      <c r="A34" s="42">
        <v>338151</v>
      </c>
      <c r="B34" s="42" t="s">
        <v>239</v>
      </c>
      <c r="C34" s="42" t="s">
        <v>248</v>
      </c>
      <c r="D34" s="42" t="s">
        <v>111</v>
      </c>
      <c r="E34" s="42" t="s">
        <v>81</v>
      </c>
      <c r="F34" s="42" t="s">
        <v>81</v>
      </c>
      <c r="G34" s="43" t="s">
        <v>82</v>
      </c>
      <c r="H34" s="43">
        <v>29</v>
      </c>
      <c r="I34" s="43" t="s">
        <v>112</v>
      </c>
      <c r="J34" s="43" t="s">
        <v>113</v>
      </c>
      <c r="K34" s="43" t="s">
        <v>114</v>
      </c>
      <c r="L34" s="43" t="s">
        <v>38</v>
      </c>
      <c r="M34" s="43" t="s">
        <v>124</v>
      </c>
      <c r="N34" s="42" t="s">
        <v>63</v>
      </c>
      <c r="O34" s="42" t="s">
        <v>101</v>
      </c>
      <c r="P34" s="42" t="s">
        <v>249</v>
      </c>
      <c r="Q34" s="42" t="s">
        <v>81</v>
      </c>
      <c r="R34" s="42" t="s">
        <v>55</v>
      </c>
      <c r="S34" s="42" t="s">
        <v>250</v>
      </c>
      <c r="T34" s="42"/>
      <c r="U34" s="42"/>
      <c r="V34" s="42" t="s">
        <v>90</v>
      </c>
      <c r="W34" s="42"/>
      <c r="X34" s="42"/>
    </row>
    <row r="35" spans="1:24" ht="38.25" x14ac:dyDescent="0.2">
      <c r="A35" s="42">
        <v>338152</v>
      </c>
      <c r="B35" s="42" t="s">
        <v>239</v>
      </c>
      <c r="C35" s="42" t="s">
        <v>251</v>
      </c>
      <c r="D35" s="42" t="s">
        <v>111</v>
      </c>
      <c r="E35" s="42" t="s">
        <v>81</v>
      </c>
      <c r="F35" s="42" t="s">
        <v>81</v>
      </c>
      <c r="G35" s="43" t="s">
        <v>82</v>
      </c>
      <c r="H35" s="43">
        <v>30</v>
      </c>
      <c r="I35" s="43" t="s">
        <v>112</v>
      </c>
      <c r="J35" s="43" t="s">
        <v>113</v>
      </c>
      <c r="K35" s="43" t="s">
        <v>114</v>
      </c>
      <c r="L35" s="43" t="s">
        <v>38</v>
      </c>
      <c r="M35" s="43" t="s">
        <v>252</v>
      </c>
      <c r="N35" s="42" t="s">
        <v>159</v>
      </c>
      <c r="O35" s="42" t="s">
        <v>107</v>
      </c>
      <c r="P35" s="42" t="s">
        <v>253</v>
      </c>
      <c r="Q35" s="42" t="s">
        <v>81</v>
      </c>
      <c r="R35" s="42" t="s">
        <v>55</v>
      </c>
      <c r="S35" s="42" t="s">
        <v>254</v>
      </c>
      <c r="T35" s="42"/>
      <c r="U35" s="42"/>
      <c r="V35" s="42" t="s">
        <v>90</v>
      </c>
      <c r="W35" s="42"/>
      <c r="X35" s="42"/>
    </row>
    <row r="36" spans="1:24" ht="38.25" x14ac:dyDescent="0.2">
      <c r="A36" s="42">
        <v>338153</v>
      </c>
      <c r="B36" s="42" t="s">
        <v>239</v>
      </c>
      <c r="C36" s="42" t="s">
        <v>255</v>
      </c>
      <c r="D36" s="42" t="s">
        <v>111</v>
      </c>
      <c r="E36" s="42" t="s">
        <v>81</v>
      </c>
      <c r="F36" s="42" t="s">
        <v>81</v>
      </c>
      <c r="G36" s="43" t="s">
        <v>82</v>
      </c>
      <c r="H36" s="43">
        <v>31</v>
      </c>
      <c r="I36" s="43" t="s">
        <v>112</v>
      </c>
      <c r="J36" s="43" t="s">
        <v>113</v>
      </c>
      <c r="K36" s="43" t="s">
        <v>114</v>
      </c>
      <c r="L36" s="43" t="s">
        <v>38</v>
      </c>
      <c r="M36" s="43" t="s">
        <v>256</v>
      </c>
      <c r="N36" s="42" t="s">
        <v>165</v>
      </c>
      <c r="O36" s="42" t="s">
        <v>107</v>
      </c>
      <c r="P36" s="42" t="s">
        <v>257</v>
      </c>
      <c r="Q36" s="42" t="s">
        <v>81</v>
      </c>
      <c r="R36" s="42" t="s">
        <v>55</v>
      </c>
      <c r="S36" s="42" t="s">
        <v>258</v>
      </c>
      <c r="T36" s="42"/>
      <c r="U36" s="42"/>
      <c r="V36" s="42" t="s">
        <v>90</v>
      </c>
      <c r="W36" s="42"/>
      <c r="X36" s="42"/>
    </row>
    <row r="37" spans="1:24" ht="89.25" x14ac:dyDescent="0.2">
      <c r="A37" s="42">
        <v>338154</v>
      </c>
      <c r="B37" s="42" t="s">
        <v>239</v>
      </c>
      <c r="C37" s="42" t="s">
        <v>259</v>
      </c>
      <c r="D37" s="42" t="s">
        <v>111</v>
      </c>
      <c r="E37" s="42" t="s">
        <v>81</v>
      </c>
      <c r="F37" s="42" t="s">
        <v>81</v>
      </c>
      <c r="G37" s="43" t="s">
        <v>82</v>
      </c>
      <c r="H37" s="43">
        <v>32</v>
      </c>
      <c r="I37" s="43" t="s">
        <v>112</v>
      </c>
      <c r="J37" s="43" t="s">
        <v>113</v>
      </c>
      <c r="K37" s="43" t="s">
        <v>114</v>
      </c>
      <c r="L37" s="43" t="s">
        <v>39</v>
      </c>
      <c r="M37" s="43" t="s">
        <v>260</v>
      </c>
      <c r="N37" s="42" t="s">
        <v>204</v>
      </c>
      <c r="O37" s="42" t="s">
        <v>106</v>
      </c>
      <c r="P37" s="42" t="s">
        <v>261</v>
      </c>
      <c r="Q37" s="42" t="s">
        <v>81</v>
      </c>
      <c r="R37" s="42" t="s">
        <v>55</v>
      </c>
      <c r="S37" s="42" t="s">
        <v>262</v>
      </c>
      <c r="T37" s="42"/>
      <c r="U37" s="42"/>
      <c r="V37" s="42" t="s">
        <v>90</v>
      </c>
      <c r="W37" s="42"/>
      <c r="X37" s="42"/>
    </row>
    <row r="38" spans="1:24" ht="38.25" x14ac:dyDescent="0.2">
      <c r="A38" s="42">
        <v>338155</v>
      </c>
      <c r="B38" s="42" t="s">
        <v>239</v>
      </c>
      <c r="C38" s="42" t="s">
        <v>263</v>
      </c>
      <c r="D38" s="42" t="s">
        <v>111</v>
      </c>
      <c r="E38" s="42" t="s">
        <v>81</v>
      </c>
      <c r="F38" s="42" t="s">
        <v>81</v>
      </c>
      <c r="G38" s="43" t="s">
        <v>82</v>
      </c>
      <c r="H38" s="43">
        <v>33</v>
      </c>
      <c r="I38" s="43" t="s">
        <v>112</v>
      </c>
      <c r="J38" s="43" t="s">
        <v>113</v>
      </c>
      <c r="K38" s="43" t="s">
        <v>114</v>
      </c>
      <c r="L38" s="43" t="s">
        <v>38</v>
      </c>
      <c r="M38" s="43" t="s">
        <v>264</v>
      </c>
      <c r="N38" s="42" t="s">
        <v>265</v>
      </c>
      <c r="O38" s="42" t="s">
        <v>266</v>
      </c>
      <c r="P38" s="42" t="s">
        <v>267</v>
      </c>
      <c r="Q38" s="42" t="s">
        <v>81</v>
      </c>
      <c r="R38" s="42" t="s">
        <v>55</v>
      </c>
      <c r="S38" s="42" t="s">
        <v>268</v>
      </c>
      <c r="T38" s="42"/>
      <c r="U38" s="42"/>
      <c r="V38" s="42" t="s">
        <v>90</v>
      </c>
      <c r="W38" s="42"/>
      <c r="X38" s="42"/>
    </row>
    <row r="39" spans="1:24" ht="25.5" x14ac:dyDescent="0.2">
      <c r="A39" s="42">
        <v>338250</v>
      </c>
      <c r="B39" s="42" t="s">
        <v>269</v>
      </c>
      <c r="C39" s="42" t="s">
        <v>270</v>
      </c>
      <c r="D39" s="42" t="s">
        <v>271</v>
      </c>
      <c r="E39" s="42" t="s">
        <v>81</v>
      </c>
      <c r="F39" s="42" t="s">
        <v>81</v>
      </c>
      <c r="G39" s="43" t="s">
        <v>82</v>
      </c>
      <c r="H39" s="43">
        <v>1</v>
      </c>
      <c r="I39" s="43" t="s">
        <v>272</v>
      </c>
      <c r="J39" s="43" t="s">
        <v>113</v>
      </c>
      <c r="K39" s="43" t="s">
        <v>273</v>
      </c>
      <c r="L39" s="43" t="s">
        <v>38</v>
      </c>
      <c r="M39" s="43" t="s">
        <v>176</v>
      </c>
      <c r="N39" s="42" t="s">
        <v>59</v>
      </c>
      <c r="O39" s="42" t="s">
        <v>56</v>
      </c>
      <c r="P39" s="42" t="s">
        <v>274</v>
      </c>
      <c r="Q39" s="42" t="s">
        <v>81</v>
      </c>
      <c r="R39" s="42" t="s">
        <v>54</v>
      </c>
      <c r="S39" s="42" t="s">
        <v>275</v>
      </c>
      <c r="T39" s="42"/>
      <c r="U39" s="42"/>
      <c r="V39" s="42" t="s">
        <v>90</v>
      </c>
      <c r="W39" s="42"/>
      <c r="X39" s="42"/>
    </row>
    <row r="40" spans="1:24" ht="51" x14ac:dyDescent="0.2">
      <c r="A40" s="42">
        <v>338251</v>
      </c>
      <c r="B40" s="42" t="s">
        <v>276</v>
      </c>
      <c r="C40" s="42" t="s">
        <v>277</v>
      </c>
      <c r="D40" s="42" t="s">
        <v>271</v>
      </c>
      <c r="E40" s="42" t="s">
        <v>81</v>
      </c>
      <c r="F40" s="42" t="s">
        <v>81</v>
      </c>
      <c r="G40" s="43" t="s">
        <v>82</v>
      </c>
      <c r="H40" s="43">
        <v>2</v>
      </c>
      <c r="I40" s="43" t="s">
        <v>272</v>
      </c>
      <c r="J40" s="43" t="s">
        <v>113</v>
      </c>
      <c r="K40" s="43" t="s">
        <v>273</v>
      </c>
      <c r="L40" s="43" t="s">
        <v>38</v>
      </c>
      <c r="M40" s="43" t="s">
        <v>278</v>
      </c>
      <c r="N40" s="42" t="s">
        <v>57</v>
      </c>
      <c r="O40" s="42" t="s">
        <v>227</v>
      </c>
      <c r="P40" s="42" t="s">
        <v>279</v>
      </c>
      <c r="Q40" s="42" t="s">
        <v>81</v>
      </c>
      <c r="R40" s="42" t="s">
        <v>54</v>
      </c>
      <c r="S40" s="42" t="s">
        <v>280</v>
      </c>
      <c r="T40" s="42"/>
      <c r="U40" s="42"/>
      <c r="V40" s="42" t="s">
        <v>90</v>
      </c>
      <c r="W40" s="42"/>
      <c r="X40" s="42"/>
    </row>
    <row r="41" spans="1:24" ht="25.5" x14ac:dyDescent="0.2">
      <c r="A41" s="42">
        <v>338252</v>
      </c>
      <c r="B41" s="42" t="s">
        <v>281</v>
      </c>
      <c r="C41" s="42" t="s">
        <v>282</v>
      </c>
      <c r="D41" s="42" t="s">
        <v>271</v>
      </c>
      <c r="E41" s="42" t="s">
        <v>81</v>
      </c>
      <c r="F41" s="42" t="s">
        <v>81</v>
      </c>
      <c r="G41" s="43" t="s">
        <v>82</v>
      </c>
      <c r="H41" s="43">
        <v>3</v>
      </c>
      <c r="I41" s="43" t="s">
        <v>272</v>
      </c>
      <c r="J41" s="43" t="s">
        <v>113</v>
      </c>
      <c r="K41" s="43" t="s">
        <v>273</v>
      </c>
      <c r="L41" s="43" t="s">
        <v>38</v>
      </c>
      <c r="M41" s="43" t="s">
        <v>278</v>
      </c>
      <c r="N41" s="42" t="s">
        <v>283</v>
      </c>
      <c r="O41" s="42" t="s">
        <v>120</v>
      </c>
      <c r="P41" s="42" t="s">
        <v>284</v>
      </c>
      <c r="Q41" s="42" t="s">
        <v>81</v>
      </c>
      <c r="R41" s="42" t="s">
        <v>54</v>
      </c>
      <c r="S41" s="42" t="s">
        <v>285</v>
      </c>
      <c r="T41" s="42"/>
      <c r="U41" s="42"/>
      <c r="V41" s="42" t="s">
        <v>90</v>
      </c>
      <c r="W41" s="42"/>
      <c r="X41" s="42"/>
    </row>
    <row r="42" spans="1:24" ht="25.5" x14ac:dyDescent="0.2">
      <c r="A42" s="42">
        <v>338253</v>
      </c>
      <c r="B42" s="42" t="s">
        <v>286</v>
      </c>
      <c r="C42" s="42" t="s">
        <v>287</v>
      </c>
      <c r="D42" s="42" t="s">
        <v>271</v>
      </c>
      <c r="E42" s="42" t="s">
        <v>81</v>
      </c>
      <c r="F42" s="42" t="s">
        <v>81</v>
      </c>
      <c r="G42" s="43" t="s">
        <v>82</v>
      </c>
      <c r="H42" s="43">
        <v>4</v>
      </c>
      <c r="I42" s="43" t="s">
        <v>272</v>
      </c>
      <c r="J42" s="43" t="s">
        <v>113</v>
      </c>
      <c r="K42" s="43" t="s">
        <v>273</v>
      </c>
      <c r="L42" s="43" t="s">
        <v>38</v>
      </c>
      <c r="M42" s="43" t="s">
        <v>160</v>
      </c>
      <c r="N42" s="42" t="s">
        <v>288</v>
      </c>
      <c r="O42" s="42" t="s">
        <v>289</v>
      </c>
      <c r="P42" s="42" t="s">
        <v>290</v>
      </c>
      <c r="Q42" s="42" t="s">
        <v>81</v>
      </c>
      <c r="R42" s="42" t="s">
        <v>54</v>
      </c>
      <c r="S42" s="42" t="s">
        <v>291</v>
      </c>
      <c r="T42" s="42"/>
      <c r="U42" s="42"/>
      <c r="V42" s="42" t="s">
        <v>90</v>
      </c>
      <c r="W42" s="42"/>
      <c r="X42" s="42"/>
    </row>
    <row r="43" spans="1:24" ht="25.5" x14ac:dyDescent="0.2">
      <c r="A43" s="42">
        <v>338254</v>
      </c>
      <c r="B43" s="42" t="s">
        <v>292</v>
      </c>
      <c r="C43" s="42" t="s">
        <v>293</v>
      </c>
      <c r="D43" s="42" t="s">
        <v>271</v>
      </c>
      <c r="E43" s="42" t="s">
        <v>81</v>
      </c>
      <c r="F43" s="42" t="s">
        <v>81</v>
      </c>
      <c r="G43" s="43" t="s">
        <v>82</v>
      </c>
      <c r="H43" s="43">
        <v>5</v>
      </c>
      <c r="I43" s="43" t="s">
        <v>272</v>
      </c>
      <c r="J43" s="43" t="s">
        <v>113</v>
      </c>
      <c r="K43" s="43" t="s">
        <v>273</v>
      </c>
      <c r="L43" s="43" t="s">
        <v>38</v>
      </c>
      <c r="M43" s="43" t="s">
        <v>115</v>
      </c>
      <c r="N43" s="42" t="s">
        <v>119</v>
      </c>
      <c r="O43" s="42" t="s">
        <v>294</v>
      </c>
      <c r="P43" s="42" t="s">
        <v>295</v>
      </c>
      <c r="Q43" s="42" t="s">
        <v>81</v>
      </c>
      <c r="R43" s="42" t="s">
        <v>54</v>
      </c>
      <c r="S43" s="42" t="s">
        <v>296</v>
      </c>
      <c r="T43" s="42"/>
      <c r="U43" s="42"/>
      <c r="V43" s="42" t="s">
        <v>90</v>
      </c>
      <c r="W43" s="42"/>
      <c r="X43" s="42"/>
    </row>
    <row r="44" spans="1:24" ht="38.25" x14ac:dyDescent="0.2">
      <c r="A44" s="42">
        <v>338255</v>
      </c>
      <c r="B44" s="42" t="s">
        <v>297</v>
      </c>
      <c r="C44" s="42" t="s">
        <v>298</v>
      </c>
      <c r="D44" s="42" t="s">
        <v>271</v>
      </c>
      <c r="E44" s="42" t="s">
        <v>81</v>
      </c>
      <c r="F44" s="42" t="s">
        <v>81</v>
      </c>
      <c r="G44" s="43" t="s">
        <v>82</v>
      </c>
      <c r="H44" s="43">
        <v>6</v>
      </c>
      <c r="I44" s="43" t="s">
        <v>272</v>
      </c>
      <c r="J44" s="43" t="s">
        <v>113</v>
      </c>
      <c r="K44" s="43" t="s">
        <v>273</v>
      </c>
      <c r="L44" s="43" t="s">
        <v>38</v>
      </c>
      <c r="M44" s="43" t="s">
        <v>241</v>
      </c>
      <c r="N44" s="42" t="s">
        <v>242</v>
      </c>
      <c r="O44" s="42" t="s">
        <v>101</v>
      </c>
      <c r="P44" s="42" t="s">
        <v>299</v>
      </c>
      <c r="Q44" s="42" t="s">
        <v>81</v>
      </c>
      <c r="R44" s="42" t="s">
        <v>54</v>
      </c>
      <c r="S44" s="42" t="s">
        <v>300</v>
      </c>
      <c r="T44" s="42"/>
      <c r="U44" s="42"/>
      <c r="V44" s="42" t="s">
        <v>90</v>
      </c>
      <c r="W44" s="42"/>
      <c r="X44" s="42"/>
    </row>
    <row r="45" spans="1:24" ht="114.75" x14ac:dyDescent="0.2">
      <c r="A45" s="42">
        <v>338256</v>
      </c>
      <c r="B45" s="42" t="s">
        <v>301</v>
      </c>
      <c r="C45" s="42" t="s">
        <v>302</v>
      </c>
      <c r="D45" s="42" t="s">
        <v>271</v>
      </c>
      <c r="E45" s="42" t="s">
        <v>81</v>
      </c>
      <c r="F45" s="42" t="s">
        <v>81</v>
      </c>
      <c r="G45" s="43" t="s">
        <v>82</v>
      </c>
      <c r="H45" s="43">
        <v>7</v>
      </c>
      <c r="I45" s="43" t="s">
        <v>272</v>
      </c>
      <c r="J45" s="43" t="s">
        <v>113</v>
      </c>
      <c r="K45" s="43" t="s">
        <v>273</v>
      </c>
      <c r="L45" s="43" t="s">
        <v>38</v>
      </c>
      <c r="M45" s="43" t="s">
        <v>241</v>
      </c>
      <c r="N45" s="42" t="s">
        <v>242</v>
      </c>
      <c r="O45" s="42" t="s">
        <v>101</v>
      </c>
      <c r="P45" s="42" t="s">
        <v>303</v>
      </c>
      <c r="Q45" s="42" t="s">
        <v>81</v>
      </c>
      <c r="R45" s="42" t="s">
        <v>54</v>
      </c>
      <c r="S45" s="42" t="s">
        <v>304</v>
      </c>
      <c r="T45" s="42"/>
      <c r="U45" s="42"/>
      <c r="V45" s="42" t="s">
        <v>90</v>
      </c>
      <c r="W45" s="42"/>
      <c r="X45" s="42"/>
    </row>
    <row r="46" spans="1:24" ht="38.25" x14ac:dyDescent="0.2">
      <c r="A46" s="42">
        <v>338257</v>
      </c>
      <c r="B46" s="42" t="s">
        <v>305</v>
      </c>
      <c r="C46" s="42" t="s">
        <v>306</v>
      </c>
      <c r="D46" s="42" t="s">
        <v>271</v>
      </c>
      <c r="E46" s="42" t="s">
        <v>81</v>
      </c>
      <c r="F46" s="42" t="s">
        <v>81</v>
      </c>
      <c r="G46" s="43" t="s">
        <v>82</v>
      </c>
      <c r="H46" s="43">
        <v>8</v>
      </c>
      <c r="I46" s="43" t="s">
        <v>272</v>
      </c>
      <c r="J46" s="43" t="s">
        <v>113</v>
      </c>
      <c r="K46" s="43" t="s">
        <v>273</v>
      </c>
      <c r="L46" s="43" t="s">
        <v>38</v>
      </c>
      <c r="M46" s="43" t="s">
        <v>241</v>
      </c>
      <c r="N46" s="42" t="s">
        <v>242</v>
      </c>
      <c r="O46" s="42" t="s">
        <v>101</v>
      </c>
      <c r="P46" s="42" t="s">
        <v>307</v>
      </c>
      <c r="Q46" s="42" t="s">
        <v>81</v>
      </c>
      <c r="R46" s="42" t="s">
        <v>54</v>
      </c>
      <c r="S46" s="42" t="s">
        <v>308</v>
      </c>
      <c r="T46" s="42"/>
      <c r="U46" s="42"/>
      <c r="V46" s="42" t="s">
        <v>90</v>
      </c>
      <c r="W46" s="42"/>
      <c r="X46" s="42"/>
    </row>
    <row r="47" spans="1:24" ht="38.25" x14ac:dyDescent="0.2">
      <c r="A47" s="42">
        <v>338258</v>
      </c>
      <c r="B47" s="42" t="s">
        <v>309</v>
      </c>
      <c r="C47" s="42" t="s">
        <v>310</v>
      </c>
      <c r="D47" s="42" t="s">
        <v>271</v>
      </c>
      <c r="E47" s="42" t="s">
        <v>81</v>
      </c>
      <c r="F47" s="42" t="s">
        <v>81</v>
      </c>
      <c r="G47" s="43" t="s">
        <v>82</v>
      </c>
      <c r="H47" s="43">
        <v>9</v>
      </c>
      <c r="I47" s="43" t="s">
        <v>272</v>
      </c>
      <c r="J47" s="43" t="s">
        <v>113</v>
      </c>
      <c r="K47" s="43" t="s">
        <v>273</v>
      </c>
      <c r="L47" s="43" t="s">
        <v>38</v>
      </c>
      <c r="M47" s="43" t="s">
        <v>241</v>
      </c>
      <c r="N47" s="42" t="s">
        <v>242</v>
      </c>
      <c r="O47" s="42" t="s">
        <v>101</v>
      </c>
      <c r="P47" s="42" t="s">
        <v>311</v>
      </c>
      <c r="Q47" s="42" t="s">
        <v>81</v>
      </c>
      <c r="R47" s="42" t="s">
        <v>54</v>
      </c>
      <c r="S47" s="42" t="s">
        <v>312</v>
      </c>
      <c r="T47" s="42"/>
      <c r="U47" s="42"/>
      <c r="V47" s="42" t="s">
        <v>90</v>
      </c>
      <c r="W47" s="42"/>
      <c r="X47" s="42"/>
    </row>
    <row r="48" spans="1:24" ht="140.25" x14ac:dyDescent="0.2">
      <c r="A48" s="42">
        <v>338259</v>
      </c>
      <c r="B48" s="42" t="s">
        <v>313</v>
      </c>
      <c r="C48" s="42" t="s">
        <v>314</v>
      </c>
      <c r="D48" s="42" t="s">
        <v>271</v>
      </c>
      <c r="E48" s="42" t="s">
        <v>81</v>
      </c>
      <c r="F48" s="42" t="s">
        <v>81</v>
      </c>
      <c r="G48" s="43" t="s">
        <v>82</v>
      </c>
      <c r="H48" s="43">
        <v>10</v>
      </c>
      <c r="I48" s="43" t="s">
        <v>272</v>
      </c>
      <c r="J48" s="43" t="s">
        <v>113</v>
      </c>
      <c r="K48" s="43" t="s">
        <v>273</v>
      </c>
      <c r="L48" s="43" t="s">
        <v>39</v>
      </c>
      <c r="M48" s="43" t="s">
        <v>315</v>
      </c>
      <c r="N48" s="42" t="s">
        <v>316</v>
      </c>
      <c r="O48" s="42" t="s">
        <v>107</v>
      </c>
      <c r="P48" s="42" t="s">
        <v>317</v>
      </c>
      <c r="Q48" s="42" t="s">
        <v>81</v>
      </c>
      <c r="R48" s="42" t="s">
        <v>55</v>
      </c>
      <c r="S48" s="42" t="s">
        <v>318</v>
      </c>
      <c r="T48" s="42" t="s">
        <v>81</v>
      </c>
      <c r="U48" s="42" t="s">
        <v>81</v>
      </c>
      <c r="V48" s="42" t="s">
        <v>90</v>
      </c>
      <c r="W48" s="42"/>
      <c r="X48" s="42"/>
    </row>
    <row r="49" spans="1:24" ht="25.5" x14ac:dyDescent="0.2">
      <c r="A49" s="42">
        <v>338260</v>
      </c>
      <c r="B49" s="42" t="s">
        <v>319</v>
      </c>
      <c r="C49" s="42" t="s">
        <v>320</v>
      </c>
      <c r="D49" s="42" t="s">
        <v>271</v>
      </c>
      <c r="E49" s="42" t="s">
        <v>81</v>
      </c>
      <c r="F49" s="42" t="s">
        <v>81</v>
      </c>
      <c r="G49" s="43" t="s">
        <v>82</v>
      </c>
      <c r="H49" s="43">
        <v>11</v>
      </c>
      <c r="I49" s="43" t="s">
        <v>272</v>
      </c>
      <c r="J49" s="43" t="s">
        <v>113</v>
      </c>
      <c r="K49" s="43" t="s">
        <v>273</v>
      </c>
      <c r="L49" s="43" t="s">
        <v>38</v>
      </c>
      <c r="M49" s="43" t="s">
        <v>190</v>
      </c>
      <c r="N49" s="42" t="s">
        <v>60</v>
      </c>
      <c r="O49" s="42" t="s">
        <v>130</v>
      </c>
      <c r="P49" s="42" t="s">
        <v>321</v>
      </c>
      <c r="Q49" s="42" t="s">
        <v>81</v>
      </c>
      <c r="R49" s="42" t="s">
        <v>54</v>
      </c>
      <c r="S49" s="42" t="s">
        <v>322</v>
      </c>
      <c r="T49" s="42"/>
      <c r="U49" s="42"/>
      <c r="V49" s="42" t="s">
        <v>90</v>
      </c>
      <c r="W49" s="42"/>
      <c r="X49" s="42"/>
    </row>
    <row r="50" spans="1:24" ht="25.5" x14ac:dyDescent="0.2">
      <c r="A50" s="42">
        <v>338261</v>
      </c>
      <c r="B50" s="42" t="s">
        <v>323</v>
      </c>
      <c r="C50" s="42" t="s">
        <v>324</v>
      </c>
      <c r="D50" s="42" t="s">
        <v>271</v>
      </c>
      <c r="E50" s="42" t="s">
        <v>81</v>
      </c>
      <c r="F50" s="42" t="s">
        <v>81</v>
      </c>
      <c r="G50" s="43" t="s">
        <v>82</v>
      </c>
      <c r="H50" s="43">
        <v>12</v>
      </c>
      <c r="I50" s="43" t="s">
        <v>272</v>
      </c>
      <c r="J50" s="43" t="s">
        <v>113</v>
      </c>
      <c r="K50" s="43" t="s">
        <v>273</v>
      </c>
      <c r="L50" s="43" t="s">
        <v>38</v>
      </c>
      <c r="M50" s="43" t="s">
        <v>278</v>
      </c>
      <c r="N50" s="42" t="s">
        <v>325</v>
      </c>
      <c r="O50" s="42" t="s">
        <v>326</v>
      </c>
      <c r="P50" s="42" t="s">
        <v>321</v>
      </c>
      <c r="Q50" s="42" t="s">
        <v>81</v>
      </c>
      <c r="R50" s="42" t="s">
        <v>54</v>
      </c>
      <c r="S50" s="42" t="s">
        <v>327</v>
      </c>
      <c r="T50" s="42"/>
      <c r="U50" s="42"/>
      <c r="V50" s="42" t="s">
        <v>90</v>
      </c>
      <c r="W50" s="42"/>
      <c r="X50" s="42"/>
    </row>
    <row r="51" spans="1:24" ht="25.5" x14ac:dyDescent="0.2">
      <c r="A51" s="42">
        <v>338262</v>
      </c>
      <c r="B51" s="42" t="s">
        <v>328</v>
      </c>
      <c r="C51" s="42" t="s">
        <v>329</v>
      </c>
      <c r="D51" s="42" t="s">
        <v>271</v>
      </c>
      <c r="E51" s="42" t="s">
        <v>81</v>
      </c>
      <c r="F51" s="42" t="s">
        <v>81</v>
      </c>
      <c r="G51" s="43" t="s">
        <v>82</v>
      </c>
      <c r="H51" s="43">
        <v>13</v>
      </c>
      <c r="I51" s="43" t="s">
        <v>272</v>
      </c>
      <c r="J51" s="43" t="s">
        <v>113</v>
      </c>
      <c r="K51" s="43" t="s">
        <v>273</v>
      </c>
      <c r="L51" s="43" t="s">
        <v>38</v>
      </c>
      <c r="M51" s="43" t="s">
        <v>160</v>
      </c>
      <c r="N51" s="42" t="s">
        <v>330</v>
      </c>
      <c r="O51" s="42" t="s">
        <v>266</v>
      </c>
      <c r="P51" s="42" t="s">
        <v>321</v>
      </c>
      <c r="Q51" s="42" t="s">
        <v>81</v>
      </c>
      <c r="R51" s="42" t="s">
        <v>54</v>
      </c>
      <c r="S51" s="42" t="s">
        <v>331</v>
      </c>
      <c r="T51" s="42"/>
      <c r="U51" s="42"/>
      <c r="V51" s="42" t="s">
        <v>90</v>
      </c>
      <c r="W51" s="42"/>
      <c r="X51" s="42"/>
    </row>
    <row r="52" spans="1:24" ht="25.5" x14ac:dyDescent="0.2">
      <c r="A52" s="42">
        <v>338263</v>
      </c>
      <c r="B52" s="42" t="s">
        <v>332</v>
      </c>
      <c r="C52" s="42" t="s">
        <v>333</v>
      </c>
      <c r="D52" s="42" t="s">
        <v>271</v>
      </c>
      <c r="E52" s="42" t="s">
        <v>81</v>
      </c>
      <c r="F52" s="42" t="s">
        <v>81</v>
      </c>
      <c r="G52" s="43" t="s">
        <v>82</v>
      </c>
      <c r="H52" s="43">
        <v>14</v>
      </c>
      <c r="I52" s="43" t="s">
        <v>272</v>
      </c>
      <c r="J52" s="43" t="s">
        <v>113</v>
      </c>
      <c r="K52" s="43" t="s">
        <v>273</v>
      </c>
      <c r="L52" s="43" t="s">
        <v>38</v>
      </c>
      <c r="M52" s="43" t="s">
        <v>160</v>
      </c>
      <c r="N52" s="42" t="s">
        <v>61</v>
      </c>
      <c r="O52" s="42" t="s">
        <v>166</v>
      </c>
      <c r="P52" s="42" t="s">
        <v>321</v>
      </c>
      <c r="Q52" s="42" t="s">
        <v>81</v>
      </c>
      <c r="R52" s="42" t="s">
        <v>54</v>
      </c>
      <c r="S52" s="42" t="s">
        <v>334</v>
      </c>
      <c r="T52" s="42"/>
      <c r="U52" s="42"/>
      <c r="V52" s="42" t="s">
        <v>90</v>
      </c>
      <c r="W52" s="42"/>
      <c r="X52" s="42"/>
    </row>
    <row r="53" spans="1:24" ht="25.5" x14ac:dyDescent="0.2">
      <c r="A53" s="42">
        <v>338264</v>
      </c>
      <c r="B53" s="42" t="s">
        <v>335</v>
      </c>
      <c r="C53" s="42" t="s">
        <v>336</v>
      </c>
      <c r="D53" s="42" t="s">
        <v>271</v>
      </c>
      <c r="E53" s="42" t="s">
        <v>81</v>
      </c>
      <c r="F53" s="42" t="s">
        <v>81</v>
      </c>
      <c r="G53" s="43" t="s">
        <v>82</v>
      </c>
      <c r="H53" s="43">
        <v>15</v>
      </c>
      <c r="I53" s="43" t="s">
        <v>272</v>
      </c>
      <c r="J53" s="43" t="s">
        <v>113</v>
      </c>
      <c r="K53" s="43" t="s">
        <v>273</v>
      </c>
      <c r="L53" s="43" t="s">
        <v>38</v>
      </c>
      <c r="M53" s="43" t="s">
        <v>115</v>
      </c>
      <c r="N53" s="42" t="s">
        <v>62</v>
      </c>
      <c r="O53" s="42" t="s">
        <v>101</v>
      </c>
      <c r="P53" s="42" t="s">
        <v>321</v>
      </c>
      <c r="Q53" s="42" t="s">
        <v>81</v>
      </c>
      <c r="R53" s="42" t="s">
        <v>54</v>
      </c>
      <c r="S53" s="42" t="s">
        <v>337</v>
      </c>
      <c r="T53" s="42"/>
      <c r="U53" s="42"/>
      <c r="V53" s="42" t="s">
        <v>90</v>
      </c>
      <c r="W53" s="42"/>
      <c r="X53" s="42"/>
    </row>
    <row r="54" spans="1:24" ht="25.5" x14ac:dyDescent="0.2">
      <c r="A54" s="42">
        <v>338265</v>
      </c>
      <c r="B54" s="42" t="s">
        <v>338</v>
      </c>
      <c r="C54" s="42" t="s">
        <v>339</v>
      </c>
      <c r="D54" s="42" t="s">
        <v>271</v>
      </c>
      <c r="E54" s="42" t="s">
        <v>81</v>
      </c>
      <c r="F54" s="42" t="s">
        <v>81</v>
      </c>
      <c r="G54" s="43" t="s">
        <v>82</v>
      </c>
      <c r="H54" s="43">
        <v>16</v>
      </c>
      <c r="I54" s="43" t="s">
        <v>272</v>
      </c>
      <c r="J54" s="43" t="s">
        <v>113</v>
      </c>
      <c r="K54" s="43" t="s">
        <v>273</v>
      </c>
      <c r="L54" s="43" t="s">
        <v>38</v>
      </c>
      <c r="M54" s="43" t="s">
        <v>256</v>
      </c>
      <c r="N54" s="42" t="s">
        <v>340</v>
      </c>
      <c r="O54" s="42" t="s">
        <v>326</v>
      </c>
      <c r="P54" s="42" t="s">
        <v>341</v>
      </c>
      <c r="Q54" s="42" t="s">
        <v>81</v>
      </c>
      <c r="R54" s="42" t="s">
        <v>54</v>
      </c>
      <c r="S54" s="42" t="s">
        <v>342</v>
      </c>
      <c r="T54" s="42"/>
      <c r="U54" s="42"/>
      <c r="V54" s="42" t="s">
        <v>90</v>
      </c>
      <c r="W54" s="42"/>
      <c r="X54" s="42"/>
    </row>
    <row r="55" spans="1:24" ht="25.5" x14ac:dyDescent="0.2">
      <c r="A55" s="42">
        <v>338266</v>
      </c>
      <c r="B55" s="42" t="s">
        <v>343</v>
      </c>
      <c r="C55" s="42" t="s">
        <v>344</v>
      </c>
      <c r="D55" s="42" t="s">
        <v>271</v>
      </c>
      <c r="E55" s="42" t="s">
        <v>81</v>
      </c>
      <c r="F55" s="42" t="s">
        <v>81</v>
      </c>
      <c r="G55" s="43" t="s">
        <v>82</v>
      </c>
      <c r="H55" s="43">
        <v>17</v>
      </c>
      <c r="I55" s="43" t="s">
        <v>272</v>
      </c>
      <c r="J55" s="43" t="s">
        <v>113</v>
      </c>
      <c r="K55" s="43" t="s">
        <v>273</v>
      </c>
      <c r="L55" s="43" t="s">
        <v>38</v>
      </c>
      <c r="M55" s="43" t="s">
        <v>345</v>
      </c>
      <c r="N55" s="42" t="s">
        <v>346</v>
      </c>
      <c r="O55" s="42" t="s">
        <v>205</v>
      </c>
      <c r="P55" s="42" t="s">
        <v>341</v>
      </c>
      <c r="Q55" s="42" t="s">
        <v>81</v>
      </c>
      <c r="R55" s="42" t="s">
        <v>54</v>
      </c>
      <c r="S55" s="42" t="s">
        <v>347</v>
      </c>
      <c r="T55" s="42"/>
      <c r="U55" s="42"/>
      <c r="V55" s="42" t="s">
        <v>90</v>
      </c>
      <c r="W55" s="42"/>
      <c r="X55" s="42"/>
    </row>
    <row r="56" spans="1:24" ht="25.5" x14ac:dyDescent="0.2">
      <c r="A56" s="42">
        <v>338267</v>
      </c>
      <c r="B56" s="42" t="s">
        <v>348</v>
      </c>
      <c r="C56" s="42" t="s">
        <v>349</v>
      </c>
      <c r="D56" s="42" t="s">
        <v>271</v>
      </c>
      <c r="E56" s="42" t="s">
        <v>81</v>
      </c>
      <c r="F56" s="42" t="s">
        <v>81</v>
      </c>
      <c r="G56" s="42" t="s">
        <v>82</v>
      </c>
      <c r="H56" s="42">
        <v>18</v>
      </c>
      <c r="I56" s="42" t="s">
        <v>272</v>
      </c>
      <c r="J56" s="42" t="s">
        <v>113</v>
      </c>
      <c r="K56" s="42" t="s">
        <v>273</v>
      </c>
      <c r="L56" s="42" t="s">
        <v>38</v>
      </c>
      <c r="M56" s="42" t="s">
        <v>235</v>
      </c>
      <c r="N56" s="42" t="s">
        <v>350</v>
      </c>
      <c r="O56" s="42" t="s">
        <v>326</v>
      </c>
      <c r="P56" s="42" t="s">
        <v>341</v>
      </c>
      <c r="Q56" s="42" t="s">
        <v>81</v>
      </c>
      <c r="R56" s="42" t="s">
        <v>54</v>
      </c>
      <c r="S56" s="42" t="s">
        <v>351</v>
      </c>
      <c r="T56" s="42"/>
      <c r="U56" s="42"/>
      <c r="V56" s="42" t="s">
        <v>90</v>
      </c>
      <c r="W56" s="42"/>
      <c r="X56" s="42"/>
    </row>
    <row r="57" spans="1:24" ht="204" x14ac:dyDescent="0.2">
      <c r="A57" s="42">
        <v>338268</v>
      </c>
      <c r="B57" s="42" t="s">
        <v>352</v>
      </c>
      <c r="C57" s="42" t="s">
        <v>353</v>
      </c>
      <c r="D57" s="42" t="s">
        <v>271</v>
      </c>
      <c r="E57" s="42" t="s">
        <v>81</v>
      </c>
      <c r="F57" s="42" t="s">
        <v>81</v>
      </c>
      <c r="G57" s="42" t="s">
        <v>82</v>
      </c>
      <c r="H57" s="42">
        <v>19</v>
      </c>
      <c r="I57" s="42" t="s">
        <v>272</v>
      </c>
      <c r="J57" s="42" t="s">
        <v>113</v>
      </c>
      <c r="K57" s="42" t="s">
        <v>273</v>
      </c>
      <c r="L57" s="42" t="s">
        <v>38</v>
      </c>
      <c r="M57" s="42" t="s">
        <v>198</v>
      </c>
      <c r="N57" s="42" t="s">
        <v>199</v>
      </c>
      <c r="O57" s="42" t="s">
        <v>354</v>
      </c>
      <c r="P57" s="42" t="s">
        <v>355</v>
      </c>
      <c r="Q57" s="42" t="s">
        <v>81</v>
      </c>
      <c r="R57" s="42" t="s">
        <v>54</v>
      </c>
      <c r="S57" s="42" t="s">
        <v>356</v>
      </c>
      <c r="T57" s="42"/>
      <c r="U57" s="42"/>
      <c r="V57" s="42" t="s">
        <v>90</v>
      </c>
      <c r="W57" s="42"/>
      <c r="X57" s="42"/>
    </row>
    <row r="58" spans="1:24" ht="25.5" x14ac:dyDescent="0.2">
      <c r="A58" s="42">
        <v>338269</v>
      </c>
      <c r="B58" s="42" t="s">
        <v>357</v>
      </c>
      <c r="C58" s="42" t="s">
        <v>358</v>
      </c>
      <c r="D58" s="42" t="s">
        <v>271</v>
      </c>
      <c r="E58" s="42" t="s">
        <v>81</v>
      </c>
      <c r="F58" s="42" t="s">
        <v>81</v>
      </c>
      <c r="G58" s="43" t="s">
        <v>82</v>
      </c>
      <c r="H58" s="43">
        <v>20</v>
      </c>
      <c r="I58" s="43" t="s">
        <v>272</v>
      </c>
      <c r="J58" s="43" t="s">
        <v>113</v>
      </c>
      <c r="K58" s="43" t="s">
        <v>273</v>
      </c>
      <c r="L58" s="43" t="s">
        <v>38</v>
      </c>
      <c r="M58" s="43" t="s">
        <v>359</v>
      </c>
      <c r="N58" s="42" t="s">
        <v>360</v>
      </c>
      <c r="O58" s="42" t="s">
        <v>176</v>
      </c>
      <c r="P58" s="42" t="s">
        <v>361</v>
      </c>
      <c r="Q58" s="42" t="s">
        <v>81</v>
      </c>
      <c r="R58" s="42" t="s">
        <v>54</v>
      </c>
      <c r="S58" s="42" t="s">
        <v>362</v>
      </c>
      <c r="T58" s="42"/>
      <c r="U58" s="42"/>
      <c r="V58" s="42" t="s">
        <v>90</v>
      </c>
      <c r="W58" s="42"/>
      <c r="X58" s="42"/>
    </row>
    <row r="59" spans="1:24" ht="51" x14ac:dyDescent="0.2">
      <c r="A59" s="42">
        <v>338270</v>
      </c>
      <c r="B59" s="42" t="s">
        <v>363</v>
      </c>
      <c r="C59" s="42" t="s">
        <v>364</v>
      </c>
      <c r="D59" s="42" t="s">
        <v>271</v>
      </c>
      <c r="E59" s="42" t="s">
        <v>81</v>
      </c>
      <c r="F59" s="42" t="s">
        <v>81</v>
      </c>
      <c r="G59" s="43" t="s">
        <v>82</v>
      </c>
      <c r="H59" s="43">
        <v>21</v>
      </c>
      <c r="I59" s="43" t="s">
        <v>272</v>
      </c>
      <c r="J59" s="43" t="s">
        <v>113</v>
      </c>
      <c r="K59" s="43" t="s">
        <v>273</v>
      </c>
      <c r="L59" s="43" t="s">
        <v>38</v>
      </c>
      <c r="M59" s="43" t="s">
        <v>365</v>
      </c>
      <c r="N59" s="42" t="s">
        <v>366</v>
      </c>
      <c r="O59" s="42" t="s">
        <v>139</v>
      </c>
      <c r="P59" s="42" t="s">
        <v>367</v>
      </c>
      <c r="Q59" s="42" t="s">
        <v>81</v>
      </c>
      <c r="R59" s="42" t="s">
        <v>54</v>
      </c>
      <c r="S59" s="42" t="s">
        <v>368</v>
      </c>
      <c r="T59" s="42"/>
      <c r="U59" s="42"/>
      <c r="V59" s="42" t="s">
        <v>90</v>
      </c>
      <c r="W59" s="42"/>
      <c r="X59" s="42"/>
    </row>
    <row r="60" spans="1:24" ht="76.5" x14ac:dyDescent="0.2">
      <c r="A60" s="42">
        <v>338271</v>
      </c>
      <c r="B60" s="42" t="s">
        <v>369</v>
      </c>
      <c r="C60" s="42" t="s">
        <v>370</v>
      </c>
      <c r="D60" s="42" t="s">
        <v>271</v>
      </c>
      <c r="E60" s="42" t="s">
        <v>81</v>
      </c>
      <c r="F60" s="42" t="s">
        <v>81</v>
      </c>
      <c r="G60" s="43" t="s">
        <v>82</v>
      </c>
      <c r="H60" s="43">
        <v>22</v>
      </c>
      <c r="I60" s="43" t="s">
        <v>272</v>
      </c>
      <c r="J60" s="43" t="s">
        <v>113</v>
      </c>
      <c r="K60" s="43" t="s">
        <v>273</v>
      </c>
      <c r="L60" s="43" t="s">
        <v>38</v>
      </c>
      <c r="M60" s="43" t="s">
        <v>365</v>
      </c>
      <c r="N60" s="42" t="s">
        <v>371</v>
      </c>
      <c r="O60" s="42" t="s">
        <v>289</v>
      </c>
      <c r="P60" s="42" t="s">
        <v>372</v>
      </c>
      <c r="Q60" s="42" t="s">
        <v>81</v>
      </c>
      <c r="R60" s="42" t="s">
        <v>54</v>
      </c>
      <c r="S60" s="42" t="s">
        <v>373</v>
      </c>
      <c r="T60" s="42"/>
      <c r="U60" s="42"/>
      <c r="V60" s="42" t="s">
        <v>90</v>
      </c>
      <c r="W60" s="42"/>
      <c r="X60" s="42"/>
    </row>
  </sheetData>
  <autoFilter ref="A1:O1" xr:uid="{00000000-0009-0000-0000-000001000000}"/>
  <phoneticPr fontId="13" type="noConversion"/>
  <conditionalFormatting sqref="A2:A1048576">
    <cfRule type="expression" dxfId="7" priority="6">
      <formula>$K2="Accepted"</formula>
    </cfRule>
    <cfRule type="expression" dxfId="6" priority="7">
      <formula>$K2="Rejected"</formula>
    </cfRule>
    <cfRule type="expression" dxfId="5" priority="8">
      <formula>$K2="Revised"</formula>
    </cfRule>
  </conditionalFormatting>
  <conditionalFormatting sqref="K2:K1048576">
    <cfRule type="cellIs" dxfId="4" priority="1" operator="equal">
      <formula>"Accepted"</formula>
    </cfRule>
    <cfRule type="cellIs" dxfId="3" priority="2" operator="equal">
      <formula>"Revised"</formula>
    </cfRule>
    <cfRule type="cellIs" dxfId="2" priority="3" operator="equal">
      <formula>"Rejected"</formula>
    </cfRule>
  </conditionalFormatting>
  <conditionalFormatting sqref="L2:L1048576">
    <cfRule type="expression" dxfId="1" priority="4">
      <formula>AND(OR($K2="Revised", $K2="Rejected"),$L2="")</formula>
    </cfRule>
    <cfRule type="expression" dxfId="0" priority="5">
      <formula>AND($K2="Accepted", $L2&lt;&gt;"")</formula>
    </cfRule>
  </conditionalFormatting>
  <dataValidations count="11">
    <dataValidation type="list" operator="equal" allowBlank="1" showErrorMessage="1" sqref="K61:K1002" xr:uid="{2BD5B2DC-7E75-49DA-8CBB-D76D7972EFA7}">
      <formula1>"Accepted,Revised,Rejected"</formula1>
      <formula2>0</formula2>
    </dataValidation>
    <dataValidation type="list" operator="equal" allowBlank="1" showErrorMessage="1" sqref="J61:J1001" xr:uid="{FFBD012A-1959-43AD-810D-FD41FE8B6123}">
      <formula1>"Yes,No"</formula1>
      <formula2>0</formula2>
    </dataValidation>
    <dataValidation type="list" operator="equal" allowBlank="1" showErrorMessage="1" sqref="I61:I1001" xr:uid="{C2019453-0EED-48B7-9F8B-A947AA77B9B8}">
      <formula1>"Editorial,Technical,General"</formula1>
      <formula2>0</formula2>
    </dataValidation>
    <dataValidation type="list" errorStyle="information" allowBlank="1" showInputMessage="1" showErrorMessage="1" errorTitle="Warning." error="Entered value is not a valid value from list.  File may error out." promptTitle="Reminder" prompt="Select a value from List" sqref="T2:T60" xr:uid="{8FC1E3D3-DEDE-42A3-8D29-60643306DAA0}">
      <formula1>$AC$1:$AE$1</formula1>
    </dataValidation>
    <dataValidation allowBlank="1" showInputMessage="1" showErrorMessage="1" promptTitle="Disposition Detail" prompt="Enter detailed response to the comment and the suggested change." sqref="T1:U1" xr:uid="{4C5217A9-A20A-4BCD-8371-8AE2426410BF}"/>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53A05F5F-6369-4FBB-8C79-B735F91BECEA}">
      <formula1>S1</formula1>
    </dataValidation>
    <dataValidation type="custom" allowBlank="1" showInputMessage="1" showErrorMessage="1" promptTitle="Comment" prompt="Describe a problem or something you want to be changed" sqref="P1:R1" xr:uid="{A27F43E6-6646-4160-97C5-9B37796B1DF4}"/>
    <dataValidation type="custom" allowBlank="1" showInputMessage="1" showErrorMessage="1" promptTitle="Line #" prompt="Enter the line number in Arabic or Roman format. The number should be the printed line number from the clean (i.e. non-redline) draft." sqref="O1" xr:uid="{3A3B824A-29EB-4B20-9FA1-49D58CF49E15}"/>
    <dataValidation type="custom" allowBlank="1" showInputMessage="1" showErrorMessage="1" promptTitle="Sub-clause" prompt="Enter subclause,  e.g.  &quot;1.2a.3b&quot;,  &quot;C.3&quot;. Don't include the word &quot;Annex, Clause, Subclause&quot; etc." sqref="N1" xr:uid="{B8B48754-EF45-4653-8A81-DEC750890ED1}"/>
    <dataValidation type="custom" allowBlank="1" showInputMessage="1" showErrorMessage="1" promptTitle="Page" prompt="Enter the number of page in Arabic or Roman format. The number should be the printed page number from the clean (i.e. non-redline) draft." sqref="M1" xr:uid="{5A793EC8-1C7E-4262-9EEB-0416CE7CCB02}"/>
    <dataValidation type="custom" allowBlank="1" showInputMessage="1" showErrorMessage="1" promptTitle="Category" prompt="Select one of the values from the drop down list" sqref="K1:L1" xr:uid="{F21ED4D6-B228-4194-B81F-004DD03EA9F4}"/>
  </dataValidations>
  <pageMargins left="0.78749999999999998" right="0.78749999999999998" top="0.98402777777777795" bottom="0.9840277777777779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14"/>
  <sheetViews>
    <sheetView showGridLines="0" zoomScaleNormal="100" workbookViewId="0">
      <selection activeCell="B2" sqref="B2:K4"/>
    </sheetView>
  </sheetViews>
  <sheetFormatPr defaultColWidth="11.42578125" defaultRowHeight="12.75" x14ac:dyDescent="0.2"/>
  <cols>
    <col min="1" max="1" width="5.28515625" customWidth="1"/>
    <col min="2" max="2" width="13.140625" customWidth="1"/>
    <col min="3" max="11" width="13" customWidth="1"/>
    <col min="14" max="14" width="16.28515625" customWidth="1"/>
  </cols>
  <sheetData>
    <row r="2" spans="2:11" ht="26.25" x14ac:dyDescent="0.2">
      <c r="B2" s="27"/>
      <c r="C2" s="27"/>
      <c r="D2" s="39" t="s">
        <v>27</v>
      </c>
      <c r="E2" s="39"/>
      <c r="F2" s="39"/>
      <c r="G2" s="39"/>
      <c r="H2" s="39" t="s">
        <v>35</v>
      </c>
      <c r="I2" s="39"/>
      <c r="J2" s="39"/>
      <c r="K2" s="39"/>
    </row>
    <row r="3" spans="2:11" ht="15.75" x14ac:dyDescent="0.25">
      <c r="B3" s="28" t="s">
        <v>36</v>
      </c>
      <c r="C3" s="29" t="s">
        <v>37</v>
      </c>
      <c r="D3" s="29" t="s">
        <v>38</v>
      </c>
      <c r="E3" s="29" t="s">
        <v>39</v>
      </c>
      <c r="F3" s="29" t="s">
        <v>40</v>
      </c>
      <c r="G3" s="29" t="s">
        <v>41</v>
      </c>
      <c r="H3" s="29" t="s">
        <v>42</v>
      </c>
      <c r="I3" s="29" t="s">
        <v>43</v>
      </c>
      <c r="J3" s="29" t="s">
        <v>44</v>
      </c>
      <c r="K3" s="29" t="s">
        <v>45</v>
      </c>
    </row>
    <row r="4" spans="2:11" ht="15" x14ac:dyDescent="0.2">
      <c r="B4" s="30" t="s">
        <v>65</v>
      </c>
      <c r="C4" s="31">
        <f t="shared" ref="C4:C14" ca="1" si="0">IF($B4="","",COUNTIF(INDIRECT(CONCATENATE($B4,"!",IF(INDIRECT(CONCATENATE($B4, "!I", IF(INDIRECT(CONCATENATE($B4, "!A1"))="Comment ID", 1,2)))="Category", "G","H"),IF(INDIRECT(CONCATENATE($B4, "!A1"))="Comment ID", 2,3),":",IF(INDIRECT(CONCATENATE($B4, "!I", IF(INDIRECT(CONCATENATE($B4, "!A1"))="Comment ID", 1,2)))="Category", "G","H"),"99999")), "&lt;&gt;"))</f>
        <v>59</v>
      </c>
      <c r="D4" s="31">
        <f t="shared" ref="D4:D14" ca="1" si="1">IF($B4="","",COUNTIF(INDIRECT(CONCATENATE($B4,"!",IF(INDIRECT(CONCATENATE($B4, "!I", IF(INDIRECT(CONCATENATE($B4, "!A1"))="Comment ID", 1,2)))="Category", "I","J"),IF(INDIRECT(CONCATENATE($B4, "!A1"))="Comment ID", 2,3),":",IF(INDIRECT(CONCATENATE($B4, "!I", IF(INDIRECT(CONCATENATE($B4, "!A1"))="Comment ID", 1,2)))="Category", "I","J"),"99999")), "Editorial"))</f>
        <v>0</v>
      </c>
      <c r="E4" s="31">
        <f t="shared" ref="E4:E14" ca="1" si="2">IF($B4="","",COUNTIF(INDIRECT(CONCATENATE($B4,"!",IF(INDIRECT(CONCATENATE($B4, "!I", IF(INDIRECT(CONCATENATE($B4, "!A1"))="Comment ID", 1,2)))="Category", "I","J"),IF(INDIRECT(CONCATENATE($B4, "!A1"))="Comment ID", 2,3),":",IF(INDIRECT(CONCATENATE($B4, "!I", IF(INDIRECT(CONCATENATE($B4, "!A1"))="Comment ID", 1,2)))="Category", "I","J"),"99999")), "Technical"))</f>
        <v>0</v>
      </c>
      <c r="F4" s="31">
        <f t="shared" ref="F4:F14" ca="1" si="3">IF($B4="","",COUNTIF(INDIRECT(CONCATENATE($B4,"!",IF(INDIRECT(CONCATENATE($B4, "!I", IF(INDIRECT(CONCATENATE($B4, "!A1"))="Comment ID", 1,2)))="Category", "I","J"),IF(INDIRECT(CONCATENATE($B4, "!A1"))="Comment ID", 2,3),":",IF(INDIRECT(CONCATENATE($B4, "!I", IF(INDIRECT(CONCATENATE($B4, "!A1"))="Comment ID", 1,2)))="Category", "I","J"),"99999")), "General"))</f>
        <v>0</v>
      </c>
      <c r="G4" s="31">
        <f t="shared" ref="G4:G14" ca="1" si="4">IF($B4="","",C4-SUM(D4:F4))</f>
        <v>59</v>
      </c>
      <c r="H4" s="31">
        <f t="shared" ref="H4:H14" ca="1" si="5">IF($B4="","",COUNTIF(INDIRECT(CONCATENATE($B4,"!",IF(INDIRECT(CONCATENATE($B4, "!I", IF(INDIRECT(CONCATENATE($B4, "!A1"))="Comment ID", 1,2)))="Category", "K","L"),IF(INDIRECT(CONCATENATE($B4, "!A1"))="Comment ID", 2,3),":",IF(INDIRECT(CONCATENATE($B4, "!I", IF(INDIRECT(CONCATENATE($B4, "!A1"))="Comment ID", 1,2)))="Category", "K","L"),"99999")), "Accepted"))</f>
        <v>0</v>
      </c>
      <c r="I4" s="31">
        <f t="shared" ref="I4:I14" ca="1" si="6">IF($B4="","",COUNTIF(INDIRECT(CONCATENATE($B4,"!",IF(INDIRECT(CONCATENATE($B4, "!I", IF(INDIRECT(CONCATENATE($B4, "!A1"))="Comment ID", 1,2)))="Category", "K","L"),IF(INDIRECT(CONCATENATE($B4, "!A1"))="Comment ID", 2,3),":",IF(INDIRECT(CONCATENATE($B4, "!I", IF(INDIRECT(CONCATENATE($B4, "!A1"))="Comment ID", 1,2)))="Category", "K","L"),"99999")), "Revised"))</f>
        <v>0</v>
      </c>
      <c r="J4" s="31">
        <f t="shared" ref="J4:J14" ca="1" si="7">IF($B4="","",COUNTIF(INDIRECT(CONCATENATE($B4,"!",IF(INDIRECT(CONCATENATE($B4, "!I", IF(INDIRECT(CONCATENATE($B4, "!A1"))="Comment ID", 1,2)))="Category", "K","L"),IF(INDIRECT(CONCATENATE($B4, "!A1"))="Comment ID", 2,3),":",IF(INDIRECT(CONCATENATE($B4, "!I", IF(INDIRECT(CONCATENATE($B4, "!A1"))="Comment ID", 1,2)))="Category", "K","L"),"99999")), "Rejected"))</f>
        <v>0</v>
      </c>
      <c r="K4" s="31">
        <f t="shared" ref="K4:K14" ca="1" si="8">IF($B4="","",C4-SUM(H4:J4))</f>
        <v>59</v>
      </c>
    </row>
    <row r="5" spans="2:11" ht="15" x14ac:dyDescent="0.2">
      <c r="B5" s="32"/>
      <c r="C5" s="33" t="str">
        <f t="shared" ca="1" si="0"/>
        <v/>
      </c>
      <c r="D5" s="33" t="str">
        <f t="shared" ca="1" si="1"/>
        <v/>
      </c>
      <c r="E5" s="33" t="str">
        <f t="shared" ca="1" si="2"/>
        <v/>
      </c>
      <c r="F5" s="33" t="str">
        <f t="shared" ca="1" si="3"/>
        <v/>
      </c>
      <c r="G5" s="33" t="str">
        <f t="shared" si="4"/>
        <v/>
      </c>
      <c r="H5" s="33" t="str">
        <f t="shared" ca="1" si="5"/>
        <v/>
      </c>
      <c r="I5" s="33" t="str">
        <f t="shared" ca="1" si="6"/>
        <v/>
      </c>
      <c r="J5" s="33" t="str">
        <f t="shared" ca="1" si="7"/>
        <v/>
      </c>
      <c r="K5" s="33" t="str">
        <f t="shared" si="8"/>
        <v/>
      </c>
    </row>
    <row r="6" spans="2:11" ht="15" x14ac:dyDescent="0.2">
      <c r="B6" s="30"/>
      <c r="C6" s="31" t="str">
        <f t="shared" ca="1" si="0"/>
        <v/>
      </c>
      <c r="D6" s="31" t="str">
        <f t="shared" ca="1" si="1"/>
        <v/>
      </c>
      <c r="E6" s="31" t="str">
        <f t="shared" ca="1" si="2"/>
        <v/>
      </c>
      <c r="F6" s="31" t="str">
        <f t="shared" ca="1" si="3"/>
        <v/>
      </c>
      <c r="G6" s="31" t="str">
        <f t="shared" si="4"/>
        <v/>
      </c>
      <c r="H6" s="31" t="str">
        <f t="shared" ca="1" si="5"/>
        <v/>
      </c>
      <c r="I6" s="31" t="str">
        <f t="shared" ca="1" si="6"/>
        <v/>
      </c>
      <c r="J6" s="31" t="str">
        <f t="shared" ca="1" si="7"/>
        <v/>
      </c>
      <c r="K6" s="31" t="str">
        <f t="shared" si="8"/>
        <v/>
      </c>
    </row>
    <row r="7" spans="2:11" ht="15" x14ac:dyDescent="0.2">
      <c r="B7" s="32"/>
      <c r="C7" s="33" t="str">
        <f t="shared" ca="1" si="0"/>
        <v/>
      </c>
      <c r="D7" s="33" t="str">
        <f t="shared" ca="1" si="1"/>
        <v/>
      </c>
      <c r="E7" s="33" t="str">
        <f t="shared" ca="1" si="2"/>
        <v/>
      </c>
      <c r="F7" s="33" t="str">
        <f t="shared" ca="1" si="3"/>
        <v/>
      </c>
      <c r="G7" s="33" t="str">
        <f t="shared" si="4"/>
        <v/>
      </c>
      <c r="H7" s="33" t="str">
        <f t="shared" ca="1" si="5"/>
        <v/>
      </c>
      <c r="I7" s="33" t="str">
        <f t="shared" ca="1" si="6"/>
        <v/>
      </c>
      <c r="J7" s="33" t="str">
        <f t="shared" ca="1" si="7"/>
        <v/>
      </c>
      <c r="K7" s="33" t="str">
        <f t="shared" si="8"/>
        <v/>
      </c>
    </row>
    <row r="8" spans="2:11" ht="15" x14ac:dyDescent="0.2">
      <c r="B8" s="30"/>
      <c r="C8" s="31" t="str">
        <f t="shared" ca="1" si="0"/>
        <v/>
      </c>
      <c r="D8" s="31" t="str">
        <f t="shared" ca="1" si="1"/>
        <v/>
      </c>
      <c r="E8" s="31" t="str">
        <f t="shared" ca="1" si="2"/>
        <v/>
      </c>
      <c r="F8" s="31" t="str">
        <f t="shared" ca="1" si="3"/>
        <v/>
      </c>
      <c r="G8" s="31" t="str">
        <f t="shared" si="4"/>
        <v/>
      </c>
      <c r="H8" s="31" t="str">
        <f t="shared" ca="1" si="5"/>
        <v/>
      </c>
      <c r="I8" s="31" t="str">
        <f t="shared" ca="1" si="6"/>
        <v/>
      </c>
      <c r="J8" s="31" t="str">
        <f t="shared" ca="1" si="7"/>
        <v/>
      </c>
      <c r="K8" s="31" t="str">
        <f t="shared" si="8"/>
        <v/>
      </c>
    </row>
    <row r="9" spans="2:11" ht="15" x14ac:dyDescent="0.2">
      <c r="B9" s="32"/>
      <c r="C9" s="33" t="str">
        <f t="shared" ca="1" si="0"/>
        <v/>
      </c>
      <c r="D9" s="33" t="str">
        <f t="shared" ca="1" si="1"/>
        <v/>
      </c>
      <c r="E9" s="33" t="str">
        <f t="shared" ca="1" si="2"/>
        <v/>
      </c>
      <c r="F9" s="33" t="str">
        <f t="shared" ca="1" si="3"/>
        <v/>
      </c>
      <c r="G9" s="33" t="str">
        <f t="shared" si="4"/>
        <v/>
      </c>
      <c r="H9" s="33" t="str">
        <f t="shared" ca="1" si="5"/>
        <v/>
      </c>
      <c r="I9" s="33" t="str">
        <f t="shared" ca="1" si="6"/>
        <v/>
      </c>
      <c r="J9" s="33" t="str">
        <f t="shared" ca="1" si="7"/>
        <v/>
      </c>
      <c r="K9" s="33" t="str">
        <f t="shared" si="8"/>
        <v/>
      </c>
    </row>
    <row r="10" spans="2:11" ht="15" x14ac:dyDescent="0.2">
      <c r="B10" s="30"/>
      <c r="C10" s="31" t="str">
        <f t="shared" ca="1" si="0"/>
        <v/>
      </c>
      <c r="D10" s="31" t="str">
        <f t="shared" ca="1" si="1"/>
        <v/>
      </c>
      <c r="E10" s="31" t="str">
        <f t="shared" ca="1" si="2"/>
        <v/>
      </c>
      <c r="F10" s="31" t="str">
        <f t="shared" ca="1" si="3"/>
        <v/>
      </c>
      <c r="G10" s="31" t="str">
        <f t="shared" si="4"/>
        <v/>
      </c>
      <c r="H10" s="31" t="str">
        <f t="shared" ca="1" si="5"/>
        <v/>
      </c>
      <c r="I10" s="31" t="str">
        <f t="shared" ca="1" si="6"/>
        <v/>
      </c>
      <c r="J10" s="31" t="str">
        <f t="shared" ca="1" si="7"/>
        <v/>
      </c>
      <c r="K10" s="31" t="str">
        <f t="shared" si="8"/>
        <v/>
      </c>
    </row>
    <row r="11" spans="2:11" ht="15" x14ac:dyDescent="0.2">
      <c r="B11" s="32"/>
      <c r="C11" s="33" t="str">
        <f t="shared" ca="1" si="0"/>
        <v/>
      </c>
      <c r="D11" s="33" t="str">
        <f t="shared" ca="1" si="1"/>
        <v/>
      </c>
      <c r="E11" s="33" t="str">
        <f t="shared" ca="1" si="2"/>
        <v/>
      </c>
      <c r="F11" s="33" t="str">
        <f t="shared" ca="1" si="3"/>
        <v/>
      </c>
      <c r="G11" s="33" t="str">
        <f t="shared" si="4"/>
        <v/>
      </c>
      <c r="H11" s="33" t="str">
        <f t="shared" ca="1" si="5"/>
        <v/>
      </c>
      <c r="I11" s="33" t="str">
        <f t="shared" ca="1" si="6"/>
        <v/>
      </c>
      <c r="J11" s="33" t="str">
        <f t="shared" ca="1" si="7"/>
        <v/>
      </c>
      <c r="K11" s="33" t="str">
        <f t="shared" si="8"/>
        <v/>
      </c>
    </row>
    <row r="12" spans="2:11" ht="15" x14ac:dyDescent="0.2">
      <c r="B12" s="30"/>
      <c r="C12" s="31" t="str">
        <f t="shared" ca="1" si="0"/>
        <v/>
      </c>
      <c r="D12" s="31" t="str">
        <f t="shared" ca="1" si="1"/>
        <v/>
      </c>
      <c r="E12" s="31" t="str">
        <f t="shared" ca="1" si="2"/>
        <v/>
      </c>
      <c r="F12" s="31" t="str">
        <f t="shared" ca="1" si="3"/>
        <v/>
      </c>
      <c r="G12" s="31" t="str">
        <f t="shared" si="4"/>
        <v/>
      </c>
      <c r="H12" s="31" t="str">
        <f t="shared" ca="1" si="5"/>
        <v/>
      </c>
      <c r="I12" s="31" t="str">
        <f t="shared" ca="1" si="6"/>
        <v/>
      </c>
      <c r="J12" s="31" t="str">
        <f t="shared" ca="1" si="7"/>
        <v/>
      </c>
      <c r="K12" s="31" t="str">
        <f t="shared" si="8"/>
        <v/>
      </c>
    </row>
    <row r="13" spans="2:11" ht="15" x14ac:dyDescent="0.2">
      <c r="B13" s="32"/>
      <c r="C13" s="33" t="str">
        <f t="shared" ca="1" si="0"/>
        <v/>
      </c>
      <c r="D13" s="33" t="str">
        <f t="shared" ca="1" si="1"/>
        <v/>
      </c>
      <c r="E13" s="33" t="str">
        <f t="shared" ca="1" si="2"/>
        <v/>
      </c>
      <c r="F13" s="33" t="str">
        <f t="shared" ca="1" si="3"/>
        <v/>
      </c>
      <c r="G13" s="33" t="str">
        <f t="shared" si="4"/>
        <v/>
      </c>
      <c r="H13" s="33" t="str">
        <f t="shared" ca="1" si="5"/>
        <v/>
      </c>
      <c r="I13" s="33" t="str">
        <f t="shared" ca="1" si="6"/>
        <v/>
      </c>
      <c r="J13" s="33" t="str">
        <f t="shared" ca="1" si="7"/>
        <v/>
      </c>
      <c r="K13" s="33" t="str">
        <f t="shared" si="8"/>
        <v/>
      </c>
    </row>
    <row r="14" spans="2:11" ht="15" x14ac:dyDescent="0.2">
      <c r="B14" s="30"/>
      <c r="C14" s="31" t="str">
        <f t="shared" ca="1" si="0"/>
        <v/>
      </c>
      <c r="D14" s="31" t="str">
        <f t="shared" ca="1" si="1"/>
        <v/>
      </c>
      <c r="E14" s="31" t="str">
        <f t="shared" ca="1" si="2"/>
        <v/>
      </c>
      <c r="F14" s="31" t="str">
        <f t="shared" ca="1" si="3"/>
        <v/>
      </c>
      <c r="G14" s="31" t="str">
        <f t="shared" si="4"/>
        <v/>
      </c>
      <c r="H14" s="31" t="str">
        <f t="shared" ca="1" si="5"/>
        <v/>
      </c>
      <c r="I14" s="31" t="str">
        <f t="shared" ca="1" si="6"/>
        <v/>
      </c>
      <c r="J14" s="31" t="str">
        <f t="shared" ca="1" si="7"/>
        <v/>
      </c>
      <c r="K14" s="31" t="str">
        <f t="shared" si="8"/>
        <v/>
      </c>
    </row>
  </sheetData>
  <mergeCells count="2">
    <mergeCell ref="D2:G2"/>
    <mergeCell ref="H2:K2"/>
  </mergeCells>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22665</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LBxxx_template</vt:lpstr>
      <vt:lpstr>LB204</vt:lpstr>
      <vt:lpstr>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Godfrey, Tim</cp:lastModifiedBy>
  <cp:revision>21</cp:revision>
  <dcterms:created xsi:type="dcterms:W3CDTF">2012-07-21T16:42:55Z</dcterms:created>
  <dcterms:modified xsi:type="dcterms:W3CDTF">2024-10-19T18:27:18Z</dcterms:modified>
  <dc:language>en-US</dc:language>
</cp:coreProperties>
</file>