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9CC5919-0C86-4A51-9D03-4E49ED566BDF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_xlnm._FilterDatabase" localSheetId="8" hidden="1">Sheet1!$A$1:$E$25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2" i="20"/>
  <c r="E13" i="20" s="1"/>
  <c r="E11" i="20"/>
  <c r="E10" i="20"/>
  <c r="E9" i="20"/>
  <c r="E8" i="20"/>
  <c r="E7" i="20"/>
  <c r="B17" i="20" l="1"/>
  <c r="E17" i="20"/>
  <c r="E18" i="20" s="1"/>
  <c r="E19" i="20" s="1"/>
  <c r="E20" i="20" s="1"/>
  <c r="E21" i="20" s="1"/>
  <c r="E22" i="20" s="1"/>
  <c r="E23" i="20" s="1"/>
  <c r="E24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<sst xmlns="http://schemas.openxmlformats.org/spreadsheetml/2006/main" count="464" uniqueCount="276">
  <si>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</si>
  <si>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</si>
  <si>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</si>
  <si>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</si>
  <si>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</si>
  <si>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</si>
  <si>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</si>
  <si>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</si>
  <si>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</si>
  <si>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</si>
  <si>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</si>
  <si>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</si>
  <si>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</si>
  <si>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</si>
  <si>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</si>
  <si>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</si>
  <si>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</si>
  <si>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</si>
  <si>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</si>
  <si>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</si>
  <si>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</si>
  <si>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</si>
  <si>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</si>
  <si>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</si>
  <si>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</si>
  <si>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</si>
  <si>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</si>
  <si>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</si>
  <si>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</si>
  <si>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</si>
  <si>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</si>
  <si>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</si>
  <si>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</si>
  <si>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</si>
  <si>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</si>
  <si>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</si>
  <si>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</si>
  <si>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</si>
  <si>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</si>
  <si>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</si>
  <si>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</si>
  <si>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</si>
  <si>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</si>
  <si>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</si>
  <si>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</si>
  <si>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</si>
  <si>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</si>
  <si>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</si>
  <si>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</si>
  <si>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</si>
  <si>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</si>
  <si>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</si>
  <si>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</si>
  <si>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</si>
  <si>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</si>
  <si>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</si>
  <si>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</si>
  <si>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</si>
  <si>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</si>
  <si>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</si>
  <si>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</si>
  <si>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</si>
  <si>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</si>
  <si>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</si>
  <si>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</si>
  <si>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</si>
  <si>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</si>
  <si>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</si>
  <si>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</si>
  <si>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</si>
  <si>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</si>
  <si>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</si>
  <si>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</si>
  <si>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</si>
  <si>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</si>
  <si>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</si>
  <si>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</si>
  <si>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</si>
  <si>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</si>
  <si>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</si>
  <si>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</si>
  <si>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</si>
  <si>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</si>
  <si>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</si>
  <si>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</si>
  <si>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</si>
  <si>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</si>
  <si>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</si>
  <si>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</si>
  <si>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</si>
  <si>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</si>
  <si>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</si>
  <si>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</si>
  <si>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</si>
  <si>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</si>
  <si>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</si>
  <si>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</si>
  <si>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</si>
  <si>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</si>
  <si>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</si>
  <si>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</si>
  <si>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</si>
  <si>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</si>
  <si>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</si>
  <si>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</si>
  <si>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</si>
  <si>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</si>
  <si>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</si>
  <si>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</si>
  <si>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</si>
  <si>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</si>
  <si>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</si>
  <si>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</si>
  <si>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</si>
  <si>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</si>
  <si>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</si>
  <si>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</si>
  <si>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</si>
  <si>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Interest Group on Next Gen OCC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</si>
  <si>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</si>
  <si>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</si>
  <si>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</si>
  <si>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</si>
  <si>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</si>
  <si>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</si>
  <si>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</si>
  <si>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</si>
  <si>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</si>
  <si>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</si>
  <si>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</si>
  <si>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</si>
  <si>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</si>
  <si>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</si>
  <si>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</si>
  <si>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</si>
  <si>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</si>
  <si>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</si>
  <si>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</si>
  <si>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</si>
  <si>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802.15 WG
Chair Hr</t>
  </si>
  <si>
    <t>TG4ad</t>
  </si>
  <si>
    <t>15.4 Amend: Next Gen SUN PHYs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</si>
  <si>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</si>
  <si>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</si>
  <si>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</si>
  <si>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</si>
  <si>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</si>
  <si>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</si>
  <si>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</si>
  <si>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</si>
  <si>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</si>
  <si>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151st IEEE 802.15 WSN SESSION</t>
  </si>
  <si>
    <t>LeCentre Sheraton - Montreal, Canada</t>
  </si>
  <si>
    <t>Virtual
Rm 1</t>
  </si>
  <si>
    <t>Virtual Rm 1</t>
  </si>
  <si>
    <t>Virtual Rm 2</t>
  </si>
  <si>
    <t>Virtual Rm 3</t>
  </si>
  <si>
    <t>Virtual Rm 4</t>
  </si>
  <si>
    <t>Jnt/Rec
See 802
Cal.</t>
  </si>
  <si>
    <t>802 LMSC
OPENING MEETING</t>
  </si>
  <si>
    <t>IG
Access</t>
  </si>
  <si>
    <t>SC WNG
(Virtual Rm 1)</t>
  </si>
  <si>
    <t>802 LMSC
 CLOSING MEETING</t>
  </si>
  <si>
    <t>IG
Crypto</t>
  </si>
  <si>
    <t>802 WCSC</t>
  </si>
  <si>
    <t>802
JTC1
802.24</t>
  </si>
  <si>
    <t>Joint
.15 /.1</t>
  </si>
  <si>
    <t xml:space="preserve">Dinner on
your own
</t>
  </si>
  <si>
    <t>Joint
.15 /.11
Coex.</t>
  </si>
  <si>
    <t>Tuesday 16-July AM1: Comment Resolution (group)</t>
  </si>
  <si>
    <t>Tuesday 16-July PM1: Comment Resolution (group)</t>
  </si>
  <si>
    <t>Wednesday 17-July AM1.5: Status, review and comment resolution</t>
  </si>
  <si>
    <t>Wednesday 17-July PM1: Comment Resolution (group)</t>
  </si>
  <si>
    <t>Thursday 18-July AM2: Status, review and comment resolution</t>
  </si>
  <si>
    <t xml:space="preserve">Thursday 18-July PM1: More comment resoluition, TG closing </t>
  </si>
  <si>
    <t>Thursday 18-July PM2: Working Group Closing</t>
  </si>
  <si>
    <t>Monday 15-July PM1: TG Opening; Status, review and preparation; comment resolution</t>
  </si>
  <si>
    <t>Monday 15-July PM2: Comment Resolution (group)</t>
  </si>
  <si>
    <t>Review of consolodated comments</t>
  </si>
  <si>
    <t>Clint Claplin</t>
  </si>
  <si>
    <t>Comment Resolotion Triage and Volunteer PoC assignments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</si>
  <si>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</si>
  <si>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</si>
  <si>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</si>
  <si>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</si>
  <si>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</si>
  <si>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</si>
  <si>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Montreal, Québec, Canada</t>
  </si>
  <si>
    <t>Times in Central Eastern Daylight Time (EDT) GMT-4</t>
  </si>
  <si>
    <t>July 2024 802 PlenarySession</t>
  </si>
  <si>
    <t>Wenzheng Li</t>
  </si>
  <si>
    <t>short term parameter negotiation in MMS</t>
  </si>
  <si>
    <t>Consideration and Proposal on MMS in automotive use case</t>
  </si>
  <si>
    <t>https://mentor.ieee.org/802.15/dcn/24/15-24-0363-00-04ab-short-term-parameter-negotiation-in-mms.pptx</t>
  </si>
  <si>
    <t>https://mentor.ieee.org/802.15/dcn/24/15-24-0362-01-04ab-consideration-and-proposal-on-mms-in-automotive-use-case.pptx</t>
  </si>
  <si>
    <t>NEWFR</t>
  </si>
  <si>
    <t>ACK</t>
  </si>
  <si>
    <t>RSS</t>
  </si>
  <si>
    <t>SSBD</t>
  </si>
  <si>
    <t>CHA</t>
  </si>
  <si>
    <t>HB</t>
  </si>
  <si>
    <t>NBF</t>
  </si>
  <si>
    <t>WUR</t>
  </si>
  <si>
    <t>UWBDO</t>
  </si>
  <si>
    <t>PHYNB</t>
  </si>
  <si>
    <t>PHYHRP</t>
  </si>
  <si>
    <t>PHYLE</t>
  </si>
  <si>
    <t>SENS</t>
  </si>
  <si>
    <t>DDRN</t>
  </si>
  <si>
    <t>New frame format</t>
  </si>
  <si>
    <t>Ack changes</t>
  </si>
  <si>
    <t>Other channel access</t>
  </si>
  <si>
    <t>Multi-node ranging / Hyper Block</t>
  </si>
  <si>
    <t>Wake-up Radio</t>
  </si>
  <si>
    <t>UWB data offload</t>
  </si>
  <si>
    <t>Narrow Band PHY</t>
  </si>
  <si>
    <t>UWB PHY HRP</t>
  </si>
  <si>
    <t>UWB PHY LE</t>
  </si>
  <si>
    <t>Sensing</t>
  </si>
  <si>
    <t>Dynamic Data Rate Mode</t>
  </si>
  <si>
    <t>Alex</t>
  </si>
  <si>
    <t>Carl</t>
  </si>
  <si>
    <t>Billy</t>
  </si>
  <si>
    <t>Sven</t>
  </si>
  <si>
    <t>Larry</t>
  </si>
  <si>
    <t>Ben</t>
  </si>
  <si>
    <t>Youngwan</t>
  </si>
  <si>
    <t>Bin Q</t>
  </si>
  <si>
    <t>Vinod</t>
  </si>
  <si>
    <t>Pooria &amp; Bin Q</t>
  </si>
  <si>
    <t>PoC</t>
  </si>
  <si>
    <t>Technical Category</t>
  </si>
  <si>
    <t>Code</t>
  </si>
  <si>
    <t>TE</t>
  </si>
  <si>
    <t>LDPC</t>
  </si>
  <si>
    <t>LCPC</t>
  </si>
  <si>
    <t>MMS general (both)</t>
  </si>
  <si>
    <t>MMS</t>
  </si>
  <si>
    <t>MMSUWB</t>
  </si>
  <si>
    <t>MAC</t>
  </si>
  <si>
    <t>MAC General</t>
  </si>
  <si>
    <t>MMSNB</t>
  </si>
  <si>
    <t xml:space="preserve">Device discovery </t>
  </si>
  <si>
    <t>DISC</t>
  </si>
  <si>
    <t>Prior PoC</t>
  </si>
  <si>
    <t>Carlos</t>
  </si>
  <si>
    <t>Carlos and Alex</t>
  </si>
  <si>
    <t># CIDs</t>
  </si>
  <si>
    <t>MISC</t>
  </si>
  <si>
    <t>Not another category</t>
  </si>
  <si>
    <t>MMS specific to Narrow Band</t>
  </si>
  <si>
    <t>MMS specific to UWN</t>
  </si>
  <si>
    <t>Narrow Band specific function</t>
  </si>
  <si>
    <t>Assigned to the Technical Editor</t>
  </si>
  <si>
    <t>-</t>
  </si>
  <si>
    <t>R1</t>
  </si>
  <si>
    <t>SATURDAY</t>
  </si>
  <si>
    <t>WG15</t>
  </si>
  <si>
    <t>802.15 WG Activities &amp; Joint WG Activities</t>
  </si>
  <si>
    <t>Standing Committee on IETF Related Activities (part of WG Mid-Week)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</si>
  <si>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</si>
  <si>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</si>
  <si>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</si>
  <si>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</si>
  <si>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</si>
  <si>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IG Crypto</t>
  </si>
  <si>
    <t>Interest Group on Crypto</t>
  </si>
  <si>
    <t>IG Access</t>
  </si>
  <si>
    <t>Interest Group on Access Techniques</t>
  </si>
  <si>
    <t>Continue Comment Resolution triage (low hanging fruit)</t>
  </si>
  <si>
    <t xml:space="preserve">CAD Comment Resolution Recommendations </t>
  </si>
  <si>
    <t>B. Rolfe</t>
  </si>
  <si>
    <t>https://mentor.ieee.org/802.15/dcn/24/15-24-0366-00-04ab-tg4ab-conf-call-mins-may-to-jul-2024.docx</t>
  </si>
  <si>
    <t>15-0366-00</t>
  </si>
  <si>
    <t>https://mentor.ieee.org/802.15/dcn/24/15-24-0345-01-04ab-tg4ab-may-interim-mins.docx</t>
  </si>
  <si>
    <t>15-0345-01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</si>
</sst>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/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164" fontId="50" fillId="18" borderId="4" xfId="11" applyFont="1" applyFill="1" applyBorder="1" applyAlignment="1">
      <alignment horizontal="center" vertical="center" wrapText="1"/>
    </xf>
    <xf numFmtId="164" fontId="50" fillId="18" borderId="0" xfId="11" applyFont="1" applyFill="1" applyAlignment="1">
      <alignment horizontal="center" vertical="center" wrapText="1"/>
    </xf>
    <xf numFmtId="164" fontId="50" fillId="18" borderId="3" xfId="11" applyFont="1" applyFill="1" applyBorder="1" applyAlignment="1">
      <alignment horizontal="center" vertical="center" wrapText="1"/>
    </xf>
    <xf numFmtId="164" fontId="50" fillId="18" borderId="6" xfId="11" applyFont="1" applyFill="1" applyBorder="1" applyAlignment="1">
      <alignment horizontal="center" vertical="center" wrapText="1"/>
    </xf>
    <xf numFmtId="164" fontId="50" fillId="18" borderId="5" xfId="11" applyFont="1" applyFill="1" applyBorder="1" applyAlignment="1">
      <alignment horizontal="center" vertical="center" wrapText="1"/>
    </xf>
    <xf numFmtId="164" fontId="50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7" fillId="4" borderId="4" xfId="11" applyFont="1" applyFill="1" applyBorder="1" applyAlignment="1">
      <alignment horizontal="center" vertical="center" wrapText="1"/>
    </xf>
    <xf numFmtId="164" fontId="47" fillId="4" borderId="0" xfId="11" applyFont="1" applyFill="1" applyAlignment="1">
      <alignment horizontal="center" vertical="center" wrapText="1"/>
    </xf>
    <xf numFmtId="164" fontId="47" fillId="4" borderId="3" xfId="11" applyFont="1" applyFill="1" applyBorder="1" applyAlignment="1">
      <alignment horizontal="center" vertical="center" wrapText="1"/>
    </xf>
    <xf numFmtId="164" fontId="47" fillId="4" borderId="6" xfId="11" applyFont="1" applyFill="1" applyBorder="1" applyAlignment="1">
      <alignment horizontal="center" vertical="center" wrapText="1"/>
    </xf>
    <xf numFmtId="164" fontId="47" fillId="4" borderId="5" xfId="11" applyFont="1" applyFill="1" applyBorder="1" applyAlignment="1">
      <alignment horizontal="center" vertical="center" wrapText="1"/>
    </xf>
    <xf numFmtId="164" fontId="47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37" fillId="6" borderId="6" xfId="11" applyFont="1" applyFill="1" applyBorder="1" applyAlignment="1">
      <alignment horizontal="center" vertical="center" wrapText="1"/>
    </xf>
    <xf numFmtId="164" fontId="37" fillId="6" borderId="5" xfId="11" applyFont="1" applyFill="1" applyBorder="1" applyAlignment="1">
      <alignment horizontal="center" vertical="center" wrapText="1"/>
    </xf>
    <xf numFmtId="164" fontId="37" fillId="6" borderId="10" xfId="11" applyFont="1" applyFill="1" applyBorder="1" applyAlignment="1">
      <alignment horizontal="center" vertical="center" wrapText="1"/>
    </xf>
    <xf numFmtId="164" fontId="47" fillId="4" borderId="2" xfId="11" applyFont="1" applyFill="1" applyBorder="1" applyAlignment="1">
      <alignment horizontal="center" vertical="center" wrapText="1"/>
    </xf>
    <xf numFmtId="164" fontId="47" fillId="4" borderId="1" xfId="11" applyFont="1" applyFill="1" applyBorder="1" applyAlignment="1">
      <alignment horizontal="center" vertical="center" wrapText="1"/>
    </xf>
    <xf numFmtId="164" fontId="47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69" fillId="15" borderId="2" xfId="11" applyFont="1" applyFill="1" applyBorder="1" applyAlignment="1">
      <alignment horizontal="center" vertical="center" wrapText="1"/>
    </xf>
    <xf numFmtId="164" fontId="69" fillId="15" borderId="1" xfId="11" applyFont="1" applyFill="1" applyBorder="1" applyAlignment="1">
      <alignment horizontal="center" vertical="center" wrapText="1"/>
    </xf>
    <xf numFmtId="164" fontId="69" fillId="15" borderId="8" xfId="11" applyFont="1" applyFill="1" applyBorder="1" applyAlignment="1">
      <alignment horizontal="center" vertical="center" wrapText="1"/>
    </xf>
    <xf numFmtId="164" fontId="69" fillId="15" borderId="6" xfId="11" applyFont="1" applyFill="1" applyBorder="1" applyAlignment="1">
      <alignment horizontal="center" vertical="center" wrapText="1"/>
    </xf>
    <xf numFmtId="164" fontId="69" fillId="15" borderId="5" xfId="11" applyFont="1" applyFill="1" applyBorder="1" applyAlignment="1">
      <alignment horizontal="center" vertical="center" wrapText="1"/>
    </xf>
    <xf numFmtId="164" fontId="69" fillId="15" borderId="10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3" fillId="24" borderId="17" xfId="11" applyNumberFormat="1" applyFont="1" applyFill="1" applyBorder="1" applyAlignment="1">
      <alignment horizontal="center" vertical="center"/>
    </xf>
    <xf numFmtId="166" fontId="63" fillId="24" borderId="22" xfId="11" applyNumberFormat="1" applyFont="1" applyFill="1" applyBorder="1" applyAlignment="1">
      <alignment horizontal="center" vertical="center"/>
    </xf>
    <xf numFmtId="166" fontId="63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0" fontId="68" fillId="6" borderId="1" xfId="36" applyFont="1" applyFill="1" applyBorder="1" applyAlignment="1">
      <alignment horizontal="center" vertical="center" wrapText="1"/>
    </xf>
    <xf numFmtId="0" fontId="68" fillId="6" borderId="8" xfId="36" applyFont="1" applyFill="1" applyBorder="1" applyAlignment="1">
      <alignment horizontal="center" vertical="center" wrapText="1"/>
    </xf>
    <xf numFmtId="0" fontId="68" fillId="6" borderId="0" xfId="36" applyFont="1" applyFill="1" applyAlignment="1">
      <alignment horizontal="center" vertical="center" wrapText="1"/>
    </xf>
    <xf numFmtId="0" fontId="68" fillId="6" borderId="3" xfId="36" applyFont="1" applyFill="1" applyBorder="1" applyAlignment="1">
      <alignment horizontal="center" vertical="center" wrapText="1"/>
    </xf>
    <xf numFmtId="0" fontId="68" fillId="6" borderId="5" xfId="36" applyFont="1" applyFill="1" applyBorder="1" applyAlignment="1">
      <alignment horizontal="center" vertical="center" wrapText="1"/>
    </xf>
    <xf numFmtId="0" fontId="68" fillId="6" borderId="10" xfId="36" applyFont="1" applyFill="1" applyBorder="1" applyAlignment="1">
      <alignment horizontal="center" vertical="center" wrapText="1"/>
    </xf>
    <xf numFmtId="164" fontId="64" fillId="25" borderId="11" xfId="11" applyFont="1" applyFill="1" applyBorder="1" applyAlignment="1">
      <alignment horizontal="center" vertical="center" wrapText="1"/>
    </xf>
    <xf numFmtId="164" fontId="64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0" fontId="46" fillId="24" borderId="19" xfId="12" applyNumberFormat="1" applyFont="1" applyFill="1" applyBorder="1" applyAlignment="1">
      <alignment horizontal="center" vertical="center" wrapText="1"/>
    </xf>
    <xf numFmtId="0" fontId="46" fillId="24" borderId="20" xfId="12" applyNumberFormat="1" applyFont="1" applyFill="1" applyBorder="1" applyAlignment="1">
      <alignment horizontal="center" vertical="center" wrapText="1"/>
    </xf>
    <xf numFmtId="164" fontId="57" fillId="24" borderId="11" xfId="11" applyFont="1" applyFill="1" applyBorder="1" applyAlignment="1">
      <alignment horizontal="center" vertical="center" wrapText="1"/>
    </xf>
    <xf numFmtId="164" fontId="57" fillId="24" borderId="9" xfId="11" applyFont="1" applyFill="1" applyBorder="1" applyAlignment="1">
      <alignment horizontal="center" vertical="center" wrapText="1"/>
    </xf>
    <xf numFmtId="164" fontId="57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6" fillId="23" borderId="4" xfId="11" applyFont="1" applyFill="1" applyBorder="1" applyAlignment="1">
      <alignment horizontal="left" vertical="center"/>
    </xf>
    <xf numFmtId="164" fontId="66" fillId="23" borderId="0" xfId="11" applyFont="1" applyFill="1" applyAlignment="1">
      <alignment horizontal="left" vertical="center"/>
    </xf>
    <xf numFmtId="164" fontId="66" fillId="23" borderId="3" xfId="11" applyFont="1" applyFill="1" applyBorder="1" applyAlignment="1">
      <alignment horizontal="left" vertical="center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2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50" fillId="18" borderId="2" xfId="11" applyFont="1" applyFill="1" applyBorder="1" applyAlignment="1">
      <alignment horizontal="center" vertical="center" wrapText="1"/>
    </xf>
    <xf numFmtId="164" fontId="50" fillId="18" borderId="1" xfId="11" applyFont="1" applyFill="1" applyBorder="1" applyAlignment="1">
      <alignment horizontal="center" vertical="center" wrapText="1"/>
    </xf>
    <xf numFmtId="164" fontId="50" fillId="18" borderId="8" xfId="11" applyFont="1" applyFill="1" applyBorder="1" applyAlignment="1">
      <alignment horizontal="center" vertical="center" wrapText="1"/>
    </xf>
    <xf numFmtId="0" fontId="61" fillId="4" borderId="11" xfId="36" applyFont="1" applyFill="1" applyBorder="1" applyAlignment="1">
      <alignment horizontal="center" vertical="center" wrapText="1"/>
    </xf>
    <xf numFmtId="0" fontId="61" fillId="4" borderId="7" xfId="36" applyFont="1" applyFill="1" applyBorder="1" applyAlignment="1">
      <alignment horizontal="center" vertical="center" wrapText="1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6" fillId="19" borderId="4" xfId="11" applyFont="1" applyFill="1" applyBorder="1" applyAlignment="1">
      <alignment horizontal="left" vertical="center"/>
    </xf>
    <xf numFmtId="164" fontId="66" fillId="19" borderId="0" xfId="11" applyFont="1" applyFill="1" applyAlignment="1">
      <alignment horizontal="left" vertical="center"/>
    </xf>
    <xf numFmtId="164" fontId="66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69" fillId="18" borderId="0" xfId="11" applyFont="1" applyFill="1" applyAlignment="1">
      <alignment horizontal="center" vertical="center" wrapText="1"/>
    </xf>
    <xf numFmtId="164" fontId="69" fillId="18" borderId="3" xfId="11" applyFont="1" applyFill="1" applyBorder="1" applyAlignment="1">
      <alignment horizontal="center" vertical="center" wrapText="1"/>
    </xf>
    <xf numFmtId="164" fontId="69" fillId="3" borderId="1" xfId="11" applyFont="1" applyFill="1" applyBorder="1" applyAlignment="1">
      <alignment horizontal="center" vertical="center" wrapText="1"/>
    </xf>
    <xf numFmtId="164" fontId="69" fillId="3" borderId="8" xfId="11" applyFont="1" applyFill="1" applyBorder="1" applyAlignment="1">
      <alignment horizontal="center" vertical="center" wrapText="1"/>
    </xf>
    <xf numFmtId="164" fontId="69" fillId="3" borderId="0" xfId="11" applyFont="1" applyFill="1" applyAlignment="1">
      <alignment horizontal="center" vertical="center" wrapText="1"/>
    </xf>
    <xf numFmtId="164" fontId="69" fillId="3" borderId="3" xfId="11" applyFont="1" applyFill="1" applyBorder="1" applyAlignment="1">
      <alignment horizontal="center" vertical="center" wrapText="1"/>
    </xf>
    <xf numFmtId="164" fontId="69" fillId="3" borderId="5" xfId="11" applyFont="1" applyFill="1" applyBorder="1" applyAlignment="1">
      <alignment horizontal="center" vertical="center" wrapText="1"/>
    </xf>
    <xf numFmtId="164" fontId="69" fillId="3" borderId="10" xfId="11" applyFont="1" applyFill="1" applyBorder="1" applyAlignment="1">
      <alignment horizontal="center" vertical="center" wrapText="1"/>
    </xf>
    <xf numFmtId="164" fontId="49" fillId="6" borderId="2" xfId="11" applyFont="1" applyFill="1" applyBorder="1" applyAlignment="1">
      <alignment horizontal="center" vertical="center" wrapText="1"/>
    </xf>
    <xf numFmtId="164" fontId="49" fillId="6" borderId="1" xfId="11" applyFont="1" applyFill="1" applyBorder="1" applyAlignment="1">
      <alignment horizontal="center" vertical="center" wrapText="1"/>
    </xf>
    <xf numFmtId="164" fontId="49" fillId="6" borderId="8" xfId="11" applyFont="1" applyFill="1" applyBorder="1" applyAlignment="1">
      <alignment horizontal="center" vertical="center" wrapText="1"/>
    </xf>
    <xf numFmtId="164" fontId="49" fillId="6" borderId="4" xfId="11" applyFont="1" applyFill="1" applyBorder="1" applyAlignment="1">
      <alignment horizontal="center" vertical="center" wrapText="1"/>
    </xf>
    <xf numFmtId="164" fontId="49" fillId="6" borderId="0" xfId="11" applyFont="1" applyFill="1" applyAlignment="1">
      <alignment horizontal="center" vertical="center" wrapText="1"/>
    </xf>
    <xf numFmtId="164" fontId="49" fillId="6" borderId="3" xfId="11" applyFont="1" applyFill="1" applyBorder="1" applyAlignment="1">
      <alignment horizontal="center" vertical="center" wrapText="1"/>
    </xf>
    <xf numFmtId="164" fontId="49" fillId="6" borderId="6" xfId="11" applyFont="1" applyFill="1" applyBorder="1" applyAlignment="1">
      <alignment horizontal="center" vertical="center" wrapText="1"/>
    </xf>
    <xf numFmtId="164" fontId="49" fillId="6" borderId="5" xfId="11" applyFont="1" applyFill="1" applyBorder="1" applyAlignment="1">
      <alignment horizontal="center" vertical="center" wrapText="1"/>
    </xf>
    <xf numFmtId="164" fontId="49" fillId="6" borderId="10" xfId="11" applyFont="1" applyFill="1" applyBorder="1" applyAlignment="1">
      <alignment horizontal="center" vertical="center" wrapText="1"/>
    </xf>
    <xf numFmtId="0" fontId="18" fillId="0" borderId="0" xfId="10" applyFont="1" applyAlignment="1">
      <alignment horizontal="left"/>
    </xf>
    <xf numFmtId="49" fontId="0" fillId="0" borderId="0" xfId="0" applyNumberFormat="1"/>
    <xf numFmtId="0" fontId="0" fillId="0" borderId="0" xfId="0" applyBorder="1"/>
    <xf numFmtId="49" fontId="0" fillId="0" borderId="23" xfId="0" applyNumberFormat="1" applyBorder="1"/>
    <xf numFmtId="49" fontId="0" fillId="0" borderId="0" xfId="0" applyNumberFormat="1" applyFill="1" applyAlignment="1">
      <alignment wrapText="1"/>
    </xf>
    <xf numFmtId="0" fontId="19" fillId="0" borderId="0" xfId="0" applyFont="1" applyFill="1"/>
    <xf numFmtId="0" fontId="0" fillId="0" borderId="0" xfId="0" applyFill="1"/>
    <xf numFmtId="49" fontId="0" fillId="0" borderId="0" xfId="0" applyNumberFormat="1" applyFill="1"/>
    <xf numFmtId="0" fontId="61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41" fillId="18" borderId="6" xfId="11" applyFon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4" fillId="20" borderId="0" xfId="11" applyFont="1" applyFill="1" applyAlignment="1">
      <alignment vertical="center"/>
    </xf>
    <xf numFmtId="164" fontId="55" fillId="20" borderId="0" xfId="11" applyFont="1" applyFill="1" applyAlignment="1">
      <alignment horizontal="left" vertical="center" indent="1"/>
    </xf>
    <xf numFmtId="164" fontId="52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3" fillId="20" borderId="3" xfId="11" applyFont="1" applyFill="1" applyBorder="1" applyAlignment="1">
      <alignment vertical="center"/>
    </xf>
    <xf numFmtId="164" fontId="55" fillId="20" borderId="0" xfId="11" applyFont="1" applyFill="1" applyAlignment="1">
      <alignment vertical="center"/>
    </xf>
    <xf numFmtId="164" fontId="55" fillId="20" borderId="3" xfId="11" applyFont="1" applyFill="1" applyBorder="1" applyAlignment="1">
      <alignment horizontal="left" vertical="center" indent="1"/>
    </xf>
    <xf numFmtId="164" fontId="56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6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vertical="center"/>
    </xf>
    <xf numFmtId="164" fontId="54" fillId="20" borderId="5" xfId="11" applyFont="1" applyFill="1" applyBorder="1" applyAlignment="1">
      <alignment vertical="center"/>
    </xf>
    <xf numFmtId="164" fontId="55" fillId="20" borderId="5" xfId="11" applyFont="1" applyFill="1" applyBorder="1" applyAlignment="1">
      <alignment horizontal="left" vertical="center" indent="1"/>
    </xf>
    <xf numFmtId="164" fontId="55" fillId="20" borderId="10" xfId="11" applyFont="1" applyFill="1" applyBorder="1" applyAlignment="1">
      <alignment horizontal="left" vertical="center" indent="1"/>
    </xf>
    <xf numFmtId="164" fontId="51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9" fillId="14" borderId="0" xfId="11" applyFont="1" applyFill="1" applyAlignment="1">
      <alignment horizontal="right" vertical="center"/>
    </xf>
    <xf numFmtId="164" fontId="60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0" fillId="14" borderId="6" xfId="11" applyFont="1" applyFill="1" applyBorder="1" applyAlignment="1">
      <alignment horizontal="center" vertical="center"/>
    </xf>
    <xf numFmtId="164" fontId="65" fillId="25" borderId="1" xfId="11" applyFont="1" applyFill="1" applyBorder="1" applyAlignment="1">
      <alignment horizontal="left" vertical="center" indent="2"/>
    </xf>
    <xf numFmtId="164" fontId="66" fillId="25" borderId="1" xfId="11" applyFont="1" applyFill="1" applyBorder="1" applyAlignment="1">
      <alignment vertical="center"/>
    </xf>
    <xf numFmtId="164" fontId="66" fillId="25" borderId="1" xfId="11" applyFont="1" applyFill="1" applyBorder="1" applyAlignment="1">
      <alignment horizontal="center" vertical="center"/>
    </xf>
    <xf numFmtId="164" fontId="66" fillId="25" borderId="8" xfId="11" applyFont="1" applyFill="1" applyBorder="1" applyAlignment="1">
      <alignment vertical="center"/>
    </xf>
    <xf numFmtId="164" fontId="65" fillId="25" borderId="0" xfId="11" applyFont="1" applyFill="1" applyAlignment="1">
      <alignment horizontal="left" indent="2"/>
    </xf>
    <xf numFmtId="164" fontId="67" fillId="25" borderId="0" xfId="11" applyFont="1" applyFill="1"/>
    <xf numFmtId="164" fontId="67" fillId="25" borderId="3" xfId="11" applyFont="1" applyFill="1" applyBorder="1"/>
    <xf numFmtId="164" fontId="66" fillId="25" borderId="5" xfId="11" applyFont="1" applyFill="1" applyBorder="1" applyAlignment="1">
      <alignment horizontal="left" vertical="center" indent="2"/>
    </xf>
    <xf numFmtId="164" fontId="66" fillId="25" borderId="5" xfId="11" applyFont="1" applyFill="1" applyBorder="1" applyAlignment="1">
      <alignment vertical="center"/>
    </xf>
    <xf numFmtId="164" fontId="66" fillId="25" borderId="5" xfId="11" applyFont="1" applyFill="1" applyBorder="1" applyAlignment="1">
      <alignment horizontal="center" vertical="center"/>
    </xf>
    <xf numFmtId="164" fontId="66" fillId="25" borderId="10" xfId="11" applyFont="1" applyFill="1" applyBorder="1" applyAlignment="1">
      <alignment vertical="center"/>
    </xf>
    <xf numFmtId="0" fontId="46" fillId="24" borderId="19" xfId="12" applyNumberFormat="1" applyFont="1" applyFill="1" applyBorder="1" applyAlignment="1">
      <alignment horizontal="center" vertical="center" wrapText="1"/>
    </xf>
    <xf numFmtId="0" fontId="46" fillId="24" borderId="21" xfId="12" applyNumberFormat="1" applyFont="1" applyFill="1" applyBorder="1" applyAlignment="1">
      <alignment horizontal="center" vertical="center" wrapText="1"/>
    </xf>
    <xf numFmtId="0" fontId="70" fillId="28" borderId="10" xfId="12" applyNumberFormat="1" applyFont="1" applyFill="1" applyBorder="1" applyAlignment="1">
      <alignment horizontal="center" vertical="center" wrapText="1"/>
    </xf>
    <xf numFmtId="164" fontId="41" fillId="29" borderId="0" xfId="11" applyFont="1" applyFill="1" applyAlignment="1">
      <alignment horizontal="center" vertical="center" wrapText="1"/>
    </xf>
    <xf numFmtId="164" fontId="50" fillId="18" borderId="3" xfId="11" applyFont="1" applyFill="1" applyBorder="1" applyAlignment="1">
      <alignment vertical="center" wrapText="1"/>
    </xf>
    <xf numFmtId="164" fontId="50" fillId="18" borderId="4" xfId="11" applyFont="1" applyFill="1" applyBorder="1" applyAlignment="1">
      <alignment vertical="center" wrapText="1"/>
    </xf>
    <xf numFmtId="164" fontId="50" fillId="18" borderId="0" xfId="11" applyFont="1" applyFill="1" applyAlignment="1">
      <alignment vertical="center" wrapText="1"/>
    </xf>
    <xf numFmtId="164" fontId="50" fillId="18" borderId="5" xfId="11" applyFont="1" applyFill="1" applyBorder="1" applyAlignment="1">
      <alignment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164" fontId="66" fillId="30" borderId="4" xfId="11" applyFont="1" applyFill="1" applyBorder="1" applyAlignment="1">
      <alignment horizontal="left" vertical="center"/>
    </xf>
    <xf numFmtId="164" fontId="66" fillId="30" borderId="0" xfId="11" applyFont="1" applyFill="1" applyAlignment="1">
      <alignment horizontal="left" vertical="center"/>
    </xf>
    <xf numFmtId="164" fontId="66" fillId="30" borderId="3" xfId="11" applyFont="1" applyFill="1" applyBorder="1" applyAlignment="1">
      <alignment horizontal="left" vertical="center"/>
    </xf>
    <xf numFmtId="164" fontId="19" fillId="15" borderId="4" xfId="11" applyFont="1" applyFill="1" applyBorder="1" applyAlignment="1">
      <alignment horizontal="left" vertical="center"/>
    </xf>
    <xf numFmtId="164" fontId="19" fillId="15" borderId="0" xfId="11" applyFont="1" applyFill="1" applyAlignment="1">
      <alignment horizontal="left" vertical="center"/>
    </xf>
    <xf numFmtId="164" fontId="19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6" fillId="27" borderId="4" xfId="11" applyFont="1" applyFill="1" applyBorder="1" applyAlignment="1">
      <alignment horizontal="left" vertical="center"/>
    </xf>
    <xf numFmtId="164" fontId="66" fillId="27" borderId="0" xfId="11" applyFont="1" applyFill="1" applyAlignment="1">
      <alignment horizontal="left" vertical="center"/>
    </xf>
    <xf numFmtId="164" fontId="66" fillId="27" borderId="3" xfId="11" applyFont="1" applyFill="1" applyBorder="1" applyAlignment="1">
      <alignment horizontal="left" vertical="center"/>
    </xf>
    <xf numFmtId="0" fontId="18" fillId="31" borderId="0" xfId="0" applyFont="1" applyFill="1"/>
    <xf numFmtId="18" fontId="21" fillId="31" borderId="0" xfId="0" applyNumberFormat="1" applyFont="1" applyFill="1"/>
    <xf numFmtId="0" fontId="0" fillId="31" borderId="0" xfId="0" applyFill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1ADAC2C4-EA7A-45D5-B874-F2C51CDAF929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5412517C-CF76-4620-A065-78F8DE37C72C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8DD2705-D54D-4080-BA0E-0543FA7A00CD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da3d783fff4ef9de6025f740cc795b" TargetMode="External"/><Relationship Id="rId13" Type="http://schemas.openxmlformats.org/officeDocument/2006/relationships/hyperlink" Target="https://ieeesa.webex.com/ieeesa/j.php?MTID=mb0870b3335056c512b9fa579a924533f" TargetMode="External"/><Relationship Id="rId18" Type="http://schemas.openxmlformats.org/officeDocument/2006/relationships/hyperlink" Target="https://ieeesa.webex.com/ieeesa/j.php?MTID=m6bd78bd6158737bb459a760f320c254a" TargetMode="External"/><Relationship Id="rId3" Type="http://schemas.openxmlformats.org/officeDocument/2006/relationships/hyperlink" Target="https://ieeesa.webex.com/ieeesa/j.php?MTID=mb0870b3335056c512b9fa579a924533f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a9da3d783fff4ef9de6025f740cc795b" TargetMode="External"/><Relationship Id="rId17" Type="http://schemas.openxmlformats.org/officeDocument/2006/relationships/hyperlink" Target="https://ieeesa.webex.com/ieeesa/j.php?MTID=mb0870b3335056c512b9fa579a924533f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a9da3d783fff4ef9de6025f740cc795b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8840cb117e704e1b517f23c21c709fb3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8840cb117e704e1b517f23c21c709fb3" TargetMode="External"/><Relationship Id="rId10" Type="http://schemas.openxmlformats.org/officeDocument/2006/relationships/hyperlink" Target="https://ieeesa.webex.com/ieeesa/j.php?MTID=m6bd78bd6158737bb459a760f320c254a" TargetMode="External"/><Relationship Id="rId19" Type="http://schemas.openxmlformats.org/officeDocument/2006/relationships/hyperlink" Target="https://ieeesa.webex.com/ieeesa/j.php?MTID=m8840cb117e704e1b517f23c21c709fb3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b0870b3335056c512b9fa579a924533f" TargetMode="External"/><Relationship Id="rId14" Type="http://schemas.openxmlformats.org/officeDocument/2006/relationships/hyperlink" Target="https://ieeesa.webex.com/ieeesa/j.php?MTID=m6bd78bd6158737bb459a760f320c254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345-01-04ab-tg4ab-may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mentor.ieee.org/802.15/dcn/24/15-24-0362-01-04ab-consideration-and-proposal-on-mms-in-automotive-use-case.pptx" TargetMode="External"/><Relationship Id="rId1" Type="http://schemas.openxmlformats.org/officeDocument/2006/relationships/hyperlink" Target="https://mentor.ieee.org/802.15/dcn/24/15-24-0363-00-04ab-short-term-parameter-negotiation-in-mm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3"/>
  <sheetViews>
    <sheetView zoomScale="80" zoomScaleNormal="80" workbookViewId="0">
      <selection activeCell="N21" sqref="N21:N24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0" t="s">
        <v>255</v>
      </c>
      <c r="B1" s="263" t="s">
        <v>151</v>
      </c>
      <c r="C1" s="263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5"/>
      <c r="Z1" s="265"/>
      <c r="AA1" s="264"/>
      <c r="AB1" s="265"/>
      <c r="AC1" s="266"/>
    </row>
    <row r="2" spans="1:29" ht="23.25" customHeight="1" x14ac:dyDescent="0.4">
      <c r="A2" s="141"/>
      <c r="B2" s="267" t="s">
        <v>152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9"/>
    </row>
    <row r="3" spans="1:29" ht="13.5" customHeight="1" thickBot="1" x14ac:dyDescent="0.3">
      <c r="A3" s="141"/>
      <c r="B3" s="270" t="s">
        <v>115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2"/>
      <c r="AA3" s="271"/>
      <c r="AB3" s="271"/>
      <c r="AC3" s="273"/>
    </row>
    <row r="4" spans="1:29" ht="12.75" customHeight="1" x14ac:dyDescent="0.25">
      <c r="A4" s="148" t="s">
        <v>90</v>
      </c>
      <c r="B4" s="142" t="s">
        <v>51</v>
      </c>
      <c r="C4" s="143"/>
      <c r="D4" s="123" t="s">
        <v>52</v>
      </c>
      <c r="E4" s="124"/>
      <c r="F4" s="124"/>
      <c r="G4" s="124"/>
      <c r="H4" s="125"/>
      <c r="I4" s="123" t="s">
        <v>53</v>
      </c>
      <c r="J4" s="124"/>
      <c r="K4" s="124"/>
      <c r="L4" s="124"/>
      <c r="M4" s="125"/>
      <c r="N4" s="123" t="s">
        <v>54</v>
      </c>
      <c r="O4" s="124"/>
      <c r="P4" s="124"/>
      <c r="Q4" s="124"/>
      <c r="R4" s="125"/>
      <c r="S4" s="123" t="s">
        <v>55</v>
      </c>
      <c r="T4" s="124"/>
      <c r="U4" s="124"/>
      <c r="V4" s="124"/>
      <c r="W4" s="125"/>
      <c r="X4" s="123" t="s">
        <v>77</v>
      </c>
      <c r="Y4" s="124"/>
      <c r="Z4" s="125"/>
      <c r="AA4" s="123" t="s">
        <v>256</v>
      </c>
      <c r="AB4" s="124"/>
      <c r="AC4" s="125"/>
    </row>
    <row r="5" spans="1:29" ht="13.5" customHeight="1" thickBot="1" x14ac:dyDescent="0.3">
      <c r="A5" s="149"/>
      <c r="B5" s="144">
        <v>45487</v>
      </c>
      <c r="C5" s="145"/>
      <c r="D5" s="121">
        <v>45488</v>
      </c>
      <c r="E5" s="121"/>
      <c r="F5" s="121"/>
      <c r="G5" s="121"/>
      <c r="H5" s="122"/>
      <c r="I5" s="120">
        <v>45489</v>
      </c>
      <c r="J5" s="121"/>
      <c r="K5" s="121"/>
      <c r="L5" s="121"/>
      <c r="M5" s="122"/>
      <c r="N5" s="120">
        <v>45490</v>
      </c>
      <c r="O5" s="121"/>
      <c r="P5" s="121"/>
      <c r="Q5" s="121"/>
      <c r="R5" s="122"/>
      <c r="S5" s="120">
        <v>45491</v>
      </c>
      <c r="T5" s="121"/>
      <c r="U5" s="121"/>
      <c r="V5" s="121"/>
      <c r="W5" s="122"/>
      <c r="X5" s="132">
        <v>45492</v>
      </c>
      <c r="Y5" s="133"/>
      <c r="Z5" s="287"/>
      <c r="AA5" s="132">
        <v>45493</v>
      </c>
      <c r="AB5" s="133"/>
      <c r="AC5" s="287"/>
    </row>
    <row r="6" spans="1:29" ht="15.75" customHeight="1" x14ac:dyDescent="0.25">
      <c r="A6" s="149"/>
      <c r="B6" s="126" t="s">
        <v>137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223"/>
      <c r="Y6" s="224"/>
      <c r="Z6" s="225"/>
      <c r="AA6" s="223"/>
      <c r="AB6" s="224"/>
      <c r="AC6" s="225"/>
    </row>
    <row r="7" spans="1:29" ht="15.75" customHeight="1" thickBot="1" x14ac:dyDescent="0.3">
      <c r="A7" s="150"/>
      <c r="B7" s="146" t="s">
        <v>153</v>
      </c>
      <c r="C7" s="147"/>
      <c r="D7" s="274" t="s">
        <v>154</v>
      </c>
      <c r="E7" s="275" t="s">
        <v>155</v>
      </c>
      <c r="F7" s="275" t="s">
        <v>156</v>
      </c>
      <c r="G7" s="275" t="s">
        <v>157</v>
      </c>
      <c r="H7" s="276" t="s">
        <v>158</v>
      </c>
      <c r="I7" s="274" t="s">
        <v>154</v>
      </c>
      <c r="J7" s="275" t="s">
        <v>155</v>
      </c>
      <c r="K7" s="275" t="s">
        <v>156</v>
      </c>
      <c r="L7" s="275" t="s">
        <v>157</v>
      </c>
      <c r="M7" s="276" t="s">
        <v>158</v>
      </c>
      <c r="N7" s="274" t="s">
        <v>154</v>
      </c>
      <c r="O7" s="275" t="s">
        <v>155</v>
      </c>
      <c r="P7" s="275" t="s">
        <v>156</v>
      </c>
      <c r="Q7" s="275" t="s">
        <v>157</v>
      </c>
      <c r="R7" s="276" t="s">
        <v>158</v>
      </c>
      <c r="S7" s="274" t="s">
        <v>154</v>
      </c>
      <c r="T7" s="275" t="s">
        <v>155</v>
      </c>
      <c r="U7" s="275" t="s">
        <v>156</v>
      </c>
      <c r="V7" s="275" t="s">
        <v>157</v>
      </c>
      <c r="W7" s="276" t="s">
        <v>158</v>
      </c>
      <c r="X7" s="223"/>
      <c r="Y7" s="224"/>
      <c r="Z7" s="225"/>
      <c r="AA7" s="223"/>
      <c r="AB7" s="224"/>
      <c r="AC7" s="225"/>
    </row>
    <row r="8" spans="1:29" ht="12.75" customHeight="1" x14ac:dyDescent="0.25">
      <c r="A8" s="226" t="s">
        <v>21</v>
      </c>
      <c r="B8" s="224"/>
      <c r="C8" s="225"/>
      <c r="D8" s="64" t="s">
        <v>22</v>
      </c>
      <c r="E8" s="64"/>
      <c r="F8" s="64"/>
      <c r="G8" s="151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223"/>
      <c r="Y8" s="224"/>
      <c r="Z8" s="225"/>
      <c r="AA8" s="223"/>
      <c r="AB8" s="224"/>
      <c r="AC8" s="225"/>
    </row>
    <row r="9" spans="1:29" ht="13.8" thickBot="1" x14ac:dyDescent="0.3">
      <c r="A9" s="227" t="s">
        <v>23</v>
      </c>
      <c r="B9" s="224"/>
      <c r="C9" s="225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223"/>
      <c r="Y9" s="224"/>
      <c r="Z9" s="225"/>
      <c r="AA9" s="223"/>
      <c r="AB9" s="224"/>
      <c r="AC9" s="225"/>
    </row>
    <row r="10" spans="1:29" ht="12.75" customHeight="1" x14ac:dyDescent="0.25">
      <c r="A10" s="228" t="s">
        <v>24</v>
      </c>
      <c r="B10" s="224"/>
      <c r="C10" s="225"/>
      <c r="D10" s="75" t="s">
        <v>159</v>
      </c>
      <c r="E10" s="76"/>
      <c r="F10" s="76"/>
      <c r="G10" s="76"/>
      <c r="H10" s="77"/>
      <c r="I10" s="220" t="s">
        <v>47</v>
      </c>
      <c r="J10" s="99" t="s">
        <v>50</v>
      </c>
      <c r="K10" s="129" t="s">
        <v>37</v>
      </c>
      <c r="L10" s="53" t="s">
        <v>79</v>
      </c>
      <c r="M10" s="56"/>
      <c r="N10" s="69" t="s">
        <v>58</v>
      </c>
      <c r="O10" s="70"/>
      <c r="P10" s="70"/>
      <c r="Q10" s="70"/>
      <c r="R10" s="71"/>
      <c r="S10" s="111" t="s">
        <v>117</v>
      </c>
      <c r="T10" s="99" t="s">
        <v>50</v>
      </c>
      <c r="U10" s="129" t="s">
        <v>37</v>
      </c>
      <c r="V10" s="50" t="s">
        <v>160</v>
      </c>
      <c r="W10" s="102">
        <v>802.18</v>
      </c>
      <c r="X10" s="223"/>
      <c r="Y10" s="224"/>
      <c r="Z10" s="225"/>
      <c r="AA10" s="223"/>
      <c r="AB10" s="224"/>
      <c r="AC10" s="225"/>
    </row>
    <row r="11" spans="1:29" ht="13.8" thickBot="1" x14ac:dyDescent="0.3">
      <c r="A11" s="228" t="s">
        <v>25</v>
      </c>
      <c r="B11" s="224"/>
      <c r="C11" s="225"/>
      <c r="D11" s="78"/>
      <c r="E11" s="79"/>
      <c r="F11" s="79"/>
      <c r="G11" s="79"/>
      <c r="H11" s="80"/>
      <c r="I11" s="282"/>
      <c r="J11" s="100"/>
      <c r="K11" s="130"/>
      <c r="L11" s="54"/>
      <c r="M11" s="57"/>
      <c r="N11" s="72"/>
      <c r="O11" s="73"/>
      <c r="P11" s="73"/>
      <c r="Q11" s="73"/>
      <c r="R11" s="74"/>
      <c r="S11" s="112"/>
      <c r="T11" s="100"/>
      <c r="U11" s="130"/>
      <c r="V11" s="51"/>
      <c r="W11" s="103"/>
      <c r="X11" s="223"/>
      <c r="Y11" s="224"/>
      <c r="Z11" s="225"/>
      <c r="AA11" s="223"/>
      <c r="AB11" s="224"/>
      <c r="AC11" s="225"/>
    </row>
    <row r="12" spans="1:29" ht="12.75" customHeight="1" x14ac:dyDescent="0.25">
      <c r="A12" s="228" t="s">
        <v>26</v>
      </c>
      <c r="B12" s="224"/>
      <c r="C12" s="225"/>
      <c r="D12" s="78"/>
      <c r="E12" s="79"/>
      <c r="F12" s="79"/>
      <c r="G12" s="79"/>
      <c r="H12" s="80"/>
      <c r="I12" s="282"/>
      <c r="J12" s="100"/>
      <c r="K12" s="130"/>
      <c r="L12" s="54"/>
      <c r="M12" s="57"/>
      <c r="N12" s="220" t="s">
        <v>47</v>
      </c>
      <c r="O12" s="99" t="s">
        <v>50</v>
      </c>
      <c r="P12" s="129" t="s">
        <v>37</v>
      </c>
      <c r="Q12" s="111" t="s">
        <v>117</v>
      </c>
      <c r="R12" s="56"/>
      <c r="S12" s="112"/>
      <c r="T12" s="100"/>
      <c r="U12" s="130"/>
      <c r="V12" s="51"/>
      <c r="W12" s="103"/>
      <c r="X12" s="223"/>
      <c r="Y12" s="224"/>
      <c r="Z12" s="225"/>
      <c r="AA12" s="223"/>
      <c r="AB12" s="224"/>
      <c r="AC12" s="225"/>
    </row>
    <row r="13" spans="1:29" ht="13.8" thickBot="1" x14ac:dyDescent="0.3">
      <c r="A13" s="228" t="s">
        <v>27</v>
      </c>
      <c r="B13" s="224"/>
      <c r="C13" s="225"/>
      <c r="D13" s="81"/>
      <c r="E13" s="82"/>
      <c r="F13" s="82"/>
      <c r="G13" s="82"/>
      <c r="H13" s="83"/>
      <c r="I13" s="283"/>
      <c r="J13" s="101"/>
      <c r="K13" s="131"/>
      <c r="L13" s="55"/>
      <c r="M13" s="58"/>
      <c r="N13" s="283"/>
      <c r="O13" s="101"/>
      <c r="P13" s="131"/>
      <c r="Q13" s="113"/>
      <c r="R13" s="58"/>
      <c r="S13" s="113"/>
      <c r="T13" s="101"/>
      <c r="U13" s="131"/>
      <c r="V13" s="52"/>
      <c r="W13" s="104"/>
      <c r="X13" s="223"/>
      <c r="Y13" s="224"/>
      <c r="Z13" s="225"/>
      <c r="AA13" s="223"/>
      <c r="AB13" s="224"/>
      <c r="AC13" s="225"/>
    </row>
    <row r="14" spans="1:29" ht="13.8" thickBot="1" x14ac:dyDescent="0.3">
      <c r="A14" s="229" t="s">
        <v>28</v>
      </c>
      <c r="B14" s="224"/>
      <c r="C14" s="225"/>
      <c r="D14" s="88" t="s">
        <v>29</v>
      </c>
      <c r="E14" s="88"/>
      <c r="F14" s="88"/>
      <c r="G14" s="88"/>
      <c r="H14" s="89"/>
      <c r="I14" s="87" t="s">
        <v>29</v>
      </c>
      <c r="J14" s="88"/>
      <c r="K14" s="88"/>
      <c r="L14" s="88"/>
      <c r="M14" s="89"/>
      <c r="N14" s="87" t="s">
        <v>29</v>
      </c>
      <c r="O14" s="88"/>
      <c r="P14" s="88"/>
      <c r="Q14" s="88"/>
      <c r="R14" s="89"/>
      <c r="S14" s="87" t="s">
        <v>29</v>
      </c>
      <c r="T14" s="88"/>
      <c r="U14" s="88"/>
      <c r="V14" s="88"/>
      <c r="W14" s="89"/>
      <c r="X14" s="223"/>
      <c r="Y14" s="224"/>
      <c r="Z14" s="225"/>
      <c r="AA14" s="223"/>
      <c r="AB14" s="224"/>
      <c r="AC14" s="225"/>
    </row>
    <row r="15" spans="1:29" ht="12.75" customHeight="1" x14ac:dyDescent="0.25">
      <c r="A15" s="230" t="s">
        <v>30</v>
      </c>
      <c r="B15" s="224"/>
      <c r="C15" s="225"/>
      <c r="D15" s="84" t="s">
        <v>71</v>
      </c>
      <c r="E15" s="85"/>
      <c r="F15" s="85"/>
      <c r="G15" s="85"/>
      <c r="H15" s="86"/>
      <c r="I15" s="111" t="s">
        <v>117</v>
      </c>
      <c r="J15" s="99" t="s">
        <v>50</v>
      </c>
      <c r="K15" s="108" t="s">
        <v>49</v>
      </c>
      <c r="L15" s="56"/>
      <c r="M15" s="102">
        <v>802.18</v>
      </c>
      <c r="N15" s="84" t="s">
        <v>72</v>
      </c>
      <c r="O15" s="85"/>
      <c r="P15" s="85"/>
      <c r="Q15" s="85"/>
      <c r="R15" s="86"/>
      <c r="S15" s="220" t="s">
        <v>47</v>
      </c>
      <c r="T15" s="56"/>
      <c r="U15" s="108" t="s">
        <v>49</v>
      </c>
      <c r="V15" s="53" t="s">
        <v>79</v>
      </c>
      <c r="W15" s="56"/>
      <c r="X15" s="223"/>
      <c r="Y15" s="224"/>
      <c r="Z15" s="225"/>
      <c r="AA15" s="223"/>
      <c r="AB15" s="224"/>
      <c r="AC15" s="225"/>
    </row>
    <row r="16" spans="1:29" ht="13.8" thickBot="1" x14ac:dyDescent="0.3">
      <c r="A16" s="230" t="s">
        <v>31</v>
      </c>
      <c r="B16" s="224"/>
      <c r="C16" s="225"/>
      <c r="D16" s="69"/>
      <c r="E16" s="70"/>
      <c r="F16" s="70"/>
      <c r="G16" s="70"/>
      <c r="H16" s="71"/>
      <c r="I16" s="112"/>
      <c r="J16" s="100"/>
      <c r="K16" s="109"/>
      <c r="L16" s="57"/>
      <c r="M16" s="103"/>
      <c r="N16" s="72"/>
      <c r="O16" s="73"/>
      <c r="P16" s="73"/>
      <c r="Q16" s="73"/>
      <c r="R16" s="74"/>
      <c r="S16" s="282"/>
      <c r="T16" s="57"/>
      <c r="U16" s="109"/>
      <c r="V16" s="54"/>
      <c r="W16" s="57"/>
      <c r="X16" s="223"/>
      <c r="Y16" s="224"/>
      <c r="Z16" s="225"/>
      <c r="AA16" s="223"/>
      <c r="AB16" s="224"/>
      <c r="AC16" s="225"/>
    </row>
    <row r="17" spans="1:29" ht="12.75" customHeight="1" x14ac:dyDescent="0.25">
      <c r="A17" s="230" t="s">
        <v>32</v>
      </c>
      <c r="B17" s="224"/>
      <c r="C17" s="225"/>
      <c r="D17" s="69"/>
      <c r="E17" s="70"/>
      <c r="F17" s="70"/>
      <c r="G17" s="70"/>
      <c r="H17" s="71"/>
      <c r="I17" s="112"/>
      <c r="J17" s="100"/>
      <c r="K17" s="109"/>
      <c r="L17" s="57"/>
      <c r="M17" s="103"/>
      <c r="N17" s="90" t="s">
        <v>161</v>
      </c>
      <c r="O17" s="91"/>
      <c r="P17" s="91"/>
      <c r="Q17" s="91"/>
      <c r="R17" s="92"/>
      <c r="S17" s="282"/>
      <c r="T17" s="57"/>
      <c r="U17" s="109"/>
      <c r="V17" s="54"/>
      <c r="W17" s="57"/>
      <c r="X17" s="223"/>
      <c r="Y17" s="224"/>
      <c r="Z17" s="225"/>
      <c r="AA17" s="223"/>
      <c r="AB17" s="224"/>
      <c r="AC17" s="225"/>
    </row>
    <row r="18" spans="1:29" ht="13.8" thickBot="1" x14ac:dyDescent="0.3">
      <c r="A18" s="230" t="s">
        <v>33</v>
      </c>
      <c r="B18" s="224"/>
      <c r="C18" s="225"/>
      <c r="D18" s="72"/>
      <c r="E18" s="73"/>
      <c r="F18" s="73"/>
      <c r="G18" s="73"/>
      <c r="H18" s="74"/>
      <c r="I18" s="113"/>
      <c r="J18" s="101"/>
      <c r="K18" s="110"/>
      <c r="L18" s="58"/>
      <c r="M18" s="104"/>
      <c r="N18" s="93"/>
      <c r="O18" s="94"/>
      <c r="P18" s="94"/>
      <c r="Q18" s="94"/>
      <c r="R18" s="95"/>
      <c r="S18" s="283"/>
      <c r="T18" s="58"/>
      <c r="U18" s="110"/>
      <c r="V18" s="55"/>
      <c r="W18" s="58"/>
      <c r="X18" s="223"/>
      <c r="Y18" s="224"/>
      <c r="Z18" s="225"/>
      <c r="AA18" s="223"/>
      <c r="AB18" s="224"/>
      <c r="AC18" s="225"/>
    </row>
    <row r="19" spans="1:29" ht="13.8" thickBot="1" x14ac:dyDescent="0.3">
      <c r="A19" s="227" t="s">
        <v>34</v>
      </c>
      <c r="B19" s="224"/>
      <c r="C19" s="225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223"/>
      <c r="Y19" s="224"/>
      <c r="Z19" s="225"/>
      <c r="AA19" s="223"/>
      <c r="AB19" s="224"/>
      <c r="AC19" s="225"/>
    </row>
    <row r="20" spans="1:29" ht="13.8" customHeight="1" thickBot="1" x14ac:dyDescent="0.3">
      <c r="A20" s="227" t="s">
        <v>35</v>
      </c>
      <c r="B20" s="224"/>
      <c r="C20" s="225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75" t="s">
        <v>162</v>
      </c>
      <c r="Y20" s="76"/>
      <c r="Z20" s="77"/>
      <c r="AA20" s="223"/>
      <c r="AB20" s="224"/>
      <c r="AC20" s="225"/>
    </row>
    <row r="21" spans="1:29" ht="13.5" customHeight="1" thickBot="1" x14ac:dyDescent="0.3">
      <c r="A21" s="230" t="s">
        <v>36</v>
      </c>
      <c r="B21" s="224"/>
      <c r="C21" s="225"/>
      <c r="D21" s="220" t="s">
        <v>47</v>
      </c>
      <c r="E21" s="56"/>
      <c r="F21" s="114" t="s">
        <v>89</v>
      </c>
      <c r="G21" s="53" t="s">
        <v>79</v>
      </c>
      <c r="H21" s="56"/>
      <c r="I21" s="284" t="s">
        <v>47</v>
      </c>
      <c r="J21" s="96" t="s">
        <v>138</v>
      </c>
      <c r="K21" s="105" t="s">
        <v>163</v>
      </c>
      <c r="L21" s="56"/>
      <c r="M21" s="56"/>
      <c r="N21" s="56"/>
      <c r="O21" s="105" t="s">
        <v>163</v>
      </c>
      <c r="P21" s="108" t="s">
        <v>49</v>
      </c>
      <c r="Q21" s="47" t="s">
        <v>82</v>
      </c>
      <c r="R21" s="56"/>
      <c r="S21" s="220" t="s">
        <v>47</v>
      </c>
      <c r="T21" s="96" t="s">
        <v>138</v>
      </c>
      <c r="U21" s="114" t="s">
        <v>89</v>
      </c>
      <c r="V21" s="56"/>
      <c r="W21" s="56"/>
      <c r="X21" s="78"/>
      <c r="Y21" s="79"/>
      <c r="Z21" s="80"/>
      <c r="AA21" s="223"/>
      <c r="AB21" s="224"/>
      <c r="AC21" s="225"/>
    </row>
    <row r="22" spans="1:29" ht="12.75" customHeight="1" x14ac:dyDescent="0.25">
      <c r="A22" s="230" t="s">
        <v>38</v>
      </c>
      <c r="B22" s="59" t="s">
        <v>139</v>
      </c>
      <c r="C22" s="60"/>
      <c r="D22" s="282"/>
      <c r="E22" s="57"/>
      <c r="F22" s="115"/>
      <c r="G22" s="54"/>
      <c r="H22" s="57"/>
      <c r="I22" s="285"/>
      <c r="J22" s="97"/>
      <c r="K22" s="106"/>
      <c r="L22" s="57"/>
      <c r="M22" s="57"/>
      <c r="N22" s="57"/>
      <c r="O22" s="106"/>
      <c r="P22" s="109"/>
      <c r="Q22" s="48"/>
      <c r="R22" s="57"/>
      <c r="S22" s="282"/>
      <c r="T22" s="97"/>
      <c r="U22" s="115"/>
      <c r="V22" s="57"/>
      <c r="W22" s="57"/>
      <c r="X22" s="78"/>
      <c r="Y22" s="79"/>
      <c r="Z22" s="80"/>
      <c r="AA22" s="223"/>
      <c r="AB22" s="224"/>
      <c r="AC22" s="225"/>
    </row>
    <row r="23" spans="1:29" ht="13.8" thickBot="1" x14ac:dyDescent="0.3">
      <c r="A23" s="230" t="s">
        <v>39</v>
      </c>
      <c r="B23" s="61"/>
      <c r="C23" s="62"/>
      <c r="D23" s="282"/>
      <c r="E23" s="57"/>
      <c r="F23" s="115"/>
      <c r="G23" s="54"/>
      <c r="H23" s="57"/>
      <c r="I23" s="285"/>
      <c r="J23" s="97"/>
      <c r="K23" s="106"/>
      <c r="L23" s="57"/>
      <c r="M23" s="57"/>
      <c r="N23" s="57"/>
      <c r="O23" s="106"/>
      <c r="P23" s="109"/>
      <c r="Q23" s="48"/>
      <c r="R23" s="57"/>
      <c r="S23" s="282"/>
      <c r="T23" s="97"/>
      <c r="U23" s="115"/>
      <c r="V23" s="57"/>
      <c r="W23" s="57"/>
      <c r="X23" s="78"/>
      <c r="Y23" s="79"/>
      <c r="Z23" s="80"/>
      <c r="AA23" s="223"/>
      <c r="AB23" s="224"/>
      <c r="AC23" s="225"/>
    </row>
    <row r="24" spans="1:29" ht="13.8" thickBot="1" x14ac:dyDescent="0.3">
      <c r="A24" s="230" t="s">
        <v>40</v>
      </c>
      <c r="B24" s="224"/>
      <c r="C24" s="225"/>
      <c r="D24" s="283"/>
      <c r="E24" s="58"/>
      <c r="F24" s="116"/>
      <c r="G24" s="55"/>
      <c r="H24" s="58"/>
      <c r="I24" s="286"/>
      <c r="J24" s="98"/>
      <c r="K24" s="107"/>
      <c r="L24" s="58"/>
      <c r="M24" s="58"/>
      <c r="N24" s="58"/>
      <c r="O24" s="107"/>
      <c r="P24" s="110"/>
      <c r="Q24" s="49"/>
      <c r="R24" s="58"/>
      <c r="S24" s="283"/>
      <c r="T24" s="98"/>
      <c r="U24" s="116"/>
      <c r="V24" s="58"/>
      <c r="W24" s="58"/>
      <c r="X24" s="78"/>
      <c r="Y24" s="79"/>
      <c r="Z24" s="80"/>
      <c r="AA24" s="223"/>
      <c r="AB24" s="224"/>
      <c r="AC24" s="225"/>
    </row>
    <row r="25" spans="1:29" ht="13.8" thickBot="1" x14ac:dyDescent="0.3">
      <c r="A25" s="229" t="s">
        <v>41</v>
      </c>
      <c r="B25" s="224"/>
      <c r="C25" s="225"/>
      <c r="D25" s="87" t="s">
        <v>29</v>
      </c>
      <c r="E25" s="88"/>
      <c r="F25" s="88"/>
      <c r="G25" s="88"/>
      <c r="H25" s="89"/>
      <c r="I25" s="87" t="s">
        <v>29</v>
      </c>
      <c r="J25" s="88"/>
      <c r="K25" s="88"/>
      <c r="L25" s="88"/>
      <c r="M25" s="89"/>
      <c r="N25" s="87" t="s">
        <v>29</v>
      </c>
      <c r="O25" s="88"/>
      <c r="P25" s="88"/>
      <c r="Q25" s="88"/>
      <c r="R25" s="89"/>
      <c r="S25" s="87" t="s">
        <v>29</v>
      </c>
      <c r="T25" s="88"/>
      <c r="U25" s="88"/>
      <c r="V25" s="88"/>
      <c r="W25" s="89"/>
      <c r="X25" s="78"/>
      <c r="Y25" s="79"/>
      <c r="Z25" s="80"/>
      <c r="AA25" s="223"/>
      <c r="AB25" s="224"/>
      <c r="AC25" s="225"/>
    </row>
    <row r="26" spans="1:29" ht="12.75" customHeight="1" x14ac:dyDescent="0.25">
      <c r="A26" s="228" t="s">
        <v>42</v>
      </c>
      <c r="B26" s="134" t="s">
        <v>164</v>
      </c>
      <c r="C26" s="135"/>
      <c r="D26" s="284" t="s">
        <v>47</v>
      </c>
      <c r="E26" s="96" t="s">
        <v>138</v>
      </c>
      <c r="F26" s="105" t="s">
        <v>163</v>
      </c>
      <c r="G26" s="47" t="s">
        <v>78</v>
      </c>
      <c r="H26" s="102">
        <v>802.19</v>
      </c>
      <c r="I26" s="111" t="s">
        <v>117</v>
      </c>
      <c r="J26" s="56"/>
      <c r="K26" s="117" t="s">
        <v>116</v>
      </c>
      <c r="L26" s="47" t="s">
        <v>78</v>
      </c>
      <c r="M26" s="102" t="s">
        <v>165</v>
      </c>
      <c r="N26" s="220" t="s">
        <v>47</v>
      </c>
      <c r="O26" s="96" t="s">
        <v>138</v>
      </c>
      <c r="P26" s="117" t="s">
        <v>116</v>
      </c>
      <c r="Q26" s="47" t="s">
        <v>82</v>
      </c>
      <c r="R26" s="102">
        <v>802.24</v>
      </c>
      <c r="S26" s="84" t="s">
        <v>73</v>
      </c>
      <c r="T26" s="85"/>
      <c r="U26" s="85"/>
      <c r="V26" s="85"/>
      <c r="W26" s="86"/>
      <c r="X26" s="78"/>
      <c r="Y26" s="79"/>
      <c r="Z26" s="80"/>
      <c r="AA26" s="223"/>
      <c r="AB26" s="224"/>
      <c r="AC26" s="225"/>
    </row>
    <row r="27" spans="1:29" x14ac:dyDescent="0.25">
      <c r="A27" s="230" t="s">
        <v>43</v>
      </c>
      <c r="B27" s="136"/>
      <c r="C27" s="137"/>
      <c r="D27" s="285"/>
      <c r="E27" s="97"/>
      <c r="F27" s="106"/>
      <c r="G27" s="48"/>
      <c r="H27" s="103"/>
      <c r="I27" s="112"/>
      <c r="J27" s="57"/>
      <c r="K27" s="118"/>
      <c r="L27" s="48"/>
      <c r="M27" s="103"/>
      <c r="N27" s="282"/>
      <c r="O27" s="97"/>
      <c r="P27" s="118"/>
      <c r="Q27" s="48"/>
      <c r="R27" s="103"/>
      <c r="S27" s="69"/>
      <c r="T27" s="70"/>
      <c r="U27" s="70"/>
      <c r="V27" s="70"/>
      <c r="W27" s="71"/>
      <c r="X27" s="78"/>
      <c r="Y27" s="79"/>
      <c r="Z27" s="80"/>
      <c r="AA27" s="223"/>
      <c r="AB27" s="224"/>
      <c r="AC27" s="225"/>
    </row>
    <row r="28" spans="1:29" ht="13.8" thickBot="1" x14ac:dyDescent="0.3">
      <c r="A28" s="230" t="s">
        <v>44</v>
      </c>
      <c r="B28" s="138"/>
      <c r="C28" s="139"/>
      <c r="D28" s="285"/>
      <c r="E28" s="97"/>
      <c r="F28" s="106"/>
      <c r="G28" s="48"/>
      <c r="H28" s="103"/>
      <c r="I28" s="112"/>
      <c r="J28" s="57"/>
      <c r="K28" s="118"/>
      <c r="L28" s="48"/>
      <c r="M28" s="103"/>
      <c r="N28" s="282"/>
      <c r="O28" s="97"/>
      <c r="P28" s="118"/>
      <c r="Q28" s="48"/>
      <c r="R28" s="103"/>
      <c r="S28" s="69"/>
      <c r="T28" s="70"/>
      <c r="U28" s="70"/>
      <c r="V28" s="70"/>
      <c r="W28" s="71"/>
      <c r="X28" s="78"/>
      <c r="Y28" s="79"/>
      <c r="Z28" s="80"/>
      <c r="AA28" s="223"/>
      <c r="AB28" s="224"/>
      <c r="AC28" s="225"/>
    </row>
    <row r="29" spans="1:29" ht="13.5" customHeight="1" thickBot="1" x14ac:dyDescent="0.3">
      <c r="A29" s="230" t="s">
        <v>45</v>
      </c>
      <c r="B29" s="59" t="s">
        <v>59</v>
      </c>
      <c r="C29" s="60"/>
      <c r="D29" s="286"/>
      <c r="E29" s="98"/>
      <c r="F29" s="107"/>
      <c r="G29" s="49"/>
      <c r="H29" s="104"/>
      <c r="I29" s="113"/>
      <c r="J29" s="58"/>
      <c r="K29" s="119"/>
      <c r="L29" s="49"/>
      <c r="M29" s="104"/>
      <c r="N29" s="283"/>
      <c r="O29" s="98"/>
      <c r="P29" s="119"/>
      <c r="Q29" s="49"/>
      <c r="R29" s="104"/>
      <c r="S29" s="72"/>
      <c r="T29" s="73"/>
      <c r="U29" s="73"/>
      <c r="V29" s="73"/>
      <c r="W29" s="74"/>
      <c r="X29" s="81"/>
      <c r="Y29" s="82"/>
      <c r="Z29" s="83"/>
      <c r="AA29" s="223"/>
      <c r="AB29" s="224"/>
      <c r="AC29" s="225"/>
    </row>
    <row r="30" spans="1:29" ht="15.75" customHeight="1" thickBot="1" x14ac:dyDescent="0.3">
      <c r="A30" s="227" t="s">
        <v>46</v>
      </c>
      <c r="B30" s="61"/>
      <c r="C30" s="62"/>
      <c r="D30" s="165"/>
      <c r="E30" s="166"/>
      <c r="F30" s="166"/>
      <c r="G30" s="166"/>
      <c r="H30" s="167"/>
      <c r="I30" s="162"/>
      <c r="J30" s="163"/>
      <c r="K30" s="163"/>
      <c r="L30" s="163"/>
      <c r="M30" s="168" t="s">
        <v>166</v>
      </c>
      <c r="N30" s="202" t="s">
        <v>112</v>
      </c>
      <c r="O30" s="203"/>
      <c r="P30" s="203"/>
      <c r="Q30" s="203"/>
      <c r="R30" s="204"/>
      <c r="S30" s="165"/>
      <c r="T30" s="166"/>
      <c r="U30" s="166"/>
      <c r="V30" s="166"/>
      <c r="W30" s="167"/>
      <c r="X30" s="223"/>
      <c r="Y30" s="224"/>
      <c r="Z30" s="225"/>
      <c r="AA30" s="223"/>
      <c r="AB30" s="224"/>
      <c r="AC30" s="225"/>
    </row>
    <row r="31" spans="1:29" ht="16.5" customHeight="1" thickBot="1" x14ac:dyDescent="0.3">
      <c r="A31" s="227" t="s">
        <v>60</v>
      </c>
      <c r="B31" s="196" t="s">
        <v>167</v>
      </c>
      <c r="C31" s="197"/>
      <c r="D31" s="41"/>
      <c r="E31" s="42"/>
      <c r="F31" s="42"/>
      <c r="G31" s="42"/>
      <c r="H31" s="161"/>
      <c r="I31" s="222"/>
      <c r="J31" s="164"/>
      <c r="K31" s="164"/>
      <c r="L31" s="164"/>
      <c r="M31" s="169"/>
      <c r="N31" s="205"/>
      <c r="O31" s="206"/>
      <c r="P31" s="206"/>
      <c r="Q31" s="206"/>
      <c r="R31" s="207"/>
      <c r="S31" s="41"/>
      <c r="T31" s="42"/>
      <c r="U31" s="42"/>
      <c r="V31" s="43"/>
      <c r="W31" s="102">
        <v>802.19</v>
      </c>
      <c r="X31" s="223"/>
      <c r="Y31" s="224"/>
      <c r="Z31" s="225"/>
      <c r="AA31" s="223"/>
      <c r="AB31" s="224"/>
      <c r="AC31" s="225"/>
    </row>
    <row r="32" spans="1:29" ht="15.75" customHeight="1" thickBot="1" x14ac:dyDescent="0.3">
      <c r="A32" s="227" t="s">
        <v>62</v>
      </c>
      <c r="B32" s="198"/>
      <c r="C32" s="199"/>
      <c r="D32" s="41"/>
      <c r="E32" s="42"/>
      <c r="F32" s="42"/>
      <c r="G32" s="42"/>
      <c r="H32" s="161"/>
      <c r="I32" s="222"/>
      <c r="J32" s="164"/>
      <c r="K32" s="164"/>
      <c r="L32" s="164"/>
      <c r="M32" s="278"/>
      <c r="N32" s="205"/>
      <c r="O32" s="206"/>
      <c r="P32" s="206"/>
      <c r="Q32" s="206"/>
      <c r="R32" s="207"/>
      <c r="S32" s="41"/>
      <c r="T32" s="42"/>
      <c r="U32" s="42"/>
      <c r="V32" s="43"/>
      <c r="W32" s="103"/>
      <c r="X32" s="223"/>
      <c r="Y32" s="277"/>
      <c r="Z32" s="225"/>
      <c r="AA32" s="223"/>
      <c r="AB32" s="224"/>
      <c r="AC32" s="225"/>
    </row>
    <row r="33" spans="1:29" ht="16.5" customHeight="1" x14ac:dyDescent="0.25">
      <c r="A33" s="227" t="s">
        <v>63</v>
      </c>
      <c r="B33" s="198"/>
      <c r="C33" s="199"/>
      <c r="D33" s="41"/>
      <c r="E33" s="42"/>
      <c r="F33" s="42"/>
      <c r="G33" s="42"/>
      <c r="H33" s="161"/>
      <c r="I33" s="222"/>
      <c r="J33" s="164"/>
      <c r="K33" s="164"/>
      <c r="L33" s="164"/>
      <c r="M33" s="168" t="s">
        <v>168</v>
      </c>
      <c r="N33" s="205"/>
      <c r="O33" s="206"/>
      <c r="P33" s="206"/>
      <c r="Q33" s="206"/>
      <c r="R33" s="207"/>
      <c r="S33" s="41"/>
      <c r="T33" s="42"/>
      <c r="U33" s="42"/>
      <c r="V33" s="43"/>
      <c r="W33" s="103"/>
      <c r="X33" s="223"/>
      <c r="Y33" s="224"/>
      <c r="Z33" s="225"/>
      <c r="AA33" s="223"/>
      <c r="AB33" s="224"/>
      <c r="AC33" s="225"/>
    </row>
    <row r="34" spans="1:29" ht="13.5" customHeight="1" thickBot="1" x14ac:dyDescent="0.3">
      <c r="A34" s="227" t="s">
        <v>64</v>
      </c>
      <c r="B34" s="198"/>
      <c r="C34" s="199"/>
      <c r="D34" s="41"/>
      <c r="E34" s="42" t="s">
        <v>61</v>
      </c>
      <c r="F34" s="42"/>
      <c r="G34" s="42"/>
      <c r="H34" s="161"/>
      <c r="I34" s="222"/>
      <c r="J34" s="194" t="s">
        <v>61</v>
      </c>
      <c r="K34" s="194"/>
      <c r="L34" s="195"/>
      <c r="M34" s="219"/>
      <c r="N34" s="208"/>
      <c r="O34" s="209"/>
      <c r="P34" s="209"/>
      <c r="Q34" s="209"/>
      <c r="R34" s="210"/>
      <c r="S34" s="41"/>
      <c r="T34" s="42" t="s">
        <v>61</v>
      </c>
      <c r="U34" s="42"/>
      <c r="V34" s="42"/>
      <c r="W34" s="104"/>
      <c r="X34" s="223"/>
      <c r="Y34" s="224"/>
      <c r="Z34" s="225"/>
      <c r="AA34" s="223"/>
      <c r="AB34" s="224"/>
      <c r="AC34" s="225"/>
    </row>
    <row r="35" spans="1:29" ht="12.75" customHeight="1" x14ac:dyDescent="0.25">
      <c r="A35" s="227" t="s">
        <v>65</v>
      </c>
      <c r="B35" s="198"/>
      <c r="C35" s="199"/>
      <c r="D35" s="41"/>
      <c r="E35" s="42"/>
      <c r="F35" s="42"/>
      <c r="G35" s="42"/>
      <c r="H35" s="278"/>
      <c r="I35" s="222"/>
      <c r="J35" s="194"/>
      <c r="K35" s="194"/>
      <c r="L35" s="195"/>
      <c r="M35" s="219"/>
      <c r="N35" s="280"/>
      <c r="O35" s="280"/>
      <c r="P35" s="280"/>
      <c r="Q35" s="280"/>
      <c r="R35" s="280"/>
      <c r="S35" s="41"/>
      <c r="T35" s="42"/>
      <c r="U35" s="42"/>
      <c r="V35" s="42"/>
      <c r="W35" s="278"/>
      <c r="X35" s="223"/>
      <c r="Y35" s="224"/>
      <c r="Z35" s="225"/>
      <c r="AA35" s="223"/>
      <c r="AB35" s="224"/>
      <c r="AC35" s="225"/>
    </row>
    <row r="36" spans="1:29" ht="13.8" thickBot="1" x14ac:dyDescent="0.3">
      <c r="A36" s="227" t="s">
        <v>66</v>
      </c>
      <c r="B36" s="198"/>
      <c r="C36" s="199"/>
      <c r="D36" s="41"/>
      <c r="E36" s="42"/>
      <c r="F36" s="42"/>
      <c r="G36" s="42"/>
      <c r="H36" s="43"/>
      <c r="I36" s="222"/>
      <c r="J36" s="280"/>
      <c r="K36" s="280"/>
      <c r="L36" s="280"/>
      <c r="M36" s="169"/>
      <c r="N36" s="280"/>
      <c r="O36" s="280"/>
      <c r="P36" s="280"/>
      <c r="Q36" s="280"/>
      <c r="R36" s="280"/>
      <c r="S36" s="41"/>
      <c r="T36" s="42"/>
      <c r="U36" s="42"/>
      <c r="V36" s="42"/>
      <c r="W36" s="43"/>
      <c r="X36" s="223"/>
      <c r="Y36" s="224"/>
      <c r="Z36" s="225"/>
      <c r="AA36" s="223"/>
      <c r="AB36" s="224"/>
      <c r="AC36" s="225"/>
    </row>
    <row r="37" spans="1:29" x14ac:dyDescent="0.25">
      <c r="A37" s="227" t="s">
        <v>67</v>
      </c>
      <c r="B37" s="198"/>
      <c r="C37" s="199"/>
      <c r="D37" s="41"/>
      <c r="E37" s="42"/>
      <c r="F37" s="42"/>
      <c r="G37" s="42"/>
      <c r="H37" s="43"/>
      <c r="I37" s="222"/>
      <c r="J37" s="280"/>
      <c r="K37" s="280"/>
      <c r="L37" s="280"/>
      <c r="M37" s="167"/>
      <c r="N37" s="280"/>
      <c r="O37" s="280"/>
      <c r="P37" s="280"/>
      <c r="Q37" s="280"/>
      <c r="R37" s="280"/>
      <c r="S37" s="41"/>
      <c r="T37" s="42"/>
      <c r="U37" s="42"/>
      <c r="V37" s="42"/>
      <c r="W37" s="43"/>
      <c r="X37" s="223"/>
      <c r="Y37" s="224"/>
      <c r="Z37" s="225"/>
      <c r="AA37" s="223"/>
      <c r="AB37" s="224"/>
      <c r="AC37" s="225"/>
    </row>
    <row r="38" spans="1:29" x14ac:dyDescent="0.25">
      <c r="A38" s="227" t="s">
        <v>68</v>
      </c>
      <c r="B38" s="198"/>
      <c r="C38" s="199"/>
      <c r="D38" s="41"/>
      <c r="E38" s="42"/>
      <c r="F38" s="42"/>
      <c r="G38" s="42"/>
      <c r="H38" s="43"/>
      <c r="I38" s="222"/>
      <c r="J38" s="280"/>
      <c r="K38" s="280"/>
      <c r="L38" s="280"/>
      <c r="M38" s="43"/>
      <c r="N38" s="279"/>
      <c r="O38" s="280"/>
      <c r="P38" s="280"/>
      <c r="Q38" s="280"/>
      <c r="R38" s="278"/>
      <c r="S38" s="41"/>
      <c r="T38" s="42"/>
      <c r="U38" s="42"/>
      <c r="V38" s="42"/>
      <c r="W38" s="43"/>
      <c r="X38" s="223"/>
      <c r="Y38" s="224"/>
      <c r="Z38" s="225"/>
      <c r="AA38" s="223"/>
      <c r="AB38" s="224"/>
      <c r="AC38" s="225"/>
    </row>
    <row r="39" spans="1:29" ht="13.8" thickBot="1" x14ac:dyDescent="0.3">
      <c r="A39" s="227" t="s">
        <v>69</v>
      </c>
      <c r="B39" s="200"/>
      <c r="C39" s="201"/>
      <c r="D39" s="44"/>
      <c r="E39" s="45"/>
      <c r="F39" s="45"/>
      <c r="G39" s="45"/>
      <c r="H39" s="46"/>
      <c r="I39" s="221"/>
      <c r="J39" s="281"/>
      <c r="K39" s="281"/>
      <c r="L39" s="281"/>
      <c r="M39" s="46"/>
      <c r="N39" s="280"/>
      <c r="O39" s="280"/>
      <c r="P39" s="280"/>
      <c r="Q39" s="280"/>
      <c r="R39" s="280"/>
      <c r="S39" s="44"/>
      <c r="T39" s="45"/>
      <c r="U39" s="45"/>
      <c r="V39" s="45"/>
      <c r="W39" s="46"/>
      <c r="X39" s="231"/>
      <c r="Y39" s="232"/>
      <c r="Z39" s="233"/>
      <c r="AA39" s="231"/>
      <c r="AB39" s="232"/>
      <c r="AC39" s="233"/>
    </row>
    <row r="40" spans="1:29" ht="13.8" thickBot="1" x14ac:dyDescent="0.3">
      <c r="A40" s="254" t="s">
        <v>91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6"/>
    </row>
    <row r="41" spans="1:29" x14ac:dyDescent="0.25">
      <c r="A41" s="234" t="s">
        <v>92</v>
      </c>
      <c r="B41" s="179" t="s">
        <v>93</v>
      </c>
      <c r="C41" s="180"/>
      <c r="D41" s="180"/>
      <c r="E41" s="180"/>
      <c r="F41" s="180"/>
      <c r="G41" s="180"/>
      <c r="H41" s="180"/>
      <c r="I41" s="180"/>
      <c r="J41" s="181"/>
      <c r="K41" s="246"/>
      <c r="L41" s="246"/>
      <c r="M41" s="246"/>
      <c r="N41" s="235" t="s">
        <v>257</v>
      </c>
      <c r="O41" s="170" t="s">
        <v>258</v>
      </c>
      <c r="P41" s="171"/>
      <c r="Q41" s="171"/>
      <c r="R41" s="171"/>
      <c r="S41" s="171"/>
      <c r="T41" s="171"/>
      <c r="U41" s="171"/>
      <c r="V41" s="171"/>
      <c r="W41" s="171"/>
      <c r="X41" s="172"/>
      <c r="Y41" s="248"/>
      <c r="Z41" s="246"/>
      <c r="AA41" s="246"/>
      <c r="AB41" s="248"/>
      <c r="AC41" s="249"/>
    </row>
    <row r="42" spans="1:29" x14ac:dyDescent="0.25">
      <c r="A42" s="234" t="s">
        <v>95</v>
      </c>
      <c r="B42" s="182" t="s">
        <v>96</v>
      </c>
      <c r="C42" s="183"/>
      <c r="D42" s="183"/>
      <c r="E42" s="183"/>
      <c r="F42" s="183"/>
      <c r="G42" s="183"/>
      <c r="H42" s="183"/>
      <c r="I42" s="183"/>
      <c r="J42" s="184"/>
      <c r="K42" s="246"/>
      <c r="L42" s="246"/>
      <c r="M42" s="246"/>
      <c r="N42" s="235" t="s">
        <v>94</v>
      </c>
      <c r="O42" s="294" t="s">
        <v>259</v>
      </c>
      <c r="P42" s="295"/>
      <c r="Q42" s="295"/>
      <c r="R42" s="295"/>
      <c r="S42" s="295"/>
      <c r="T42" s="295"/>
      <c r="U42" s="295"/>
      <c r="V42" s="295"/>
      <c r="W42" s="295"/>
      <c r="X42" s="296"/>
      <c r="Y42" s="248"/>
      <c r="Z42" s="246"/>
      <c r="AA42" s="246"/>
      <c r="AB42" s="248"/>
      <c r="AC42" s="249"/>
    </row>
    <row r="43" spans="1:29" x14ac:dyDescent="0.25">
      <c r="A43" s="234" t="s">
        <v>140</v>
      </c>
      <c r="B43" s="185" t="s">
        <v>141</v>
      </c>
      <c r="C43" s="186"/>
      <c r="D43" s="186"/>
      <c r="E43" s="186"/>
      <c r="F43" s="186"/>
      <c r="G43" s="186"/>
      <c r="H43" s="186"/>
      <c r="I43" s="186"/>
      <c r="J43" s="187"/>
      <c r="K43" s="246"/>
      <c r="L43" s="246"/>
      <c r="M43" s="246"/>
      <c r="N43" s="235" t="s">
        <v>97</v>
      </c>
      <c r="O43" s="173" t="s">
        <v>98</v>
      </c>
      <c r="P43" s="174"/>
      <c r="Q43" s="174"/>
      <c r="R43" s="174"/>
      <c r="S43" s="174"/>
      <c r="T43" s="174"/>
      <c r="U43" s="174"/>
      <c r="V43" s="174"/>
      <c r="W43" s="174"/>
      <c r="X43" s="175"/>
      <c r="Y43" s="248"/>
      <c r="Z43" s="246"/>
      <c r="AA43" s="246"/>
      <c r="AB43" s="248"/>
      <c r="AC43" s="249"/>
    </row>
    <row r="44" spans="1:29" x14ac:dyDescent="0.25">
      <c r="A44" s="234" t="s">
        <v>48</v>
      </c>
      <c r="B44" s="188" t="s">
        <v>99</v>
      </c>
      <c r="C44" s="189"/>
      <c r="D44" s="189"/>
      <c r="E44" s="189"/>
      <c r="F44" s="189"/>
      <c r="G44" s="189"/>
      <c r="H44" s="189"/>
      <c r="I44" s="189"/>
      <c r="J44" s="190"/>
      <c r="K44" s="246"/>
      <c r="L44" s="246"/>
      <c r="M44" s="246"/>
      <c r="N44" s="235" t="s">
        <v>100</v>
      </c>
      <c r="O44" s="176" t="s">
        <v>101</v>
      </c>
      <c r="P44" s="177"/>
      <c r="Q44" s="177"/>
      <c r="R44" s="177"/>
      <c r="S44" s="177"/>
      <c r="T44" s="177"/>
      <c r="U44" s="177"/>
      <c r="V44" s="177"/>
      <c r="W44" s="177"/>
      <c r="X44" s="178"/>
      <c r="Y44" s="248"/>
      <c r="Z44" s="246"/>
      <c r="AA44" s="246"/>
      <c r="AB44" s="248"/>
      <c r="AC44" s="249"/>
    </row>
    <row r="45" spans="1:29" x14ac:dyDescent="0.25">
      <c r="A45" s="234" t="s">
        <v>102</v>
      </c>
      <c r="B45" s="191" t="s">
        <v>103</v>
      </c>
      <c r="C45" s="192"/>
      <c r="D45" s="192"/>
      <c r="E45" s="192"/>
      <c r="F45" s="192"/>
      <c r="G45" s="192"/>
      <c r="H45" s="192"/>
      <c r="I45" s="192"/>
      <c r="J45" s="193"/>
      <c r="K45" s="246"/>
      <c r="L45" s="246"/>
      <c r="M45" s="246"/>
      <c r="N45" s="235" t="s">
        <v>260</v>
      </c>
      <c r="O45" s="291" t="s">
        <v>261</v>
      </c>
      <c r="P45" s="292"/>
      <c r="Q45" s="292"/>
      <c r="R45" s="292"/>
      <c r="S45" s="292"/>
      <c r="T45" s="292"/>
      <c r="U45" s="292"/>
      <c r="V45" s="292"/>
      <c r="W45" s="292"/>
      <c r="X45" s="293"/>
      <c r="Y45" s="248"/>
      <c r="Z45" s="246"/>
      <c r="AA45" s="246"/>
      <c r="AB45" s="248"/>
      <c r="AC45" s="249"/>
    </row>
    <row r="46" spans="1:29" x14ac:dyDescent="0.25">
      <c r="A46" s="234" t="s">
        <v>104</v>
      </c>
      <c r="B46" s="152" t="s">
        <v>122</v>
      </c>
      <c r="C46" s="153"/>
      <c r="D46" s="153"/>
      <c r="E46" s="153"/>
      <c r="F46" s="153"/>
      <c r="G46" s="153"/>
      <c r="H46" s="153"/>
      <c r="I46" s="153"/>
      <c r="J46" s="154"/>
      <c r="K46" s="246"/>
      <c r="L46" s="246"/>
      <c r="M46" s="246"/>
      <c r="N46" s="235">
        <v>802</v>
      </c>
      <c r="O46" s="297" t="s">
        <v>262</v>
      </c>
      <c r="P46" s="298"/>
      <c r="Q46" s="298"/>
      <c r="R46" s="298"/>
      <c r="S46" s="298"/>
      <c r="T46" s="298"/>
      <c r="U46" s="298"/>
      <c r="V46" s="298"/>
      <c r="W46" s="298"/>
      <c r="X46" s="299"/>
      <c r="Y46" s="248"/>
      <c r="Z46" s="246"/>
      <c r="AA46" s="246"/>
      <c r="AB46" s="248"/>
      <c r="AC46" s="249"/>
    </row>
    <row r="47" spans="1:29" x14ac:dyDescent="0.25">
      <c r="A47" s="234" t="s">
        <v>105</v>
      </c>
      <c r="B47" s="236" t="s">
        <v>106</v>
      </c>
      <c r="C47" s="240"/>
      <c r="D47" s="240"/>
      <c r="E47" s="243"/>
      <c r="F47" s="239"/>
      <c r="G47" s="239"/>
      <c r="H47" s="239"/>
      <c r="I47" s="239"/>
      <c r="J47" s="244"/>
      <c r="K47" s="246"/>
      <c r="L47" s="246"/>
      <c r="M47" s="246"/>
      <c r="N47" s="235" t="s">
        <v>263</v>
      </c>
      <c r="O47" s="236" t="s">
        <v>264</v>
      </c>
      <c r="P47" s="240"/>
      <c r="Q47" s="240"/>
      <c r="R47" s="240"/>
      <c r="S47" s="243"/>
      <c r="T47" s="239"/>
      <c r="U47" s="239"/>
      <c r="V47" s="239"/>
      <c r="W47" s="239"/>
      <c r="X47" s="244"/>
      <c r="Y47" s="248"/>
      <c r="Z47" s="246"/>
      <c r="AA47" s="246"/>
      <c r="AB47" s="248"/>
      <c r="AC47" s="249"/>
    </row>
    <row r="48" spans="1:29" x14ac:dyDescent="0.25">
      <c r="A48" s="234" t="s">
        <v>107</v>
      </c>
      <c r="B48" s="236" t="s">
        <v>108</v>
      </c>
      <c r="C48" s="237"/>
      <c r="D48" s="243"/>
      <c r="E48" s="241"/>
      <c r="F48" s="239"/>
      <c r="G48" s="243"/>
      <c r="H48" s="243"/>
      <c r="I48" s="241"/>
      <c r="J48" s="242"/>
      <c r="K48" s="246"/>
      <c r="L48" s="246"/>
      <c r="M48" s="246"/>
      <c r="N48" s="235"/>
      <c r="O48" s="236"/>
      <c r="P48" s="240"/>
      <c r="Q48" s="240"/>
      <c r="R48" s="240"/>
      <c r="S48" s="243"/>
      <c r="T48" s="239"/>
      <c r="U48" s="239"/>
      <c r="V48" s="239"/>
      <c r="W48" s="239"/>
      <c r="X48" s="244"/>
      <c r="Y48" s="248"/>
      <c r="Z48" s="246"/>
      <c r="AA48" s="246"/>
      <c r="AB48" s="248"/>
      <c r="AC48" s="249"/>
    </row>
    <row r="49" spans="1:29" x14ac:dyDescent="0.25">
      <c r="A49" s="234" t="s">
        <v>109</v>
      </c>
      <c r="B49" s="155" t="s">
        <v>110</v>
      </c>
      <c r="C49" s="156"/>
      <c r="D49" s="156"/>
      <c r="E49" s="156"/>
      <c r="F49" s="156"/>
      <c r="G49" s="156"/>
      <c r="H49" s="156"/>
      <c r="I49" s="156"/>
      <c r="J49" s="157"/>
      <c r="K49" s="246"/>
      <c r="L49" s="246"/>
      <c r="M49" s="246"/>
      <c r="N49" s="235"/>
      <c r="O49" s="236"/>
      <c r="P49" s="245"/>
      <c r="Q49" s="245"/>
      <c r="R49" s="245"/>
      <c r="S49" s="239"/>
      <c r="T49" s="239"/>
      <c r="U49" s="239"/>
      <c r="V49" s="239"/>
      <c r="W49" s="239"/>
      <c r="X49" s="244"/>
      <c r="Y49" s="248"/>
      <c r="Z49" s="246"/>
      <c r="AA49" s="246"/>
      <c r="AB49" s="248"/>
      <c r="AC49" s="249"/>
    </row>
    <row r="50" spans="1:29" x14ac:dyDescent="0.25">
      <c r="A50" s="234" t="s">
        <v>116</v>
      </c>
      <c r="B50" s="158" t="s">
        <v>118</v>
      </c>
      <c r="C50" s="159"/>
      <c r="D50" s="159"/>
      <c r="E50" s="159"/>
      <c r="F50" s="159"/>
      <c r="G50" s="159"/>
      <c r="H50" s="159"/>
      <c r="I50" s="159"/>
      <c r="J50" s="160"/>
      <c r="K50" s="246"/>
      <c r="L50" s="246"/>
      <c r="M50" s="246"/>
      <c r="N50" s="235"/>
      <c r="O50" s="236"/>
      <c r="P50" s="247"/>
      <c r="Q50" s="247"/>
      <c r="R50" s="247"/>
      <c r="S50" s="239"/>
      <c r="T50" s="239"/>
      <c r="U50" s="239"/>
      <c r="V50" s="239"/>
      <c r="W50" s="239"/>
      <c r="X50" s="244"/>
      <c r="Y50" s="248"/>
      <c r="Z50" s="246"/>
      <c r="AA50" s="246"/>
      <c r="AB50" s="248"/>
      <c r="AC50" s="249"/>
    </row>
    <row r="51" spans="1:29" x14ac:dyDescent="0.25">
      <c r="A51" s="234" t="s">
        <v>265</v>
      </c>
      <c r="B51" s="300" t="s">
        <v>266</v>
      </c>
      <c r="C51" s="301"/>
      <c r="D51" s="301"/>
      <c r="E51" s="301"/>
      <c r="F51" s="301"/>
      <c r="G51" s="301"/>
      <c r="H51" s="301"/>
      <c r="I51" s="301"/>
      <c r="J51" s="302"/>
      <c r="K51" s="246"/>
      <c r="L51" s="246"/>
      <c r="M51" s="246"/>
      <c r="N51" s="235"/>
      <c r="O51" s="236"/>
      <c r="P51" s="238"/>
      <c r="Q51" s="238"/>
      <c r="R51" s="238"/>
      <c r="S51" s="239"/>
      <c r="T51" s="239"/>
      <c r="U51" s="239"/>
      <c r="V51" s="239"/>
      <c r="W51" s="239"/>
      <c r="X51" s="244"/>
      <c r="Y51" s="248"/>
      <c r="Z51" s="246"/>
      <c r="AA51" s="246"/>
      <c r="AB51" s="248"/>
      <c r="AC51" s="249"/>
    </row>
    <row r="52" spans="1:29" ht="13.8" thickBot="1" x14ac:dyDescent="0.3">
      <c r="A52" s="234" t="s">
        <v>267</v>
      </c>
      <c r="B52" s="288" t="s">
        <v>268</v>
      </c>
      <c r="C52" s="289"/>
      <c r="D52" s="289"/>
      <c r="E52" s="289"/>
      <c r="F52" s="289"/>
      <c r="G52" s="289"/>
      <c r="H52" s="289"/>
      <c r="I52" s="289"/>
      <c r="J52" s="290"/>
      <c r="K52" s="246"/>
      <c r="L52" s="246"/>
      <c r="M52" s="246"/>
      <c r="N52" s="257"/>
      <c r="O52" s="250"/>
      <c r="P52" s="251"/>
      <c r="Q52" s="251"/>
      <c r="R52" s="251"/>
      <c r="S52" s="252"/>
      <c r="T52" s="252"/>
      <c r="U52" s="252"/>
      <c r="V52" s="252"/>
      <c r="W52" s="252"/>
      <c r="X52" s="253"/>
      <c r="Y52" s="248"/>
      <c r="Z52" s="246"/>
      <c r="AA52" s="246"/>
      <c r="AB52" s="248"/>
      <c r="AC52" s="249"/>
    </row>
    <row r="53" spans="1:29" ht="13.8" thickBot="1" x14ac:dyDescent="0.3">
      <c r="A53" s="262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60"/>
      <c r="Y53" s="260"/>
      <c r="Z53" s="259"/>
      <c r="AA53" s="260"/>
      <c r="AB53" s="260"/>
      <c r="AC53" s="261"/>
    </row>
  </sheetData>
  <mergeCells count="140">
    <mergeCell ref="B26:C28"/>
    <mergeCell ref="I26:I29"/>
    <mergeCell ref="B52:J52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B46:J46"/>
    <mergeCell ref="B51:J51"/>
    <mergeCell ref="B49:J49"/>
    <mergeCell ref="B50:J50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K10:K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B22:C23"/>
    <mergeCell ref="N8:R9"/>
    <mergeCell ref="N12:N13"/>
    <mergeCell ref="N10:R11"/>
    <mergeCell ref="D10:H13"/>
    <mergeCell ref="D15:H18"/>
    <mergeCell ref="S14:W14"/>
    <mergeCell ref="N15:R16"/>
    <mergeCell ref="N17:R18"/>
    <mergeCell ref="R21:R24"/>
    <mergeCell ref="N14:R14"/>
    <mergeCell ref="N21:N24"/>
    <mergeCell ref="T15:T18"/>
    <mergeCell ref="S21:S24"/>
    <mergeCell ref="S15:S18"/>
    <mergeCell ref="J21:J24"/>
    <mergeCell ref="J15:J18"/>
    <mergeCell ref="R12:R13"/>
    <mergeCell ref="O21:O24"/>
    <mergeCell ref="Q12:Q13"/>
    <mergeCell ref="Q21:Q24"/>
    <mergeCell ref="M21:M24"/>
    <mergeCell ref="I21:I24"/>
    <mergeCell ref="G21:G24"/>
    <mergeCell ref="X20:Z29"/>
    <mergeCell ref="N26:N29"/>
    <mergeCell ref="D25:H25"/>
    <mergeCell ref="E26:E29"/>
    <mergeCell ref="K21:K24"/>
    <mergeCell ref="P21:P24"/>
    <mergeCell ref="N19:R20"/>
    <mergeCell ref="T21:T24"/>
    <mergeCell ref="U10:U13"/>
    <mergeCell ref="U21:U24"/>
    <mergeCell ref="U15:U18"/>
    <mergeCell ref="S10:S13"/>
    <mergeCell ref="O12:O13"/>
    <mergeCell ref="P12:P13"/>
    <mergeCell ref="K15:K18"/>
    <mergeCell ref="V10:V13"/>
    <mergeCell ref="V15:V18"/>
    <mergeCell ref="V21:V24"/>
    <mergeCell ref="W15:W18"/>
    <mergeCell ref="S19:W20"/>
    <mergeCell ref="W21:W24"/>
    <mergeCell ref="T10:T13"/>
    <mergeCell ref="W10:W13"/>
    <mergeCell ref="L15:L18"/>
    <mergeCell ref="I25:M25"/>
    <mergeCell ref="L21:L24"/>
    <mergeCell ref="M33:M36"/>
    <mergeCell ref="J34:L35"/>
    <mergeCell ref="I30:I39"/>
    <mergeCell ref="J30:L33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K26:K29"/>
    <mergeCell ref="M30:M31"/>
    <mergeCell ref="S30:W30"/>
    <mergeCell ref="W31:W34"/>
    <mergeCell ref="S36:W39"/>
    <mergeCell ref="S31:V33"/>
    <mergeCell ref="S34:S35"/>
    <mergeCell ref="T34:V35"/>
    <mergeCell ref="B29:C30"/>
    <mergeCell ref="H26:H29"/>
    <mergeCell ref="D26:D29"/>
    <mergeCell ref="F26:F29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Q26:Q29"/>
  </mergeCells>
  <hyperlinks>
    <hyperlink ref="B7:C7" r:id="rId1" display="https://ieeesa.webex.com/ieeesa/j.php?MTID=mb0870b3335056c512b9fa579a924533f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B26:C28" r:id="rId5" display="WIRELESS CHAIRS MTG" xr:uid="{51D63788-3E3B-46AF-B53F-A81C21A38BE4}"/>
    <hyperlink ref="G7" r:id="rId6" xr:uid="{AD3144EE-84EA-4A17-8725-0A91E0164D0D}"/>
    <hyperlink ref="M30" r:id="rId7" display="802.15/802.1 Joint Mtg." xr:uid="{D9A7772C-1258-4B81-9521-1A7D4D292520}"/>
    <hyperlink ref="J7" r:id="rId8" xr:uid="{7F14C4AB-C792-4BDB-9BEF-3B4991082E2A}"/>
    <hyperlink ref="I7" r:id="rId9" xr:uid="{C7B7C21B-E59F-4257-8CC6-D10169034504}"/>
    <hyperlink ref="K7" r:id="rId10" xr:uid="{B9EC6A6B-8EE4-4813-BB27-0B52328623A7}"/>
    <hyperlink ref="L7" r:id="rId11" xr:uid="{CDA1B994-870C-4254-B97A-EAF89A3F5159}"/>
    <hyperlink ref="O7" r:id="rId12" xr:uid="{C53F087F-E57A-4B4B-BD7F-4150817B05FD}"/>
    <hyperlink ref="N7" r:id="rId13" xr:uid="{77BBF957-E204-4213-98FE-FD2890151E15}"/>
    <hyperlink ref="P7" r:id="rId14" xr:uid="{808760A3-D0D1-4F84-80E3-99EA455277EA}"/>
    <hyperlink ref="Q7" r:id="rId15" xr:uid="{E8F1BE26-DFE0-4D0F-88CD-39FD692031B8}"/>
    <hyperlink ref="T7" r:id="rId16" xr:uid="{380E8438-E4B0-4B0E-AC41-6BE65E44A382}"/>
    <hyperlink ref="S7" r:id="rId17" xr:uid="{7202A1E5-C57B-4A99-A6B3-396D4415F7D3}"/>
    <hyperlink ref="U7" r:id="rId18" xr:uid="{0B3DF767-CB03-4684-A996-4449BB7B5A63}"/>
    <hyperlink ref="V7" r:id="rId19" xr:uid="{26D94E4B-C43A-4E49-83C8-821A95AB62F9}"/>
    <hyperlink ref="M33" r:id="rId20" display="802.15/802.1 Joint Mtg." xr:uid="{30B97DD5-B307-49B2-B637-24F2EE66D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A12" sqref="A12:XFD12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151st IEEE 802.15 WSN SESSION</v>
      </c>
    </row>
    <row r="2" spans="1:3" ht="15.6" x14ac:dyDescent="0.25">
      <c r="B2" s="3" t="s">
        <v>189</v>
      </c>
    </row>
    <row r="3" spans="1:3" ht="15.6" x14ac:dyDescent="0.25">
      <c r="B3" s="3" t="s">
        <v>187</v>
      </c>
    </row>
    <row r="4" spans="1:3" x14ac:dyDescent="0.25">
      <c r="B4" s="17" t="s">
        <v>7</v>
      </c>
    </row>
    <row r="5" spans="1:3" x14ac:dyDescent="0.25">
      <c r="A5" s="1"/>
      <c r="B5" s="17" t="s">
        <v>83</v>
      </c>
    </row>
    <row r="6" spans="1:3" x14ac:dyDescent="0.25">
      <c r="A6" s="1"/>
      <c r="B6" s="16" t="s">
        <v>188</v>
      </c>
      <c r="C6" s="15" t="s">
        <v>6</v>
      </c>
    </row>
    <row r="7" spans="1:3" x14ac:dyDescent="0.25">
      <c r="A7" s="1">
        <f t="shared" ref="A7:A14" si="0">A6+1</f>
        <v>1</v>
      </c>
      <c r="B7" s="1" t="s">
        <v>176</v>
      </c>
      <c r="C7" s="13">
        <v>0.5625</v>
      </c>
    </row>
    <row r="8" spans="1:3" x14ac:dyDescent="0.25">
      <c r="A8" s="1">
        <f>A7+1</f>
        <v>2</v>
      </c>
      <c r="B8" s="1" t="s">
        <v>177</v>
      </c>
      <c r="C8" s="13">
        <v>0.66666666666666663</v>
      </c>
    </row>
    <row r="9" spans="1:3" x14ac:dyDescent="0.25">
      <c r="A9" s="1">
        <f t="shared" si="0"/>
        <v>3</v>
      </c>
      <c r="B9" s="1" t="s">
        <v>169</v>
      </c>
      <c r="C9" s="13">
        <v>0.33333333333333331</v>
      </c>
    </row>
    <row r="10" spans="1:3" x14ac:dyDescent="0.25">
      <c r="A10" s="1">
        <f t="shared" si="0"/>
        <v>4</v>
      </c>
      <c r="B10" s="1" t="s">
        <v>170</v>
      </c>
      <c r="C10" s="13">
        <v>0.5625</v>
      </c>
    </row>
    <row r="11" spans="1:3" x14ac:dyDescent="0.25">
      <c r="A11" s="1">
        <f t="shared" si="0"/>
        <v>5</v>
      </c>
      <c r="B11" s="1" t="s">
        <v>171</v>
      </c>
      <c r="C11" s="13">
        <v>0.375</v>
      </c>
    </row>
    <row r="12" spans="1:3" s="305" customFormat="1" x14ac:dyDescent="0.25">
      <c r="A12" s="303">
        <f t="shared" si="0"/>
        <v>6</v>
      </c>
      <c r="B12" s="303" t="s">
        <v>172</v>
      </c>
      <c r="C12" s="304">
        <v>0.5625</v>
      </c>
    </row>
    <row r="13" spans="1:3" x14ac:dyDescent="0.25">
      <c r="A13" s="1">
        <f t="shared" si="0"/>
        <v>7</v>
      </c>
      <c r="B13" s="1" t="s">
        <v>173</v>
      </c>
      <c r="C13" s="13">
        <v>0.4375</v>
      </c>
    </row>
    <row r="14" spans="1:3" x14ac:dyDescent="0.25">
      <c r="A14" s="1">
        <f t="shared" si="0"/>
        <v>8</v>
      </c>
      <c r="B14" s="1" t="s">
        <v>174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5" t="s">
        <v>175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74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75</v>
      </c>
    </row>
    <row r="23" spans="1:5" x14ac:dyDescent="0.25">
      <c r="A23" s="2"/>
      <c r="B23" s="23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80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76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tabSelected="1" zoomScale="110" zoomScaleNormal="110" workbookViewId="0">
      <pane ySplit="2" topLeftCell="A3" activePane="bottomLeft" state="frozen"/>
      <selection pane="bottomLeft" activeCell="G28" sqref="G2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July 2024 802 PlenarySession</v>
      </c>
      <c r="G1" s="7" t="s">
        <v>149</v>
      </c>
    </row>
    <row r="2" spans="1:10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15-July PM1: TG Opening; Status, review and preparation; comment resolution</v>
      </c>
      <c r="E4" s="13">
        <f>Summary!$C$7</f>
        <v>0.5625</v>
      </c>
      <c r="I4" s="11"/>
      <c r="J4" s="11"/>
    </row>
    <row r="5" spans="1:10" x14ac:dyDescent="0.25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1">E4+TIME(0,D4,0)</f>
        <v>0.5625</v>
      </c>
      <c r="H5" s="14"/>
      <c r="I5" s="11"/>
      <c r="J5" s="11"/>
    </row>
    <row r="6" spans="1:10" x14ac:dyDescent="0.25">
      <c r="A6" s="5">
        <f t="shared" si="0"/>
        <v>1.2000000000000002</v>
      </c>
      <c r="B6" s="11" t="s">
        <v>3</v>
      </c>
      <c r="C6" s="12" t="s">
        <v>4</v>
      </c>
      <c r="D6" s="8">
        <v>10</v>
      </c>
      <c r="E6" s="10">
        <f t="shared" si="1"/>
        <v>0.5625</v>
      </c>
      <c r="G6"/>
      <c r="H6" s="14"/>
      <c r="I6" s="11"/>
      <c r="J6" s="11"/>
    </row>
    <row r="7" spans="1:10" x14ac:dyDescent="0.25">
      <c r="A7" s="5">
        <f t="shared" si="0"/>
        <v>1.3000000000000003</v>
      </c>
      <c r="B7" s="11" t="s">
        <v>119</v>
      </c>
      <c r="C7" s="12" t="s">
        <v>1</v>
      </c>
      <c r="D7" s="8">
        <v>10</v>
      </c>
      <c r="E7" s="10">
        <f t="shared" si="1"/>
        <v>0.56944444444444442</v>
      </c>
      <c r="G7"/>
      <c r="H7" s="14"/>
      <c r="I7" s="11"/>
      <c r="J7" s="11"/>
    </row>
    <row r="8" spans="1:10" x14ac:dyDescent="0.25">
      <c r="A8" s="5">
        <f t="shared" si="0"/>
        <v>1.4000000000000004</v>
      </c>
      <c r="B8" s="11" t="s">
        <v>120</v>
      </c>
      <c r="C8" s="12" t="s">
        <v>9</v>
      </c>
      <c r="D8" s="8">
        <v>10</v>
      </c>
      <c r="E8" s="10">
        <f t="shared" si="1"/>
        <v>0.57638888888888884</v>
      </c>
      <c r="G8"/>
      <c r="H8" s="14"/>
      <c r="I8" s="11"/>
      <c r="J8" s="11"/>
    </row>
    <row r="9" spans="1:10" x14ac:dyDescent="0.25">
      <c r="A9" s="5">
        <f t="shared" si="0"/>
        <v>1.5000000000000004</v>
      </c>
      <c r="B9" s="11" t="s">
        <v>144</v>
      </c>
      <c r="C9" s="12" t="s">
        <v>4</v>
      </c>
      <c r="D9" s="8">
        <v>10</v>
      </c>
      <c r="E9" s="10">
        <f t="shared" si="1"/>
        <v>0.58333333333333326</v>
      </c>
      <c r="G9"/>
      <c r="I9" s="11"/>
      <c r="J9" s="11"/>
    </row>
    <row r="10" spans="1:10" x14ac:dyDescent="0.25">
      <c r="A10" s="5">
        <f t="shared" si="0"/>
        <v>1.6000000000000005</v>
      </c>
      <c r="B10" s="11" t="s">
        <v>178</v>
      </c>
      <c r="C10" s="12" t="s">
        <v>179</v>
      </c>
      <c r="D10" s="8">
        <v>10</v>
      </c>
      <c r="E10" s="10">
        <f t="shared" si="1"/>
        <v>0.59027777777777768</v>
      </c>
      <c r="G10"/>
      <c r="H10" s="14"/>
      <c r="I10" s="11"/>
      <c r="J10" s="11"/>
    </row>
    <row r="11" spans="1:10" x14ac:dyDescent="0.25">
      <c r="A11" s="5">
        <f t="shared" si="0"/>
        <v>1.7000000000000006</v>
      </c>
      <c r="B11" s="11" t="s">
        <v>180</v>
      </c>
      <c r="C11" s="12" t="s">
        <v>179</v>
      </c>
      <c r="D11" s="8">
        <v>60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1.8000000000000007</v>
      </c>
      <c r="B12" s="11" t="s">
        <v>181</v>
      </c>
      <c r="C12" s="12" t="s">
        <v>4</v>
      </c>
      <c r="D12" s="8">
        <v>10</v>
      </c>
      <c r="E12" s="10">
        <f t="shared" si="1"/>
        <v>0.63888888888888873</v>
      </c>
      <c r="G12"/>
      <c r="H12" s="38"/>
      <c r="I12" s="11"/>
      <c r="J12" s="11"/>
    </row>
    <row r="13" spans="1:10" x14ac:dyDescent="0.25">
      <c r="A13" s="5">
        <f t="shared" si="0"/>
        <v>1.9000000000000008</v>
      </c>
      <c r="B13" s="11" t="s">
        <v>2</v>
      </c>
      <c r="C13" s="12" t="s">
        <v>1</v>
      </c>
      <c r="D13" s="8">
        <v>0</v>
      </c>
      <c r="E13" s="10">
        <f t="shared" si="1"/>
        <v>0.64583333333333315</v>
      </c>
      <c r="G13"/>
      <c r="H13" s="14"/>
      <c r="I13" s="11"/>
      <c r="J13" s="11"/>
    </row>
    <row r="14" spans="1:10" x14ac:dyDescent="0.25">
      <c r="A14" s="5"/>
      <c r="B14" s="11"/>
      <c r="C14" s="12"/>
      <c r="D14" s="8"/>
      <c r="E14" s="10"/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15-July PM2: Comment Resolution (group)</v>
      </c>
      <c r="E17" s="13">
        <f>Summary!$C$8</f>
        <v>0.66666666666666663</v>
      </c>
    </row>
    <row r="18" spans="1:10" x14ac:dyDescent="0.25">
      <c r="A18" s="27">
        <f t="shared" ref="A18:A24" si="2">A17+0.1</f>
        <v>2.1</v>
      </c>
      <c r="B18" s="26" t="s">
        <v>56</v>
      </c>
      <c r="C18" s="12" t="s">
        <v>4</v>
      </c>
      <c r="D18" s="8">
        <v>0</v>
      </c>
      <c r="E18" s="10">
        <f>E17+TIME(0,D17,0)</f>
        <v>0.66666666666666663</v>
      </c>
    </row>
    <row r="19" spans="1:10" ht="14.4" x14ac:dyDescent="0.25">
      <c r="A19" s="27">
        <f t="shared" si="2"/>
        <v>2.2000000000000002</v>
      </c>
      <c r="B19" s="26" t="s">
        <v>269</v>
      </c>
      <c r="C19" s="12" t="s">
        <v>111</v>
      </c>
      <c r="D19" s="8">
        <v>40</v>
      </c>
      <c r="E19" s="10">
        <f>E18+TIME(0,D18,0)</f>
        <v>0.66666666666666663</v>
      </c>
      <c r="G19"/>
      <c r="H19" s="39"/>
    </row>
    <row r="20" spans="1:10" x14ac:dyDescent="0.25">
      <c r="A20" s="27">
        <f>A18+0.1</f>
        <v>2.2000000000000002</v>
      </c>
      <c r="B20" s="26" t="s">
        <v>182</v>
      </c>
      <c r="C20" s="12" t="s">
        <v>113</v>
      </c>
      <c r="D20" s="8">
        <v>20</v>
      </c>
      <c r="E20" s="10">
        <f t="shared" ref="E20:E24" si="3">E19+TIME(0,D19,0)</f>
        <v>0.69444444444444442</v>
      </c>
      <c r="H20" s="37"/>
    </row>
    <row r="21" spans="1:10" x14ac:dyDescent="0.25">
      <c r="A21" s="27">
        <f>A20+0.1</f>
        <v>2.3000000000000003</v>
      </c>
      <c r="B21" s="26" t="s">
        <v>182</v>
      </c>
      <c r="C21" s="12" t="s">
        <v>113</v>
      </c>
      <c r="D21" s="8">
        <v>20</v>
      </c>
      <c r="E21" s="10">
        <f t="shared" si="3"/>
        <v>0.70833333333333326</v>
      </c>
      <c r="G21"/>
      <c r="H21" s="37"/>
    </row>
    <row r="22" spans="1:10" x14ac:dyDescent="0.25">
      <c r="A22" s="27">
        <f t="shared" si="2"/>
        <v>2.4000000000000004</v>
      </c>
      <c r="B22" s="26" t="s">
        <v>182</v>
      </c>
      <c r="C22" s="12" t="s">
        <v>113</v>
      </c>
      <c r="D22" s="8">
        <v>20</v>
      </c>
      <c r="E22" s="10">
        <f t="shared" si="3"/>
        <v>0.7222222222222221</v>
      </c>
      <c r="G22"/>
      <c r="H22" s="14"/>
    </row>
    <row r="23" spans="1:10" x14ac:dyDescent="0.25">
      <c r="A23" s="27">
        <f t="shared" si="2"/>
        <v>2.5000000000000004</v>
      </c>
      <c r="B23" s="26" t="s">
        <v>182</v>
      </c>
      <c r="C23" s="12" t="s">
        <v>113</v>
      </c>
      <c r="D23" s="8">
        <v>20</v>
      </c>
      <c r="E23" s="10">
        <f t="shared" si="3"/>
        <v>0.73611111111111094</v>
      </c>
      <c r="G23"/>
      <c r="H23" s="14"/>
    </row>
    <row r="24" spans="1:10" x14ac:dyDescent="0.25">
      <c r="A24" s="27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0.74999999999999978</v>
      </c>
      <c r="G24"/>
      <c r="H24" s="14"/>
    </row>
    <row r="25" spans="1:10" x14ac:dyDescent="0.25">
      <c r="A25" s="24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142</v>
      </c>
      <c r="G27" t="s">
        <v>275</v>
      </c>
      <c r="H27" s="14" t="s">
        <v>274</v>
      </c>
    </row>
    <row r="28" spans="1:10" x14ac:dyDescent="0.25">
      <c r="B28" s="7" t="s">
        <v>143</v>
      </c>
      <c r="G28" s="7" t="s">
        <v>273</v>
      </c>
      <c r="H28" s="14" t="s">
        <v>272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0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2"/>
    </row>
    <row r="53" spans="2:4" x14ac:dyDescent="0.25">
      <c r="B53" s="14"/>
    </row>
  </sheetData>
  <sheetProtection selectLockedCells="1" selectUnlockedCells="1"/>
  <hyperlinks>
    <hyperlink ref="H27" r:id="rId1" xr:uid="{568BE1BB-C5B7-441D-8C79-35E2A890645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zoomScale="110" zoomScaleNormal="110" workbookViewId="0">
      <pane ySplit="2" topLeftCell="A4" activePane="bottomLeft" state="frozen"/>
      <selection pane="bottomLeft" activeCell="C34" sqref="C34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2024 802 PlenarySession</v>
      </c>
      <c r="G1" s="7" t="s">
        <v>149</v>
      </c>
    </row>
    <row r="2" spans="1:8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16-July AM1: Comment Resolution (group)</v>
      </c>
      <c r="E5" s="13">
        <f>Summary!$C$9</f>
        <v>0.33333333333333331</v>
      </c>
      <c r="G5" s="12"/>
    </row>
    <row r="6" spans="1:8" x14ac:dyDescent="0.25">
      <c r="A6" s="27">
        <f t="shared" ref="A6:A12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5">
      <c r="A7" s="27">
        <f t="shared" si="0"/>
        <v>3.2</v>
      </c>
      <c r="B7" s="11" t="s">
        <v>123</v>
      </c>
      <c r="C7" s="12" t="s">
        <v>130</v>
      </c>
      <c r="D7" s="8">
        <v>20</v>
      </c>
      <c r="E7" s="10">
        <f t="shared" ref="E7:E11" si="1">E6+TIME(0,D6,0)</f>
        <v>0.34027777777777773</v>
      </c>
      <c r="H7" s="14"/>
    </row>
    <row r="8" spans="1:8" ht="14.4" x14ac:dyDescent="0.25">
      <c r="A8" s="27">
        <f t="shared" si="0"/>
        <v>3.3000000000000003</v>
      </c>
      <c r="B8" s="26" t="s">
        <v>182</v>
      </c>
      <c r="C8" s="12" t="s">
        <v>113</v>
      </c>
      <c r="D8" s="8">
        <v>20</v>
      </c>
      <c r="E8" s="10">
        <f t="shared" si="1"/>
        <v>0.35416666666666663</v>
      </c>
      <c r="H8" s="39"/>
    </row>
    <row r="9" spans="1:8" x14ac:dyDescent="0.25">
      <c r="A9" s="27">
        <f t="shared" si="0"/>
        <v>3.4000000000000004</v>
      </c>
      <c r="B9" s="26" t="s">
        <v>182</v>
      </c>
      <c r="C9" s="12" t="s">
        <v>113</v>
      </c>
      <c r="D9" s="8">
        <v>20</v>
      </c>
      <c r="E9" s="10">
        <f t="shared" si="1"/>
        <v>0.36805555555555552</v>
      </c>
      <c r="H9" s="37"/>
    </row>
    <row r="10" spans="1:8" ht="14.4" x14ac:dyDescent="0.25">
      <c r="A10" s="27">
        <f t="shared" si="0"/>
        <v>3.5000000000000004</v>
      </c>
      <c r="B10" s="26" t="s">
        <v>182</v>
      </c>
      <c r="C10" s="12" t="s">
        <v>113</v>
      </c>
      <c r="D10" s="8">
        <v>20</v>
      </c>
      <c r="E10" s="10">
        <f t="shared" si="1"/>
        <v>0.38194444444444442</v>
      </c>
      <c r="H10" s="39"/>
    </row>
    <row r="11" spans="1:8" x14ac:dyDescent="0.25">
      <c r="A11" s="27">
        <f t="shared" si="0"/>
        <v>3.6000000000000005</v>
      </c>
      <c r="B11" s="26" t="s">
        <v>182</v>
      </c>
      <c r="C11" s="12" t="s">
        <v>113</v>
      </c>
      <c r="D11" s="8">
        <v>30</v>
      </c>
      <c r="E11" s="10">
        <f t="shared" si="1"/>
        <v>0.39583333333333331</v>
      </c>
      <c r="H11" s="14"/>
    </row>
    <row r="12" spans="1:8" x14ac:dyDescent="0.25">
      <c r="A12" s="27">
        <f t="shared" si="0"/>
        <v>3.7000000000000006</v>
      </c>
      <c r="B12" s="11" t="s">
        <v>147</v>
      </c>
      <c r="C12" s="12" t="s">
        <v>4</v>
      </c>
      <c r="D12" s="8">
        <v>0</v>
      </c>
      <c r="E12" s="10">
        <f>E11+TIME(0,D12,0)</f>
        <v>0.39583333333333331</v>
      </c>
      <c r="G12"/>
      <c r="H12" s="14"/>
    </row>
    <row r="13" spans="1:8" x14ac:dyDescent="0.25">
      <c r="A13" s="1"/>
      <c r="D13" s="8"/>
      <c r="E13" s="10"/>
    </row>
    <row r="14" spans="1:8" x14ac:dyDescent="0.25">
      <c r="A14" s="24">
        <f>Summary!A$10</f>
        <v>4</v>
      </c>
      <c r="B14" s="1" t="str">
        <f>Summary!B$10</f>
        <v>Tuesday 16-July PM1: Comment Resolution (group)</v>
      </c>
      <c r="E14" s="10">
        <f>Summary!$C$10</f>
        <v>0.5625</v>
      </c>
    </row>
    <row r="15" spans="1:8" x14ac:dyDescent="0.25">
      <c r="A15" s="5">
        <f t="shared" ref="A15:A21" si="2">A14+0.1</f>
        <v>4.0999999999999996</v>
      </c>
      <c r="B15" s="26" t="s">
        <v>182</v>
      </c>
      <c r="C15" s="12" t="s">
        <v>113</v>
      </c>
      <c r="D15" s="8">
        <v>20</v>
      </c>
      <c r="E15" s="10">
        <f>E14+TIME(0,D14,0)</f>
        <v>0.5625</v>
      </c>
      <c r="H15" s="14"/>
    </row>
    <row r="16" spans="1:8" x14ac:dyDescent="0.25">
      <c r="A16" s="5">
        <f t="shared" si="2"/>
        <v>4.1999999999999993</v>
      </c>
      <c r="B16" s="26" t="s">
        <v>182</v>
      </c>
      <c r="C16" s="12" t="s">
        <v>113</v>
      </c>
      <c r="D16" s="8">
        <v>20</v>
      </c>
      <c r="E16" s="10">
        <f t="shared" ref="E16:E21" si="3">E15+TIME(0,D15,0)</f>
        <v>0.57638888888888884</v>
      </c>
      <c r="H16" s="14"/>
    </row>
    <row r="17" spans="1:8" x14ac:dyDescent="0.25">
      <c r="A17" s="5">
        <f t="shared" si="2"/>
        <v>4.2999999999999989</v>
      </c>
      <c r="B17" s="26" t="s">
        <v>182</v>
      </c>
      <c r="C17" s="12" t="s">
        <v>113</v>
      </c>
      <c r="D17" s="8">
        <v>20</v>
      </c>
      <c r="E17" s="10">
        <f t="shared" si="3"/>
        <v>0.59027777777777768</v>
      </c>
      <c r="H17" s="14"/>
    </row>
    <row r="18" spans="1:8" x14ac:dyDescent="0.25">
      <c r="A18" s="5">
        <f t="shared" si="2"/>
        <v>4.3999999999999986</v>
      </c>
      <c r="B18" s="26" t="s">
        <v>182</v>
      </c>
      <c r="C18" s="12" t="s">
        <v>113</v>
      </c>
      <c r="D18" s="8">
        <v>20</v>
      </c>
      <c r="E18" s="10">
        <f t="shared" si="3"/>
        <v>0.60416666666666652</v>
      </c>
      <c r="H18" s="14"/>
    </row>
    <row r="19" spans="1:8" x14ac:dyDescent="0.25">
      <c r="A19" s="5">
        <f t="shared" si="2"/>
        <v>4.4999999999999982</v>
      </c>
      <c r="B19" s="26" t="s">
        <v>182</v>
      </c>
      <c r="C19" s="12" t="s">
        <v>113</v>
      </c>
      <c r="D19" s="8">
        <v>20</v>
      </c>
      <c r="E19" s="10">
        <f t="shared" si="3"/>
        <v>0.61805555555555536</v>
      </c>
      <c r="H19" s="38"/>
    </row>
    <row r="20" spans="1:8" x14ac:dyDescent="0.25">
      <c r="A20" s="5">
        <f t="shared" si="2"/>
        <v>4.5999999999999979</v>
      </c>
      <c r="B20" s="26" t="s">
        <v>182</v>
      </c>
      <c r="C20" s="12" t="s">
        <v>113</v>
      </c>
      <c r="D20" s="8">
        <v>20</v>
      </c>
      <c r="E20" s="10">
        <f t="shared" si="3"/>
        <v>0.6319444444444442</v>
      </c>
      <c r="H20" s="14"/>
    </row>
    <row r="21" spans="1:8" x14ac:dyDescent="0.25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5">
      <c r="A22" s="5"/>
      <c r="D22" s="8"/>
      <c r="E22" s="10"/>
    </row>
    <row r="23" spans="1:8" x14ac:dyDescent="0.25">
      <c r="B23" s="7" t="s">
        <v>133</v>
      </c>
    </row>
    <row r="24" spans="1:8" x14ac:dyDescent="0.25">
      <c r="H24" s="14"/>
    </row>
    <row r="27" spans="1:8" x14ac:dyDescent="0.25">
      <c r="B27" s="11"/>
      <c r="C27" s="12"/>
      <c r="D27" s="8"/>
    </row>
    <row r="28" spans="1:8" x14ac:dyDescent="0.25">
      <c r="D28" s="8"/>
    </row>
    <row r="29" spans="1:8" x14ac:dyDescent="0.25">
      <c r="D29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2024 802 PlenarySession</v>
      </c>
      <c r="G1" s="7" t="s">
        <v>149</v>
      </c>
    </row>
    <row r="2" spans="1:8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4">
        <f>Summary!A$11</f>
        <v>5</v>
      </c>
      <c r="B5" s="1" t="str">
        <f>Summary!B$11</f>
        <v>Wednesday 17-July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0.375</v>
      </c>
    </row>
    <row r="7" spans="1:8" x14ac:dyDescent="0.25">
      <c r="A7" s="8">
        <f t="shared" si="0"/>
        <v>5.1999999999999993</v>
      </c>
      <c r="B7" s="11" t="s">
        <v>123</v>
      </c>
      <c r="C7" s="12" t="s">
        <v>130</v>
      </c>
      <c r="D7" s="8">
        <v>15</v>
      </c>
      <c r="E7" s="10">
        <f t="shared" si="1"/>
        <v>0.375</v>
      </c>
      <c r="H7" s="14"/>
    </row>
    <row r="8" spans="1:8" x14ac:dyDescent="0.25">
      <c r="A8" s="8">
        <f t="shared" si="0"/>
        <v>5.2999999999999989</v>
      </c>
      <c r="B8" s="26" t="s">
        <v>182</v>
      </c>
      <c r="C8" s="12" t="s">
        <v>113</v>
      </c>
      <c r="D8" s="8">
        <v>15</v>
      </c>
      <c r="E8" s="10">
        <f t="shared" si="1"/>
        <v>0.38541666666666669</v>
      </c>
      <c r="H8" s="14"/>
    </row>
    <row r="9" spans="1:8" x14ac:dyDescent="0.25">
      <c r="A9" s="8">
        <f t="shared" si="0"/>
        <v>5.3999999999999986</v>
      </c>
      <c r="B9" s="26" t="s">
        <v>182</v>
      </c>
      <c r="C9" s="12" t="s">
        <v>113</v>
      </c>
      <c r="D9" s="8">
        <v>20</v>
      </c>
      <c r="E9" s="10">
        <f t="shared" si="1"/>
        <v>0.39583333333333337</v>
      </c>
      <c r="H9" s="14"/>
    </row>
    <row r="10" spans="1:8" x14ac:dyDescent="0.25">
      <c r="A10" s="8">
        <f t="shared" si="0"/>
        <v>5.4999999999999982</v>
      </c>
      <c r="B10" s="26" t="s">
        <v>182</v>
      </c>
      <c r="C10" s="12" t="s">
        <v>113</v>
      </c>
      <c r="D10" s="8">
        <v>20</v>
      </c>
      <c r="E10" s="10">
        <f t="shared" si="1"/>
        <v>0.40972222222222227</v>
      </c>
      <c r="H10" s="14"/>
    </row>
    <row r="11" spans="1:8" x14ac:dyDescent="0.25">
      <c r="A11" s="8">
        <f t="shared" si="0"/>
        <v>5.5999999999999979</v>
      </c>
      <c r="B11" s="26" t="s">
        <v>182</v>
      </c>
      <c r="C11" s="12" t="s">
        <v>113</v>
      </c>
      <c r="D11" s="8">
        <v>20</v>
      </c>
      <c r="E11" s="10">
        <f t="shared" ref="E11" si="2">E10+TIME(0,D10,0)</f>
        <v>0.42361111111111116</v>
      </c>
      <c r="H11" s="14"/>
    </row>
    <row r="12" spans="1:8" x14ac:dyDescent="0.25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0.43750000000000006</v>
      </c>
      <c r="H12" s="14"/>
    </row>
    <row r="13" spans="1:8" x14ac:dyDescent="0.25">
      <c r="A13" s="8"/>
      <c r="B13" s="11"/>
      <c r="C13" s="12"/>
      <c r="D13" s="8"/>
      <c r="E13" s="10"/>
      <c r="H13" s="14"/>
    </row>
    <row r="14" spans="1:8" x14ac:dyDescent="0.25">
      <c r="A14" s="24">
        <f>Summary!A$12</f>
        <v>6</v>
      </c>
      <c r="B14" s="1" t="str">
        <f>Summary!B$12</f>
        <v>Wednesday 17-July PM1: Comment Resolution (group)</v>
      </c>
      <c r="C14" s="12"/>
      <c r="D14" s="8"/>
      <c r="E14" s="13">
        <f>Summary!C$12</f>
        <v>0.5625</v>
      </c>
    </row>
    <row r="15" spans="1:8" x14ac:dyDescent="0.25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0.5625</v>
      </c>
    </row>
    <row r="16" spans="1:8" ht="14.4" x14ac:dyDescent="0.3">
      <c r="A16" s="8">
        <f t="shared" si="4"/>
        <v>6.1999999999999993</v>
      </c>
      <c r="B16" s="11" t="s">
        <v>148</v>
      </c>
      <c r="C16" s="12" t="s">
        <v>111</v>
      </c>
      <c r="D16" s="8">
        <v>10</v>
      </c>
      <c r="E16" s="10">
        <f t="shared" ref="E16:E22" si="5">E15+TIME(0,D15,0)</f>
        <v>0.5625</v>
      </c>
      <c r="H16" s="40"/>
    </row>
    <row r="17" spans="1:8" x14ac:dyDescent="0.25">
      <c r="A17" s="8">
        <f>A16+0.1</f>
        <v>6.2999999999999989</v>
      </c>
      <c r="B17" s="26" t="s">
        <v>184</v>
      </c>
      <c r="C17" s="12" t="s">
        <v>183</v>
      </c>
      <c r="D17" s="8">
        <v>20</v>
      </c>
      <c r="E17" s="10">
        <f t="shared" si="5"/>
        <v>0.56944444444444442</v>
      </c>
      <c r="H17" s="14"/>
    </row>
    <row r="18" spans="1:8" x14ac:dyDescent="0.25">
      <c r="A18" s="8">
        <f>A17+0.1</f>
        <v>6.3999999999999986</v>
      </c>
      <c r="B18" s="26" t="s">
        <v>182</v>
      </c>
      <c r="C18" s="12" t="s">
        <v>113</v>
      </c>
      <c r="D18" s="27">
        <v>20</v>
      </c>
      <c r="E18" s="10">
        <f t="shared" si="5"/>
        <v>0.58333333333333326</v>
      </c>
      <c r="H18" s="14"/>
    </row>
    <row r="19" spans="1:8" x14ac:dyDescent="0.25">
      <c r="A19" s="8">
        <f>A18+0.1</f>
        <v>6.4999999999999982</v>
      </c>
      <c r="B19" s="26" t="s">
        <v>182</v>
      </c>
      <c r="C19" s="12" t="s">
        <v>113</v>
      </c>
      <c r="D19" s="8">
        <v>20</v>
      </c>
      <c r="E19" s="10">
        <f t="shared" si="5"/>
        <v>0.5972222222222221</v>
      </c>
      <c r="H19" s="14"/>
    </row>
    <row r="20" spans="1:8" x14ac:dyDescent="0.25">
      <c r="A20" s="8">
        <f t="shared" si="4"/>
        <v>6.5999999999999979</v>
      </c>
      <c r="B20" s="26" t="s">
        <v>182</v>
      </c>
      <c r="C20" s="12" t="s">
        <v>113</v>
      </c>
      <c r="D20" s="8">
        <v>20</v>
      </c>
      <c r="E20" s="10">
        <f t="shared" si="5"/>
        <v>0.61111111111111094</v>
      </c>
      <c r="G20"/>
      <c r="H20" s="38"/>
    </row>
    <row r="21" spans="1:8" x14ac:dyDescent="0.25">
      <c r="A21" s="8">
        <f t="shared" si="4"/>
        <v>6.6999999999999975</v>
      </c>
      <c r="B21" s="26" t="s">
        <v>182</v>
      </c>
      <c r="C21" s="12" t="s">
        <v>113</v>
      </c>
      <c r="D21" s="8">
        <v>20</v>
      </c>
      <c r="E21" s="10">
        <f t="shared" si="5"/>
        <v>0.62499999999999978</v>
      </c>
      <c r="H21" s="14"/>
    </row>
    <row r="22" spans="1:8" x14ac:dyDescent="0.25">
      <c r="A22" s="8">
        <f>A20+0.1</f>
        <v>6.6999999999999975</v>
      </c>
      <c r="B22" s="26" t="s">
        <v>182</v>
      </c>
      <c r="C22" s="12" t="s">
        <v>113</v>
      </c>
      <c r="D22" s="8">
        <v>10</v>
      </c>
      <c r="E22" s="10">
        <f t="shared" si="5"/>
        <v>0.63888888888888862</v>
      </c>
      <c r="H22" s="14"/>
    </row>
    <row r="23" spans="1:8" x14ac:dyDescent="0.25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0.64583333333333304</v>
      </c>
      <c r="H23" s="14"/>
    </row>
    <row r="25" spans="1:8" x14ac:dyDescent="0.25">
      <c r="B25" s="7" t="s">
        <v>134</v>
      </c>
    </row>
    <row r="26" spans="1:8" x14ac:dyDescent="0.25">
      <c r="B26" s="11"/>
    </row>
    <row r="27" spans="1:8" x14ac:dyDescent="0.25">
      <c r="B27" s="11"/>
      <c r="H27" s="14"/>
    </row>
    <row r="28" spans="1:8" x14ac:dyDescent="0.25">
      <c r="B28" s="11"/>
      <c r="H28" s="14"/>
    </row>
    <row r="29" spans="1:8" x14ac:dyDescent="0.25">
      <c r="B29" s="14"/>
      <c r="C29" s="12"/>
      <c r="H29" s="14"/>
    </row>
    <row r="30" spans="1:8" x14ac:dyDescent="0.25">
      <c r="B30" s="14"/>
      <c r="C30" s="12"/>
      <c r="H30" s="14"/>
    </row>
    <row r="31" spans="1:8" x14ac:dyDescent="0.25">
      <c r="B31" s="14"/>
      <c r="D31" s="8"/>
      <c r="G31" s="12"/>
    </row>
    <row r="34" spans="1:3" x14ac:dyDescent="0.25">
      <c r="B34" s="14"/>
      <c r="C34" s="12"/>
    </row>
    <row r="35" spans="1:3" x14ac:dyDescent="0.25">
      <c r="B35" s="14"/>
      <c r="C35" s="12"/>
    </row>
    <row r="36" spans="1:3" x14ac:dyDescent="0.25">
      <c r="A36" s="28"/>
      <c r="B36" s="14"/>
      <c r="C36" s="12"/>
    </row>
    <row r="37" spans="1:3" x14ac:dyDescent="0.25">
      <c r="B37" s="14"/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3" spans="1:3" x14ac:dyDescent="0.25">
      <c r="C43" s="12"/>
    </row>
    <row r="44" spans="1:3" x14ac:dyDescent="0.25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3" activePane="bottomLeft" state="frozen"/>
      <selection pane="bottomLeft" activeCell="B44" sqref="B4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2024 802 PlenarySession</v>
      </c>
      <c r="G1" s="7" t="s">
        <v>149</v>
      </c>
    </row>
    <row r="2" spans="1:9" ht="15.6" x14ac:dyDescent="0.3">
      <c r="B2" s="4"/>
      <c r="E2" s="21" t="str">
        <f>Summary!$C$6</f>
        <v>EST</v>
      </c>
      <c r="G2" s="7" t="s">
        <v>57</v>
      </c>
      <c r="H2" s="7" t="s">
        <v>70</v>
      </c>
    </row>
    <row r="3" spans="1:9" ht="15.6" x14ac:dyDescent="0.3">
      <c r="B3" s="4" t="s">
        <v>7</v>
      </c>
      <c r="E3" s="21"/>
    </row>
    <row r="4" spans="1:9" customFormat="1" x14ac:dyDescent="0.25">
      <c r="A4" s="24">
        <f>Summary!A$13</f>
        <v>7</v>
      </c>
      <c r="B4" s="1" t="str">
        <f>Summary!B$13</f>
        <v>Thursday 18-July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5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5">
      <c r="A6" s="8">
        <f t="shared" si="0"/>
        <v>7.1999999999999993</v>
      </c>
      <c r="B6" s="11" t="s">
        <v>131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5">
      <c r="A7" s="8">
        <f t="shared" si="0"/>
        <v>7.2999999999999989</v>
      </c>
      <c r="B7" s="26" t="s">
        <v>182</v>
      </c>
      <c r="C7" s="12" t="s">
        <v>113</v>
      </c>
      <c r="D7" s="8">
        <v>20</v>
      </c>
      <c r="E7" s="10">
        <f t="shared" si="1"/>
        <v>0.44791666666666663</v>
      </c>
      <c r="F7" s="7"/>
      <c r="G7" s="7"/>
      <c r="H7" s="14"/>
      <c r="I7" s="14"/>
    </row>
    <row r="8" spans="1:9" customFormat="1" x14ac:dyDescent="0.25">
      <c r="A8" s="8">
        <f>A7+0.1</f>
        <v>7.3999999999999986</v>
      </c>
      <c r="B8" s="26" t="s">
        <v>182</v>
      </c>
      <c r="C8" s="12" t="s">
        <v>113</v>
      </c>
      <c r="D8" s="8">
        <v>20</v>
      </c>
      <c r="E8" s="10">
        <f t="shared" si="1"/>
        <v>0.46180555555555552</v>
      </c>
      <c r="F8" s="7"/>
      <c r="G8" s="7"/>
      <c r="H8" s="7"/>
    </row>
    <row r="9" spans="1:9" x14ac:dyDescent="0.25">
      <c r="A9" s="8">
        <f t="shared" si="0"/>
        <v>7.4999999999999982</v>
      </c>
      <c r="B9" s="26" t="s">
        <v>182</v>
      </c>
      <c r="C9" s="12" t="s">
        <v>113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5">
      <c r="A10" s="8">
        <f t="shared" si="0"/>
        <v>7.5999999999999979</v>
      </c>
      <c r="B10" s="26" t="s">
        <v>182</v>
      </c>
      <c r="C10" s="12" t="s">
        <v>113</v>
      </c>
      <c r="D10" s="8">
        <v>15</v>
      </c>
      <c r="E10" s="10">
        <f t="shared" si="1"/>
        <v>0.48958333333333331</v>
      </c>
      <c r="H10" s="14"/>
    </row>
    <row r="11" spans="1:9" x14ac:dyDescent="0.25">
      <c r="A11" s="8">
        <f t="shared" si="0"/>
        <v>7.6999999999999975</v>
      </c>
      <c r="B11" s="26" t="s">
        <v>186</v>
      </c>
      <c r="C11" s="12" t="s">
        <v>113</v>
      </c>
      <c r="D11" s="8">
        <v>15</v>
      </c>
      <c r="E11" s="10">
        <f t="shared" si="1"/>
        <v>0.5</v>
      </c>
      <c r="H11" s="14"/>
    </row>
    <row r="12" spans="1:9" x14ac:dyDescent="0.25">
      <c r="A12" s="8">
        <f t="shared" si="0"/>
        <v>7.7999999999999972</v>
      </c>
      <c r="B12" s="26" t="s">
        <v>182</v>
      </c>
      <c r="C12" s="12" t="s">
        <v>113</v>
      </c>
      <c r="D12" s="20">
        <v>15</v>
      </c>
      <c r="E12" s="10">
        <f t="shared" si="1"/>
        <v>0.51041666666666663</v>
      </c>
      <c r="H12" s="14"/>
    </row>
    <row r="13" spans="1:9" x14ac:dyDescent="0.25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5">
      <c r="A14" s="34"/>
      <c r="B14" s="26"/>
      <c r="C14" s="12"/>
      <c r="D14" s="8"/>
      <c r="E14" s="10"/>
      <c r="H14" s="14"/>
      <c r="I14"/>
    </row>
    <row r="15" spans="1:9" x14ac:dyDescent="0.25">
      <c r="A15" s="34"/>
      <c r="B15" s="11"/>
      <c r="C15" s="12"/>
      <c r="D15" s="8"/>
      <c r="E15" s="10"/>
      <c r="H15" s="14"/>
    </row>
    <row r="16" spans="1:9" x14ac:dyDescent="0.25">
      <c r="A16" s="8"/>
    </row>
    <row r="17" spans="1:8" x14ac:dyDescent="0.25">
      <c r="A17" s="24">
        <f>Summary!A$14</f>
        <v>8</v>
      </c>
      <c r="B17" s="1" t="str">
        <f>Summary!B$14</f>
        <v xml:space="preserve">Thursday 18-July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5">
      <c r="A19" s="8">
        <f t="shared" si="0"/>
        <v>8.1999999999999993</v>
      </c>
      <c r="B19" s="11" t="s">
        <v>131</v>
      </c>
      <c r="C19" s="12" t="s">
        <v>111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5">
      <c r="A20" s="8">
        <f t="shared" si="0"/>
        <v>8.2999999999999989</v>
      </c>
      <c r="B20" s="26" t="s">
        <v>182</v>
      </c>
      <c r="C20" s="12" t="s">
        <v>113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si="0"/>
        <v>8.3999999999999986</v>
      </c>
      <c r="B21" s="26" t="s">
        <v>182</v>
      </c>
      <c r="C21" s="12" t="s">
        <v>113</v>
      </c>
      <c r="D21" s="20">
        <v>20</v>
      </c>
      <c r="E21" s="10">
        <f t="shared" si="2"/>
        <v>0.58333333333333326</v>
      </c>
      <c r="H21" s="14"/>
    </row>
    <row r="22" spans="1:8" x14ac:dyDescent="0.25">
      <c r="A22" s="8">
        <f t="shared" si="0"/>
        <v>8.4999999999999982</v>
      </c>
      <c r="B22" s="26" t="s">
        <v>182</v>
      </c>
      <c r="C22" s="12" t="s">
        <v>113</v>
      </c>
      <c r="D22" s="20">
        <v>20</v>
      </c>
      <c r="E22" s="10">
        <f t="shared" si="2"/>
        <v>0.5972222222222221</v>
      </c>
      <c r="H22" s="14"/>
    </row>
    <row r="23" spans="1:8" x14ac:dyDescent="0.25">
      <c r="A23" s="8">
        <f t="shared" si="0"/>
        <v>8.5999999999999979</v>
      </c>
      <c r="B23" s="26" t="s">
        <v>182</v>
      </c>
      <c r="C23" s="12" t="s">
        <v>113</v>
      </c>
      <c r="D23" s="20">
        <v>20</v>
      </c>
      <c r="E23" s="10">
        <f t="shared" si="2"/>
        <v>0.61111111111111094</v>
      </c>
      <c r="H23" s="14"/>
    </row>
    <row r="24" spans="1:8" x14ac:dyDescent="0.25">
      <c r="A24" s="8">
        <f t="shared" si="0"/>
        <v>8.6999999999999975</v>
      </c>
      <c r="B24" s="26" t="s">
        <v>182</v>
      </c>
      <c r="C24" s="12" t="s">
        <v>113</v>
      </c>
      <c r="D24" s="20">
        <v>20</v>
      </c>
      <c r="E24" s="10">
        <f t="shared" si="2"/>
        <v>0.62499999999999978</v>
      </c>
      <c r="H24" s="14"/>
    </row>
    <row r="25" spans="1:8" x14ac:dyDescent="0.25">
      <c r="A25" s="8">
        <f t="shared" si="0"/>
        <v>8.7999999999999972</v>
      </c>
      <c r="B25" s="11" t="s">
        <v>114</v>
      </c>
      <c r="C25" s="12" t="s">
        <v>121</v>
      </c>
      <c r="D25" s="20">
        <v>10</v>
      </c>
      <c r="E25" s="10">
        <f t="shared" si="2"/>
        <v>0.63888888888888862</v>
      </c>
      <c r="H25" s="14"/>
    </row>
    <row r="26" spans="1:8" x14ac:dyDescent="0.25">
      <c r="A26" s="8">
        <f t="shared" si="0"/>
        <v>8.8999999999999968</v>
      </c>
      <c r="B26" s="11" t="s">
        <v>185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5">
      <c r="A27" s="34" t="s">
        <v>135</v>
      </c>
      <c r="B27" s="11" t="s">
        <v>131</v>
      </c>
      <c r="C27" s="12" t="s">
        <v>111</v>
      </c>
      <c r="D27" s="20">
        <v>10</v>
      </c>
      <c r="E27" s="10">
        <f t="shared" si="2"/>
        <v>0.65277777777777746</v>
      </c>
    </row>
    <row r="28" spans="1:8" x14ac:dyDescent="0.25">
      <c r="A28" s="34" t="s">
        <v>136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5">
      <c r="A29" s="34" t="s">
        <v>150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5">
      <c r="A30" s="34"/>
      <c r="E30" s="10"/>
    </row>
    <row r="31" spans="1:8" x14ac:dyDescent="0.25">
      <c r="A31" s="34"/>
      <c r="C31" s="19"/>
      <c r="D31" s="20"/>
      <c r="E31" s="10"/>
      <c r="G31" s="12"/>
    </row>
    <row r="32" spans="1:8" x14ac:dyDescent="0.25">
      <c r="A32" s="8"/>
      <c r="E32" s="10"/>
    </row>
    <row r="33" spans="1:8" x14ac:dyDescent="0.25">
      <c r="A33" s="8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6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B39" s="7" t="s">
        <v>145</v>
      </c>
      <c r="G39" s="12"/>
      <c r="H39" s="14"/>
    </row>
    <row r="40" spans="1:8" x14ac:dyDescent="0.25">
      <c r="A40" s="7">
        <v>1</v>
      </c>
      <c r="B40"/>
      <c r="D40"/>
    </row>
    <row r="41" spans="1:8" x14ac:dyDescent="0.25">
      <c r="A41" s="7">
        <f t="shared" ref="A41:A56" si="3">A40+1</f>
        <v>2</v>
      </c>
      <c r="B41"/>
    </row>
    <row r="42" spans="1:8" x14ac:dyDescent="0.25">
      <c r="A42" s="7">
        <f t="shared" si="3"/>
        <v>3</v>
      </c>
      <c r="B42"/>
      <c r="C42" s="12"/>
      <c r="D42" s="8"/>
      <c r="E42" s="29"/>
    </row>
    <row r="43" spans="1:8" x14ac:dyDescent="0.25">
      <c r="A43" s="7">
        <f t="shared" si="3"/>
        <v>4</v>
      </c>
      <c r="G43" s="12"/>
      <c r="H43" s="14"/>
    </row>
    <row r="44" spans="1:8" x14ac:dyDescent="0.25">
      <c r="A44" s="7">
        <f t="shared" si="3"/>
        <v>5</v>
      </c>
      <c r="G44" s="12"/>
      <c r="H44" s="14"/>
    </row>
    <row r="45" spans="1:8" x14ac:dyDescent="0.25">
      <c r="A45" s="7">
        <f t="shared" si="3"/>
        <v>6</v>
      </c>
      <c r="G45" s="12"/>
      <c r="H45" s="14"/>
    </row>
    <row r="46" spans="1:8" x14ac:dyDescent="0.25">
      <c r="A46" s="7">
        <f t="shared" si="3"/>
        <v>7</v>
      </c>
      <c r="G46" s="12"/>
      <c r="H46" s="14"/>
    </row>
    <row r="47" spans="1:8" x14ac:dyDescent="0.25">
      <c r="A47" s="7">
        <f t="shared" si="3"/>
        <v>8</v>
      </c>
      <c r="G47" s="12"/>
      <c r="H47" s="14"/>
    </row>
    <row r="48" spans="1:8" x14ac:dyDescent="0.25">
      <c r="A48" s="7">
        <f t="shared" si="3"/>
        <v>9</v>
      </c>
      <c r="G48" s="12"/>
      <c r="H48" s="14"/>
    </row>
    <row r="49" spans="1:8" x14ac:dyDescent="0.25">
      <c r="A49" s="7">
        <f t="shared" si="3"/>
        <v>10</v>
      </c>
      <c r="G49" s="12"/>
      <c r="H49" s="14"/>
    </row>
    <row r="50" spans="1:8" x14ac:dyDescent="0.25">
      <c r="A50" s="7">
        <f t="shared" si="3"/>
        <v>11</v>
      </c>
      <c r="G50" s="12"/>
      <c r="H50" s="14"/>
    </row>
    <row r="51" spans="1:8" x14ac:dyDescent="0.25">
      <c r="A51" s="7">
        <f t="shared" si="3"/>
        <v>12</v>
      </c>
      <c r="G51" s="12"/>
      <c r="H51" s="14"/>
    </row>
    <row r="52" spans="1:8" x14ac:dyDescent="0.25">
      <c r="A52" s="7">
        <f t="shared" si="3"/>
        <v>13</v>
      </c>
      <c r="G52" s="12"/>
      <c r="H52" s="14"/>
    </row>
    <row r="53" spans="1:8" x14ac:dyDescent="0.25">
      <c r="A53" s="7">
        <f t="shared" si="3"/>
        <v>14</v>
      </c>
      <c r="G53" s="12"/>
      <c r="H53" s="14"/>
    </row>
    <row r="54" spans="1:8" x14ac:dyDescent="0.25">
      <c r="A54" s="7">
        <f t="shared" si="3"/>
        <v>15</v>
      </c>
      <c r="G54" s="12"/>
    </row>
    <row r="55" spans="1:8" x14ac:dyDescent="0.25">
      <c r="A55" s="7">
        <f t="shared" si="3"/>
        <v>16</v>
      </c>
    </row>
    <row r="56" spans="1:8" x14ac:dyDescent="0.25">
      <c r="A56" s="7">
        <f t="shared" si="3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5" x14ac:dyDescent="0.25">
      <c r="B1" t="s">
        <v>84</v>
      </c>
      <c r="C1" t="s">
        <v>85</v>
      </c>
      <c r="D1" t="s">
        <v>86</v>
      </c>
      <c r="E1" t="s">
        <v>87</v>
      </c>
    </row>
    <row r="2" spans="1:5" x14ac:dyDescent="0.25">
      <c r="A2">
        <v>1</v>
      </c>
    </row>
    <row r="3" spans="1:5" ht="12.9" customHeight="1" x14ac:dyDescent="0.25">
      <c r="A3">
        <f>A2+1</f>
        <v>2</v>
      </c>
    </row>
    <row r="4" spans="1:5" ht="12.9" customHeight="1" x14ac:dyDescent="0.25">
      <c r="A4">
        <f t="shared" ref="A4:A24" si="0">A3+1</f>
        <v>3</v>
      </c>
    </row>
    <row r="5" spans="1:5" ht="12.45" customHeight="1" x14ac:dyDescent="0.25">
      <c r="A5">
        <f t="shared" si="0"/>
        <v>4</v>
      </c>
    </row>
    <row r="6" spans="1:5" ht="12.9" customHeight="1" x14ac:dyDescent="0.25">
      <c r="A6">
        <f t="shared" si="0"/>
        <v>5</v>
      </c>
    </row>
    <row r="7" spans="1:5" x14ac:dyDescent="0.25">
      <c r="A7">
        <f t="shared" si="0"/>
        <v>6</v>
      </c>
      <c r="C7" s="32"/>
    </row>
    <row r="8" spans="1:5" x14ac:dyDescent="0.25">
      <c r="A8">
        <f t="shared" si="0"/>
        <v>7</v>
      </c>
    </row>
    <row r="9" spans="1:5" ht="12.9" customHeight="1" x14ac:dyDescent="0.25">
      <c r="A9">
        <f>A8+1</f>
        <v>8</v>
      </c>
    </row>
    <row r="10" spans="1:5" ht="12.45" customHeight="1" x14ac:dyDescent="0.25">
      <c r="A10">
        <f t="shared" si="0"/>
        <v>9</v>
      </c>
    </row>
    <row r="11" spans="1:5" ht="12.9" customHeight="1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ht="12.45" customHeight="1" x14ac:dyDescent="0.25">
      <c r="A14" t="s">
        <v>88</v>
      </c>
    </row>
    <row r="15" spans="1:5" ht="12.45" customHeight="1" x14ac:dyDescent="0.25">
      <c r="A15" s="31">
        <f>A13+1</f>
        <v>13</v>
      </c>
    </row>
    <row r="16" spans="1:5" ht="12.45" customHeight="1" x14ac:dyDescent="0.25">
      <c r="A16" s="31">
        <f t="shared" si="0"/>
        <v>14</v>
      </c>
    </row>
    <row r="17" spans="1:1" ht="12.9" customHeight="1" x14ac:dyDescent="0.25">
      <c r="A17" s="31">
        <f t="shared" si="0"/>
        <v>15</v>
      </c>
    </row>
    <row r="18" spans="1:1" x14ac:dyDescent="0.25">
      <c r="A18" s="31">
        <f t="shared" si="0"/>
        <v>16</v>
      </c>
    </row>
    <row r="19" spans="1:1" ht="12.45" customHeight="1" x14ac:dyDescent="0.25">
      <c r="A19" s="31">
        <f t="shared" si="0"/>
        <v>17</v>
      </c>
    </row>
    <row r="20" spans="1:1" ht="12.45" customHeight="1" x14ac:dyDescent="0.25">
      <c r="A20" s="31">
        <f t="shared" si="0"/>
        <v>18</v>
      </c>
    </row>
    <row r="21" spans="1:1" ht="12.45" customHeight="1" x14ac:dyDescent="0.25">
      <c r="A21" s="31">
        <f t="shared" si="0"/>
        <v>19</v>
      </c>
    </row>
    <row r="22" spans="1:1" ht="12.9" customHeight="1" x14ac:dyDescent="0.25">
      <c r="A22" s="31">
        <f t="shared" si="0"/>
        <v>20</v>
      </c>
    </row>
    <row r="23" spans="1:1" x14ac:dyDescent="0.25">
      <c r="A23" s="31">
        <f t="shared" si="0"/>
        <v>21</v>
      </c>
    </row>
    <row r="24" spans="1:1" ht="12.45" customHeight="1" x14ac:dyDescent="0.25">
      <c r="A24" s="31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5" sqref="A5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33203125" customWidth="1"/>
    <col min="9" max="9" width="131.33203125" customWidth="1"/>
  </cols>
  <sheetData>
    <row r="1" spans="1:9" s="2" customFormat="1" x14ac:dyDescent="0.25">
      <c r="A1" s="2" t="s">
        <v>124</v>
      </c>
      <c r="B1" s="2" t="s">
        <v>125</v>
      </c>
      <c r="C1" s="2" t="s">
        <v>127</v>
      </c>
      <c r="D1" s="2" t="s">
        <v>128</v>
      </c>
      <c r="E1" s="2" t="s">
        <v>129</v>
      </c>
      <c r="F1" s="2" t="s">
        <v>132</v>
      </c>
      <c r="G1" s="2" t="s">
        <v>146</v>
      </c>
      <c r="H1" s="2" t="s">
        <v>57</v>
      </c>
      <c r="I1" s="211" t="s">
        <v>126</v>
      </c>
    </row>
    <row r="2" spans="1:9" x14ac:dyDescent="0.25">
      <c r="A2" t="s">
        <v>191</v>
      </c>
      <c r="B2" t="s">
        <v>190</v>
      </c>
      <c r="C2">
        <v>20</v>
      </c>
      <c r="H2">
        <v>363</v>
      </c>
      <c r="I2" s="37" t="s">
        <v>193</v>
      </c>
    </row>
    <row r="3" spans="1:9" ht="14.4" x14ac:dyDescent="0.25">
      <c r="A3" t="s">
        <v>192</v>
      </c>
      <c r="B3" t="s">
        <v>190</v>
      </c>
      <c r="C3">
        <v>20</v>
      </c>
      <c r="H3" s="33">
        <v>362</v>
      </c>
      <c r="I3" s="14" t="s">
        <v>194</v>
      </c>
    </row>
    <row r="4" spans="1:9" x14ac:dyDescent="0.25">
      <c r="A4" t="s">
        <v>270</v>
      </c>
      <c r="B4" t="s">
        <v>271</v>
      </c>
      <c r="C4">
        <v>30</v>
      </c>
      <c r="G4" s="35"/>
      <c r="I4" s="37"/>
    </row>
    <row r="5" spans="1:9" x14ac:dyDescent="0.25">
      <c r="G5" s="35"/>
      <c r="I5" s="37"/>
    </row>
    <row r="6" spans="1:9" x14ac:dyDescent="0.25">
      <c r="G6" s="35"/>
      <c r="I6" s="37"/>
    </row>
    <row r="7" spans="1:9" x14ac:dyDescent="0.25">
      <c r="G7" s="35"/>
      <c r="I7" s="37"/>
    </row>
    <row r="8" spans="1:9" x14ac:dyDescent="0.25">
      <c r="G8" s="35"/>
      <c r="I8" s="37"/>
    </row>
    <row r="9" spans="1:9" x14ac:dyDescent="0.25">
      <c r="G9" s="35"/>
      <c r="I9" s="37"/>
    </row>
    <row r="10" spans="1:9" x14ac:dyDescent="0.25">
      <c r="G10" s="35"/>
      <c r="I10" s="37"/>
    </row>
    <row r="11" spans="1:9" ht="14.4" x14ac:dyDescent="0.25">
      <c r="G11" s="35"/>
      <c r="I11" s="36"/>
    </row>
    <row r="12" spans="1:9" ht="14.4" x14ac:dyDescent="0.25">
      <c r="G12" s="35"/>
      <c r="I12" s="36"/>
    </row>
    <row r="13" spans="1:9" ht="14.4" x14ac:dyDescent="0.25">
      <c r="G13" s="35"/>
      <c r="I13" s="36"/>
    </row>
    <row r="14" spans="1:9" x14ac:dyDescent="0.25">
      <c r="A14" s="32"/>
      <c r="G14" s="35"/>
    </row>
    <row r="15" spans="1:9" x14ac:dyDescent="0.25">
      <c r="G15" s="35"/>
    </row>
    <row r="16" spans="1:9" x14ac:dyDescent="0.25">
      <c r="G16" s="35"/>
    </row>
    <row r="17" spans="1:9" ht="14.4" x14ac:dyDescent="0.25">
      <c r="A17" s="33"/>
      <c r="G17" s="35"/>
      <c r="I17" s="38"/>
    </row>
    <row r="18" spans="1:9" ht="14.4" x14ac:dyDescent="0.25">
      <c r="A18" s="33"/>
      <c r="G18" s="35"/>
      <c r="I18" s="38"/>
    </row>
    <row r="19" spans="1:9" ht="14.4" x14ac:dyDescent="0.25">
      <c r="A19" s="33"/>
      <c r="G19" s="35"/>
      <c r="I19" s="38"/>
    </row>
    <row r="20" spans="1:9" ht="14.4" x14ac:dyDescent="0.25">
      <c r="A20" s="33"/>
      <c r="G20" s="35"/>
    </row>
    <row r="21" spans="1:9" ht="14.4" x14ac:dyDescent="0.25">
      <c r="A21" s="33"/>
      <c r="G21" s="35"/>
    </row>
    <row r="22" spans="1:9" ht="14.4" x14ac:dyDescent="0.25">
      <c r="A22" s="33"/>
    </row>
    <row r="23" spans="1:9" ht="14.4" x14ac:dyDescent="0.25">
      <c r="A23" s="33"/>
    </row>
    <row r="24" spans="1:9" ht="14.4" x14ac:dyDescent="0.25">
      <c r="A24" s="33"/>
    </row>
    <row r="25" spans="1:9" ht="14.4" x14ac:dyDescent="0.25">
      <c r="A25" s="33"/>
    </row>
    <row r="26" spans="1:9" ht="14.4" x14ac:dyDescent="0.25">
      <c r="A26" s="33"/>
    </row>
  </sheetData>
  <hyperlinks>
    <hyperlink ref="I2" r:id="rId1" xr:uid="{B8BFB967-EBE1-4C13-831A-713716BE2BCE}"/>
    <hyperlink ref="I3" r:id="rId2" xr:uid="{6CA7D082-F2A6-46DE-9383-F1BF28B1815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7F6A-77C6-4879-B815-C612A9098390}">
  <dimension ref="A1:E25"/>
  <sheetViews>
    <sheetView workbookViewId="0">
      <selection sqref="A1:C23"/>
    </sheetView>
  </sheetViews>
  <sheetFormatPr defaultRowHeight="13.2" x14ac:dyDescent="0.25"/>
  <cols>
    <col min="1" max="1" width="28.5546875" customWidth="1"/>
    <col min="2" max="2" width="13.109375" customWidth="1"/>
    <col min="4" max="4" width="22.5546875" style="217" customWidth="1"/>
    <col min="5" max="5" width="11.5546875" style="217" customWidth="1"/>
    <col min="6" max="6" width="15.33203125" customWidth="1"/>
  </cols>
  <sheetData>
    <row r="1" spans="1:5" s="2" customFormat="1" x14ac:dyDescent="0.25">
      <c r="A1" s="2" t="s">
        <v>231</v>
      </c>
      <c r="B1" s="2" t="s">
        <v>232</v>
      </c>
      <c r="C1" s="2" t="s">
        <v>247</v>
      </c>
      <c r="D1" s="216" t="s">
        <v>244</v>
      </c>
      <c r="E1" s="216" t="s">
        <v>230</v>
      </c>
    </row>
    <row r="2" spans="1:5" x14ac:dyDescent="0.25">
      <c r="A2" s="214" t="s">
        <v>210</v>
      </c>
      <c r="B2" s="214" t="s">
        <v>196</v>
      </c>
      <c r="C2">
        <v>2</v>
      </c>
      <c r="D2" s="215" t="s">
        <v>222</v>
      </c>
    </row>
    <row r="3" spans="1:5" x14ac:dyDescent="0.25">
      <c r="A3" s="214" t="s">
        <v>211</v>
      </c>
      <c r="B3" s="214" t="s">
        <v>199</v>
      </c>
      <c r="C3">
        <v>3</v>
      </c>
      <c r="D3" s="215" t="s">
        <v>225</v>
      </c>
    </row>
    <row r="4" spans="1:5" x14ac:dyDescent="0.25">
      <c r="A4" s="214" t="s">
        <v>219</v>
      </c>
      <c r="B4" s="214" t="s">
        <v>208</v>
      </c>
      <c r="C4">
        <v>0</v>
      </c>
      <c r="D4" s="215" t="s">
        <v>245</v>
      </c>
    </row>
    <row r="5" spans="1:5" x14ac:dyDescent="0.25">
      <c r="A5" s="214" t="s">
        <v>242</v>
      </c>
      <c r="B5" s="214" t="s">
        <v>243</v>
      </c>
      <c r="C5">
        <v>36</v>
      </c>
      <c r="D5" s="215" t="s">
        <v>246</v>
      </c>
    </row>
    <row r="6" spans="1:5" x14ac:dyDescent="0.25">
      <c r="A6" s="214" t="s">
        <v>212</v>
      </c>
      <c r="B6" s="214" t="s">
        <v>200</v>
      </c>
      <c r="C6">
        <v>66</v>
      </c>
      <c r="D6" s="215" t="s">
        <v>226</v>
      </c>
    </row>
    <row r="7" spans="1:5" x14ac:dyDescent="0.25">
      <c r="A7" s="214" t="s">
        <v>234</v>
      </c>
      <c r="B7" s="214" t="s">
        <v>235</v>
      </c>
      <c r="C7">
        <v>0</v>
      </c>
      <c r="D7" s="215" t="s">
        <v>254</v>
      </c>
    </row>
    <row r="8" spans="1:5" x14ac:dyDescent="0.25">
      <c r="A8" s="214" t="s">
        <v>240</v>
      </c>
      <c r="B8" s="214" t="s">
        <v>239</v>
      </c>
      <c r="C8">
        <v>23</v>
      </c>
      <c r="D8" s="215" t="s">
        <v>254</v>
      </c>
    </row>
    <row r="9" spans="1:5" x14ac:dyDescent="0.25">
      <c r="A9" s="214" t="s">
        <v>249</v>
      </c>
      <c r="B9" s="214" t="s">
        <v>248</v>
      </c>
      <c r="C9">
        <v>4</v>
      </c>
      <c r="D9" s="215" t="s">
        <v>254</v>
      </c>
    </row>
    <row r="10" spans="1:5" x14ac:dyDescent="0.25">
      <c r="A10" s="214" t="s">
        <v>236</v>
      </c>
      <c r="B10" s="214" t="s">
        <v>237</v>
      </c>
      <c r="C10">
        <v>246</v>
      </c>
      <c r="D10" s="215" t="s">
        <v>254</v>
      </c>
    </row>
    <row r="11" spans="1:5" x14ac:dyDescent="0.25">
      <c r="A11" s="214" t="s">
        <v>250</v>
      </c>
      <c r="B11" s="214" t="s">
        <v>241</v>
      </c>
      <c r="C11">
        <v>4</v>
      </c>
      <c r="D11" s="215" t="s">
        <v>220</v>
      </c>
    </row>
    <row r="12" spans="1:5" x14ac:dyDescent="0.25">
      <c r="A12" s="214" t="s">
        <v>251</v>
      </c>
      <c r="B12" s="214" t="s">
        <v>238</v>
      </c>
      <c r="C12">
        <v>9</v>
      </c>
      <c r="D12" s="215" t="s">
        <v>221</v>
      </c>
    </row>
    <row r="13" spans="1:5" x14ac:dyDescent="0.25">
      <c r="A13" s="214" t="s">
        <v>252</v>
      </c>
      <c r="B13" s="214" t="s">
        <v>201</v>
      </c>
      <c r="C13">
        <v>31</v>
      </c>
      <c r="D13" s="215" t="s">
        <v>220</v>
      </c>
    </row>
    <row r="14" spans="1:5" x14ac:dyDescent="0.25">
      <c r="A14" s="214" t="s">
        <v>209</v>
      </c>
      <c r="B14" s="214" t="s">
        <v>195</v>
      </c>
      <c r="C14">
        <v>279</v>
      </c>
      <c r="D14" s="215" t="s">
        <v>220</v>
      </c>
    </row>
    <row r="15" spans="1:5" x14ac:dyDescent="0.25">
      <c r="A15" s="214" t="s">
        <v>216</v>
      </c>
      <c r="B15" s="214" t="s">
        <v>205</v>
      </c>
      <c r="C15">
        <v>13</v>
      </c>
      <c r="D15" s="215" t="s">
        <v>228</v>
      </c>
    </row>
    <row r="16" spans="1:5" x14ac:dyDescent="0.25">
      <c r="A16" s="214" t="s">
        <v>217</v>
      </c>
      <c r="B16" s="214" t="s">
        <v>206</v>
      </c>
      <c r="C16">
        <v>8</v>
      </c>
      <c r="D16" s="215" t="s">
        <v>224</v>
      </c>
    </row>
    <row r="17" spans="1:5" x14ac:dyDescent="0.25">
      <c r="A17" s="214" t="s">
        <v>215</v>
      </c>
      <c r="B17" s="214" t="s">
        <v>204</v>
      </c>
      <c r="C17">
        <v>20</v>
      </c>
      <c r="D17" s="215" t="s">
        <v>227</v>
      </c>
    </row>
    <row r="18" spans="1:5" x14ac:dyDescent="0.25">
      <c r="A18" s="214" t="s">
        <v>197</v>
      </c>
      <c r="B18" s="214" t="s">
        <v>197</v>
      </c>
      <c r="C18">
        <v>5</v>
      </c>
      <c r="D18" s="215" t="s">
        <v>223</v>
      </c>
    </row>
    <row r="19" spans="1:5" x14ac:dyDescent="0.25">
      <c r="A19" s="214" t="s">
        <v>218</v>
      </c>
      <c r="B19" s="214" t="s">
        <v>207</v>
      </c>
      <c r="C19">
        <v>86</v>
      </c>
      <c r="D19" s="215" t="s">
        <v>229</v>
      </c>
    </row>
    <row r="20" spans="1:5" x14ac:dyDescent="0.25">
      <c r="A20" s="214" t="s">
        <v>198</v>
      </c>
      <c r="B20" s="214" t="s">
        <v>198</v>
      </c>
      <c r="C20">
        <v>6</v>
      </c>
      <c r="D20" s="215" t="s">
        <v>224</v>
      </c>
    </row>
    <row r="21" spans="1:5" x14ac:dyDescent="0.25">
      <c r="A21" s="214" t="s">
        <v>253</v>
      </c>
      <c r="B21" s="214" t="s">
        <v>233</v>
      </c>
      <c r="C21">
        <v>617</v>
      </c>
      <c r="D21" s="215" t="s">
        <v>254</v>
      </c>
      <c r="E21" s="217" t="s">
        <v>222</v>
      </c>
    </row>
    <row r="22" spans="1:5" x14ac:dyDescent="0.25">
      <c r="A22" s="214" t="s">
        <v>214</v>
      </c>
      <c r="B22" s="214" t="s">
        <v>203</v>
      </c>
      <c r="C22">
        <v>10</v>
      </c>
      <c r="D22" s="215" t="s">
        <v>226</v>
      </c>
    </row>
    <row r="23" spans="1:5" x14ac:dyDescent="0.25">
      <c r="A23" s="214" t="s">
        <v>213</v>
      </c>
      <c r="B23" s="214" t="s">
        <v>202</v>
      </c>
      <c r="C23">
        <v>1</v>
      </c>
      <c r="D23" s="215" t="s">
        <v>222</v>
      </c>
    </row>
    <row r="24" spans="1:5" x14ac:dyDescent="0.25">
      <c r="A24" s="213"/>
    </row>
    <row r="25" spans="1:5" x14ac:dyDescent="0.25">
      <c r="A25" s="214"/>
      <c r="B25" s="212"/>
      <c r="E25" s="218"/>
    </row>
  </sheetData>
  <sortState xmlns:xlrd2="http://schemas.microsoft.com/office/spreadsheetml/2017/richdata2" ref="A2:B25">
    <sortCondition ref="B2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2024-07-15T15:06:46Z</dcterms:modified>
</cp:coreProperties>
</file>