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C:\ben-root\ieee\15.4ab\MeetingStuff\"/>
    </mc:Choice>
  </mc:AlternateContent>
  <xr:revisionPtr revIDLastSave="0" documentId="13_ncr:1_{D2DDAAE1-DC10-4918-A966-658A6A9553CC}" xr6:coauthVersionLast="47" xr6:coauthVersionMax="47" xr10:uidLastSave="{00000000-0000-0000-0000-000000000000}"/>
  <bookViews>
    <workbookView xWindow="29383" yWindow="-103" windowWidth="33120" windowHeight="18000" activeTab="2" xr2:uid="{C7D439AB-A292-4D3C-845D-35F70A465632}"/>
  </bookViews>
  <sheets>
    <sheet name="Opening" sheetId="5" r:id="rId1"/>
    <sheet name="Summary" sheetId="1" r:id="rId2"/>
    <sheet name="Agenda Details" sheetId="2" r:id="rId3"/>
    <sheet name="Time zone helper" sheetId="3" r:id="rId4"/>
    <sheet name="Sheet1" sheetId="7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8" i="2" l="1"/>
  <c r="E27" i="2"/>
  <c r="E26" i="2"/>
  <c r="B28" i="2"/>
  <c r="B27" i="2"/>
  <c r="B127" i="2"/>
  <c r="E127" i="2"/>
  <c r="E128" i="2" s="1"/>
  <c r="E129" i="2" s="1"/>
  <c r="E130" i="2" s="1"/>
  <c r="E131" i="2" s="1"/>
  <c r="B174" i="2"/>
  <c r="B177" i="2" s="1"/>
  <c r="B128" i="2"/>
  <c r="B129" i="2" s="1"/>
  <c r="B130" i="2" s="1"/>
  <c r="B112" i="2"/>
  <c r="B113" i="2" s="1"/>
  <c r="E112" i="2"/>
  <c r="E113" i="2" s="1"/>
  <c r="E114" i="2" s="1"/>
  <c r="E115" i="2" s="1"/>
  <c r="E116" i="2" s="1"/>
  <c r="C96" i="2"/>
  <c r="A96" i="2"/>
  <c r="E97" i="2"/>
  <c r="E90" i="2"/>
  <c r="F90" i="2" s="1"/>
  <c r="A89" i="2"/>
  <c r="A82" i="2"/>
  <c r="C186" i="2"/>
  <c r="C179" i="2"/>
  <c r="C165" i="2"/>
  <c r="C172" i="2"/>
  <c r="E173" i="2"/>
  <c r="E174" i="2" s="1"/>
  <c r="E175" i="2" s="1"/>
  <c r="E176" i="2" s="1"/>
  <c r="E177" i="2" s="1"/>
  <c r="E166" i="2"/>
  <c r="E167" i="2" s="1"/>
  <c r="E168" i="2" s="1"/>
  <c r="E169" i="2" s="1"/>
  <c r="E170" i="2" s="1"/>
  <c r="A172" i="2"/>
  <c r="C163" i="2"/>
  <c r="A163" i="2"/>
  <c r="C161" i="2"/>
  <c r="C154" i="2"/>
  <c r="C118" i="2"/>
  <c r="C111" i="2"/>
  <c r="C103" i="2"/>
  <c r="E104" i="2"/>
  <c r="E105" i="2" s="1"/>
  <c r="E106" i="2" s="1"/>
  <c r="E107" i="2" s="1"/>
  <c r="E108" i="2" s="1"/>
  <c r="A161" i="2"/>
  <c r="C147" i="2"/>
  <c r="A154" i="2"/>
  <c r="E187" i="2"/>
  <c r="E188" i="2" s="1"/>
  <c r="E189" i="2" s="1"/>
  <c r="E190" i="2" s="1"/>
  <c r="E191" i="2" s="1"/>
  <c r="A186" i="2"/>
  <c r="E180" i="2"/>
  <c r="E181" i="2" s="1"/>
  <c r="E182" i="2" s="1"/>
  <c r="E183" i="2" s="1"/>
  <c r="E184" i="2" s="1"/>
  <c r="B180" i="2"/>
  <c r="B187" i="2" s="1"/>
  <c r="B188" i="2" s="1"/>
  <c r="A179" i="2"/>
  <c r="B166" i="2"/>
  <c r="B167" i="2" s="1"/>
  <c r="B168" i="2" s="1"/>
  <c r="B169" i="2" s="1"/>
  <c r="A165" i="2"/>
  <c r="E155" i="2"/>
  <c r="E156" i="2" s="1"/>
  <c r="E157" i="2" s="1"/>
  <c r="E158" i="2" s="1"/>
  <c r="E159" i="2" s="1"/>
  <c r="B155" i="2"/>
  <c r="B156" i="2" s="1"/>
  <c r="C140" i="2"/>
  <c r="C133" i="2"/>
  <c r="C126" i="2"/>
  <c r="E141" i="2"/>
  <c r="E142" i="2" s="1"/>
  <c r="E143" i="2" s="1"/>
  <c r="E144" i="2" s="1"/>
  <c r="E145" i="2" s="1"/>
  <c r="A140" i="2"/>
  <c r="A126" i="2"/>
  <c r="A111" i="2"/>
  <c r="B148" i="2"/>
  <c r="B149" i="2" s="1"/>
  <c r="B134" i="2"/>
  <c r="B141" i="2" s="1"/>
  <c r="B142" i="2" s="1"/>
  <c r="B119" i="2"/>
  <c r="B120" i="2" s="1"/>
  <c r="E134" i="2"/>
  <c r="E135" i="2" s="1"/>
  <c r="E136" i="2" s="1"/>
  <c r="E137" i="2" s="1"/>
  <c r="E138" i="2" s="1"/>
  <c r="A133" i="2"/>
  <c r="E119" i="2"/>
  <c r="E120" i="2" s="1"/>
  <c r="E121" i="2" s="1"/>
  <c r="E122" i="2" s="1"/>
  <c r="E123" i="2" s="1"/>
  <c r="A118" i="2"/>
  <c r="A103" i="2"/>
  <c r="E148" i="2"/>
  <c r="E149" i="2" s="1"/>
  <c r="E150" i="2" s="1"/>
  <c r="E151" i="2" s="1"/>
  <c r="E152" i="2" s="1"/>
  <c r="A147" i="2"/>
  <c r="C30" i="2"/>
  <c r="C40" i="2"/>
  <c r="C14" i="2"/>
  <c r="B191" i="2" l="1"/>
  <c r="B189" i="2"/>
  <c r="B190" i="2" s="1"/>
  <c r="B181" i="2"/>
  <c r="B170" i="2"/>
  <c r="B175" i="2"/>
  <c r="B176" i="2" s="1"/>
  <c r="B159" i="2"/>
  <c r="B157" i="2"/>
  <c r="B158" i="2" s="1"/>
  <c r="B152" i="2"/>
  <c r="B150" i="2"/>
  <c r="B151" i="2" s="1"/>
  <c r="B145" i="2"/>
  <c r="B143" i="2"/>
  <c r="B144" i="2" s="1"/>
  <c r="B135" i="2"/>
  <c r="B131" i="2"/>
  <c r="B123" i="2"/>
  <c r="B121" i="2"/>
  <c r="B122" i="2" s="1"/>
  <c r="B116" i="2"/>
  <c r="B114" i="2"/>
  <c r="B115" i="2" s="1"/>
  <c r="B184" i="2" l="1"/>
  <c r="B182" i="2"/>
  <c r="B183" i="2" s="1"/>
  <c r="B138" i="2"/>
  <c r="B136" i="2"/>
  <c r="B137" i="2" s="1"/>
  <c r="E98" i="2" l="1"/>
  <c r="E99" i="2" s="1"/>
  <c r="E100" i="2" s="1"/>
  <c r="E101" i="2" s="1"/>
  <c r="E91" i="2"/>
  <c r="E92" i="2" s="1"/>
  <c r="E93" i="2" s="1"/>
  <c r="E94" i="2" s="1"/>
  <c r="E76" i="2"/>
  <c r="E70" i="2"/>
  <c r="E63" i="2"/>
  <c r="E56" i="2"/>
  <c r="E51" i="2"/>
  <c r="E47" i="2"/>
  <c r="E40" i="2"/>
  <c r="E30" i="2"/>
  <c r="E19" i="2"/>
  <c r="E83" i="2"/>
  <c r="E84" i="2" s="1"/>
  <c r="E85" i="2" s="1"/>
  <c r="E86" i="2" s="1"/>
  <c r="E87" i="2" s="1"/>
  <c r="C89" i="2"/>
  <c r="C82" i="2"/>
  <c r="C76" i="2"/>
  <c r="C70" i="2"/>
  <c r="C63" i="2"/>
  <c r="C56" i="2"/>
  <c r="C51" i="2"/>
  <c r="C46" i="2"/>
  <c r="C19" i="2"/>
  <c r="A76" i="2"/>
  <c r="A70" i="2"/>
  <c r="A63" i="2"/>
  <c r="A56" i="2"/>
  <c r="A51" i="2"/>
  <c r="A46" i="2"/>
  <c r="A40" i="2"/>
  <c r="A30" i="2"/>
  <c r="A19" i="2"/>
  <c r="C8" i="2"/>
  <c r="C7" i="2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F3" i="5"/>
  <c r="E3" i="5"/>
  <c r="D3" i="5"/>
  <c r="C12" i="2" l="1"/>
  <c r="C4" i="2"/>
  <c r="G3" i="5" l="1"/>
  <c r="A4" i="5" s="1"/>
  <c r="B4" i="5" s="1"/>
  <c r="C4" i="5" s="1"/>
  <c r="D4" i="5" s="1"/>
  <c r="E4" i="5" s="1"/>
  <c r="F4" i="5" s="1"/>
  <c r="G4" i="5" s="1"/>
  <c r="A5" i="5" s="1"/>
  <c r="B5" i="5" s="1"/>
  <c r="C5" i="5" s="1"/>
  <c r="D5" i="5" s="1"/>
  <c r="E5" i="5" s="1"/>
  <c r="F5" i="5" s="1"/>
  <c r="G5" i="5" s="1"/>
  <c r="A6" i="5" s="1"/>
  <c r="B6" i="5" s="1"/>
  <c r="C6" i="5" s="1"/>
  <c r="D6" i="5" s="1"/>
  <c r="E6" i="5" s="1"/>
  <c r="F6" i="5" s="1"/>
  <c r="G6" i="5" s="1"/>
  <c r="A7" i="5" s="1"/>
  <c r="B7" i="5" s="1"/>
  <c r="C7" i="5" s="1"/>
  <c r="D7" i="5" s="1"/>
  <c r="E7" i="5" s="1"/>
  <c r="F7" i="5" s="1"/>
  <c r="G7" i="5" s="1"/>
  <c r="A8" i="5" s="1"/>
  <c r="B8" i="5" s="1"/>
  <c r="C8" i="5" s="1"/>
  <c r="D8" i="5" s="1"/>
  <c r="E8" i="5" s="1"/>
  <c r="F8" i="5" s="1"/>
  <c r="G8" i="5" s="1"/>
  <c r="A9" i="5" s="1"/>
  <c r="B9" i="5" s="1"/>
  <c r="C9" i="5" s="1"/>
  <c r="D9" i="5" s="1"/>
  <c r="E9" i="5" s="1"/>
  <c r="F9" i="5" s="1"/>
  <c r="G9" i="5" s="1"/>
  <c r="A10" i="5" s="1"/>
  <c r="B10" i="5" s="1"/>
  <c r="C10" i="5" s="1"/>
  <c r="D10" i="5" s="1"/>
  <c r="E10" i="5" s="1"/>
  <c r="F10" i="5" s="1"/>
  <c r="G10" i="5" s="1"/>
  <c r="A11" i="5" s="1"/>
  <c r="B11" i="5" s="1"/>
  <c r="C11" i="5" s="1"/>
  <c r="D11" i="5" s="1"/>
  <c r="E11" i="5" s="1"/>
  <c r="F11" i="5" s="1"/>
  <c r="G11" i="5" s="1"/>
  <c r="A12" i="5" s="1"/>
  <c r="B12" i="5" s="1"/>
  <c r="C12" i="5" s="1"/>
  <c r="D12" i="5" s="1"/>
  <c r="E12" i="5" s="1"/>
  <c r="F12" i="5" s="1"/>
  <c r="G12" i="5" s="1"/>
  <c r="A13" i="5" s="1"/>
  <c r="B13" i="5" s="1"/>
  <c r="C13" i="5" s="1"/>
  <c r="D13" i="5" s="1"/>
  <c r="E13" i="5" s="1"/>
  <c r="F13" i="5" s="1"/>
  <c r="G13" i="5" s="1"/>
  <c r="A14" i="5" s="1"/>
  <c r="B14" i="5" s="1"/>
  <c r="C14" i="5" s="1"/>
  <c r="D14" i="5" s="1"/>
  <c r="E14" i="5" s="1"/>
  <c r="F14" i="5" s="1"/>
  <c r="G14" i="5" s="1"/>
  <c r="A15" i="5" s="1"/>
  <c r="B15" i="5" s="1"/>
  <c r="C15" i="5" s="1"/>
  <c r="D15" i="5" s="1"/>
  <c r="E15" i="5" s="1"/>
  <c r="F15" i="5" s="1"/>
  <c r="G15" i="5" s="1"/>
  <c r="A16" i="5" s="1"/>
  <c r="B16" i="5" s="1"/>
  <c r="C16" i="5" s="1"/>
  <c r="D16" i="5" s="1"/>
  <c r="E16" i="5" s="1"/>
  <c r="F16" i="5" s="1"/>
  <c r="E12" i="2" l="1"/>
  <c r="E4" i="2"/>
  <c r="B6" i="2"/>
  <c r="B7" i="2" s="1"/>
  <c r="A12" i="2"/>
  <c r="A4" i="2"/>
  <c r="B8" i="2" l="1"/>
  <c r="B9" i="2" s="1"/>
  <c r="E64" i="2"/>
  <c r="F63" i="2"/>
  <c r="E71" i="2"/>
  <c r="E72" i="2" s="1"/>
  <c r="E73" i="2" s="1"/>
  <c r="E74" i="2" s="1"/>
  <c r="F70" i="2"/>
  <c r="E77" i="2"/>
  <c r="E78" i="2" s="1"/>
  <c r="E79" i="2" s="1"/>
  <c r="E80" i="2" s="1"/>
  <c r="F76" i="2"/>
  <c r="E57" i="2"/>
  <c r="E58" i="2" s="1"/>
  <c r="E59" i="2" s="1"/>
  <c r="E60" i="2" s="1"/>
  <c r="E61" i="2" s="1"/>
  <c r="F56" i="2"/>
  <c r="E5" i="2"/>
  <c r="E6" i="2" s="1"/>
  <c r="E7" i="2" s="1"/>
  <c r="E8" i="2" s="1"/>
  <c r="E9" i="2" s="1"/>
  <c r="E10" i="2" s="1"/>
  <c r="F4" i="2"/>
  <c r="E13" i="2"/>
  <c r="E14" i="2" s="1"/>
  <c r="E15" i="2" s="1"/>
  <c r="E16" i="2" s="1"/>
  <c r="E17" i="2" s="1"/>
  <c r="F12" i="2"/>
  <c r="E20" i="2"/>
  <c r="E21" i="2" s="1"/>
  <c r="E22" i="2" s="1"/>
  <c r="E23" i="2" s="1"/>
  <c r="E24" i="2" s="1"/>
  <c r="E25" i="2" s="1"/>
  <c r="F19" i="2"/>
  <c r="E31" i="2"/>
  <c r="E32" i="2" s="1"/>
  <c r="E33" i="2" s="1"/>
  <c r="E34" i="2" s="1"/>
  <c r="E36" i="2" s="1"/>
  <c r="E35" i="2" s="1"/>
  <c r="E37" i="2" s="1"/>
  <c r="E38" i="2" s="1"/>
  <c r="F30" i="2"/>
  <c r="F83" i="2"/>
  <c r="E52" i="2"/>
  <c r="F51" i="2"/>
  <c r="E41" i="2"/>
  <c r="E42" i="2" s="1"/>
  <c r="E43" i="2" s="1"/>
  <c r="E44" i="2" s="1"/>
  <c r="F40" i="2"/>
  <c r="E48" i="2"/>
  <c r="E49" i="2" s="1"/>
  <c r="F47" i="2"/>
  <c r="B10" i="2" l="1"/>
  <c r="B13" i="2" s="1"/>
  <c r="B14" i="2" s="1"/>
  <c r="B15" i="2" s="1"/>
  <c r="B16" i="2" s="1"/>
  <c r="E53" i="2"/>
  <c r="E54" i="2" s="1"/>
  <c r="E65" i="2"/>
  <c r="E66" i="2" s="1"/>
  <c r="E67" i="2" s="1"/>
  <c r="E68" i="2" s="1"/>
  <c r="A6" i="1"/>
  <c r="A7" i="1"/>
  <c r="B17" i="2" l="1"/>
  <c r="B20" i="2" s="1"/>
  <c r="B21" i="2" s="1"/>
  <c r="B22" i="2" s="1"/>
  <c r="B23" i="2" s="1"/>
  <c r="B24" i="2" l="1"/>
  <c r="B25" i="2" l="1"/>
  <c r="B26" i="2" s="1"/>
  <c r="B31" i="2" l="1"/>
  <c r="B32" i="2" s="1"/>
  <c r="B33" i="2" s="1"/>
  <c r="B34" i="2" l="1"/>
  <c r="B35" i="2" s="1"/>
  <c r="B36" i="2" l="1"/>
  <c r="B37" i="2" s="1"/>
  <c r="B38" i="2" s="1"/>
  <c r="B41" i="2" s="1"/>
  <c r="B42" i="2" s="1"/>
  <c r="B43" i="2" l="1"/>
  <c r="B44" i="2" s="1"/>
  <c r="B47" i="2" s="1"/>
  <c r="B48" i="2"/>
  <c r="B49" i="2" s="1"/>
  <c r="B52" i="2" s="1"/>
  <c r="B53" i="2" s="1"/>
  <c r="B54" i="2" s="1"/>
  <c r="B57" i="2" s="1"/>
  <c r="B58" i="2" s="1"/>
  <c r="B59" i="2" s="1"/>
  <c r="B60" i="2" s="1"/>
  <c r="B61" i="2" s="1"/>
  <c r="B64" i="2" s="1"/>
  <c r="B65" i="2" s="1"/>
  <c r="B66" i="2" s="1"/>
  <c r="B67" i="2" s="1"/>
  <c r="B68" i="2" s="1"/>
  <c r="B71" i="2" s="1"/>
  <c r="B72" i="2" s="1"/>
  <c r="B73" i="2" s="1"/>
  <c r="B74" i="2" s="1"/>
  <c r="B77" i="2" s="1"/>
  <c r="B78" i="2" s="1"/>
  <c r="B79" i="2" s="1"/>
  <c r="B80" i="2" s="1"/>
  <c r="B83" i="2" s="1"/>
  <c r="B84" i="2" s="1"/>
  <c r="B85" i="2" s="1"/>
  <c r="B86" i="2" s="1"/>
  <c r="B87" i="2" s="1"/>
  <c r="B90" i="2" s="1"/>
  <c r="B91" i="2" s="1"/>
  <c r="B92" i="2" s="1"/>
  <c r="B93" i="2" s="1"/>
  <c r="B94" i="2" s="1"/>
  <c r="B97" i="2" s="1"/>
  <c r="B98" i="2" s="1"/>
  <c r="B99" i="2" s="1"/>
  <c r="B100" i="2" s="1"/>
  <c r="B101" i="2" s="1"/>
  <c r="B104" i="2" s="1"/>
  <c r="B105" i="2" s="1"/>
  <c r="B108" i="2" l="1"/>
  <c r="B106" i="2"/>
  <c r="B107" i="2" s="1"/>
</calcChain>
</file>

<file path=xl/sharedStrings.xml><?xml version="1.0" encoding="utf-8"?>
<sst xmlns="http://schemas.openxmlformats.org/spreadsheetml/2006/main" count="440" uniqueCount="155">
  <si>
    <t>Call Date</t>
  </si>
  <si>
    <t>Item</t>
  </si>
  <si>
    <t>Description</t>
  </si>
  <si>
    <t>Notes</t>
  </si>
  <si>
    <t>UTC</t>
  </si>
  <si>
    <t xml:space="preserve">Hour </t>
  </si>
  <si>
    <t>Duration</t>
  </si>
  <si>
    <t>Opening and policy reminders</t>
  </si>
  <si>
    <t>Recess</t>
  </si>
  <si>
    <t>Opening and reminders</t>
  </si>
  <si>
    <t>Proposed Main Theme(s)</t>
  </si>
  <si>
    <t>March planning</t>
  </si>
  <si>
    <t>Local Time</t>
  </si>
  <si>
    <t>Time Zone</t>
  </si>
  <si>
    <t>UTC Offset</t>
  </si>
  <si>
    <t>UTC+1 hour</t>
  </si>
  <si>
    <t>CST</t>
  </si>
  <si>
    <t>UTC+8 hours</t>
  </si>
  <si>
    <t>KST</t>
  </si>
  <si>
    <t>UTC+9 hours</t>
  </si>
  <si>
    <t>Second hour</t>
  </si>
  <si>
    <t>First hour</t>
  </si>
  <si>
    <t>Agenda Details</t>
  </si>
  <si>
    <t>Presenter/Lead</t>
  </si>
  <si>
    <t>Chair</t>
  </si>
  <si>
    <t>TBD</t>
  </si>
  <si>
    <t>Document link</t>
  </si>
  <si>
    <t>Chaplin</t>
  </si>
  <si>
    <t>Carlos A.</t>
  </si>
  <si>
    <t>More comment resolution</t>
  </si>
  <si>
    <t>Billy</t>
  </si>
  <si>
    <t>Carlos</t>
  </si>
  <si>
    <t>Lead</t>
  </si>
  <si>
    <t>Comment Resolution</t>
  </si>
  <si>
    <t>Editor's report</t>
  </si>
  <si>
    <t>Comment review and resolution</t>
  </si>
  <si>
    <t>TG 4ab Interim Meeting, March through May</t>
  </si>
  <si>
    <t>Mon</t>
  </si>
  <si>
    <t>Tue</t>
  </si>
  <si>
    <t>Wed</t>
  </si>
  <si>
    <t>Thr</t>
  </si>
  <si>
    <t>Fri</t>
  </si>
  <si>
    <t>Sun</t>
  </si>
  <si>
    <t>Sat</t>
  </si>
  <si>
    <t>1.6am PT (1 hour)</t>
  </si>
  <si>
    <t>Wireless Interim</t>
  </si>
  <si>
    <t>PDT</t>
  </si>
  <si>
    <t>EDT</t>
  </si>
  <si>
    <t>UTC-7 hours</t>
  </si>
  <si>
    <t>UTC-4 hours</t>
  </si>
  <si>
    <t>BST</t>
  </si>
  <si>
    <t>CEST</t>
  </si>
  <si>
    <t>UTC+2 hours</t>
  </si>
  <si>
    <t>The meeting will commence April 26, and adjourn on May 7th.</t>
  </si>
  <si>
    <t>https://standards.ieee.org/content/ieee-standards/en/about/sasb/patcom/index.html</t>
  </si>
  <si>
    <t>IEEE-SA Participation Policy meeting slide set - individual method (.pdf)</t>
  </si>
  <si>
    <t>https://standards.ieee.org/content/dam/ieee-standards/standards/web/documents/other/Participant-Behavior-Individual-Method.pdf</t>
  </si>
  <si>
    <t>Working Group Copyright Materials</t>
  </si>
  <si>
    <t>https://standards.ieee.org/ipr/copyright-materials.html</t>
  </si>
  <si>
    <t>https://standards.ieee.org/content/dam/ieee-standards/standards/web/documents/other/ieee-sa-copyright-policy-2019.pdf</t>
  </si>
  <si>
    <t>IEEE-SA Standards Board Patent Committee (PatCom) home page:</t>
  </si>
  <si>
    <t>https://grouper.ieee.org/groups/802/sapolicies.shtml</t>
  </si>
  <si>
    <t xml:space="preserve">Prior to the opening and each time slot please review the meeting requirements: </t>
  </si>
  <si>
    <t>Calendar:</t>
  </si>
  <si>
    <t>Notices:</t>
  </si>
  <si>
    <t>Start PDT</t>
  </si>
  <si>
    <t>Start (PDT)</t>
  </si>
  <si>
    <t>UTC offset:</t>
  </si>
  <si>
    <t>MMS Comments</t>
  </si>
  <si>
    <t>Carl</t>
  </si>
  <si>
    <t>Review of what needs to be done</t>
  </si>
  <si>
    <t>Alex</t>
  </si>
  <si>
    <t xml:space="preserve">Coexistence topic </t>
  </si>
  <si>
    <t>Vinod</t>
  </si>
  <si>
    <t>Editor's issues</t>
  </si>
  <si>
    <t>More LBT discussion</t>
  </si>
  <si>
    <t>More on CCA</t>
  </si>
  <si>
    <t>Coexistence topic</t>
  </si>
  <si>
    <t>Comment resolutions</t>
  </si>
  <si>
    <t>Ben</t>
  </si>
  <si>
    <t>CID  715  and 40</t>
  </si>
  <si>
    <t>TG4ab Interim Meeting, May - July, 2024, Virtual (WebEx)</t>
  </si>
  <si>
    <t>Weekly on Tuesdays and Thursdays 2 hours split:</t>
  </si>
  <si>
    <t>Michael McLaughlin</t>
  </si>
  <si>
    <t>Status</t>
  </si>
  <si>
    <t>Chaplin, Verso</t>
  </si>
  <si>
    <t>2. 3pm PT (1 hour)</t>
  </si>
  <si>
    <t xml:space="preserve">Ack related </t>
  </si>
  <si>
    <t>Verso</t>
  </si>
  <si>
    <t>0221-03</t>
  </si>
  <si>
    <t>•Commencing 28-May-2024</t>
  </si>
  <si>
    <t>•Will cancel when LB starts</t>
  </si>
  <si>
    <t>Comment Resolution?</t>
  </si>
  <si>
    <t>PDT, BST and CEST</t>
  </si>
  <si>
    <t>San Diego (USA – California)</t>
  </si>
  <si>
    <t>Tuesday, May 28, 2024 at 6:00:00 am</t>
  </si>
  <si>
    <t>Boston (USA – Massachusetts)</t>
  </si>
  <si>
    <t>Tuesday, May 28, 2024 at 9:00:00 am</t>
  </si>
  <si>
    <t>London (United Kingdom – England)</t>
  </si>
  <si>
    <t>Tuesday, May 28, 2024 at 2:00:00 pm</t>
  </si>
  <si>
    <t>Berlin (Germany – Berlin)</t>
  </si>
  <si>
    <t>Tuesday, May 28, 2024 at 3:00:00 pm</t>
  </si>
  <si>
    <t>Beijing (China – Beijing Municipality)</t>
  </si>
  <si>
    <t>Tuesday, May 28, 2024 at 9:00:00 pm</t>
  </si>
  <si>
    <t>Seoul (South Korea)</t>
  </si>
  <si>
    <t>Tuesday, May 28, 2024 at 10:00:00 pm</t>
  </si>
  <si>
    <t>Location</t>
  </si>
  <si>
    <t>Tuesday, May 28, 2024 at 6:00:00 pm</t>
  </si>
  <si>
    <t>Tuesday, May 28, 2024 at 11:00:00 pm</t>
  </si>
  <si>
    <t>Wednesday, May 29, 2024 at 12:00:00 midnight</t>
  </si>
  <si>
    <t>Wednesday, May 29, 2024 at 6:00:00 am</t>
  </si>
  <si>
    <t>Wednesday, May 29, 2024 at 7:00:00 am</t>
  </si>
  <si>
    <t>Wednesday, May 29, 2024 at 12:00:00 am</t>
  </si>
  <si>
    <t>CAD Completion/Comment Resolution</t>
  </si>
  <si>
    <t>Chaplin, Chair</t>
  </si>
  <si>
    <t xml:space="preserve">Meeting Slides: </t>
  </si>
  <si>
    <t>https://mentor.ieee.org/802.15/dcn/24/15-24-0327</t>
  </si>
  <si>
    <t>•Will NOT meet on July 4th</t>
  </si>
  <si>
    <t>No Meeting</t>
  </si>
  <si>
    <t>Pooria</t>
  </si>
  <si>
    <t>https://mentor.ieee.org/802.15/dcn/24/15-24-0318-00-04ab-draft-c-proposed-comment-resolutions-for-nb-channel-map.docx</t>
  </si>
  <si>
    <t>0318-00</t>
  </si>
  <si>
    <t>https://mentor.ieee.org/802.15/dcn/24/15-24-0221-03-04ab-draft-c-comment-resolution-for-mms-cids-7-29-52-80-81-90-91-212-269-318-683-729-859-862-879-894-and-901.docx</t>
  </si>
  <si>
    <t>0329-00</t>
  </si>
  <si>
    <t>https://mentor.ieee.org/802.15/dcn/24/15-24-0329-01-04ab-proposed-uwb-mms-packet-options.pptx</t>
  </si>
  <si>
    <t>https://mentor.ieee.org/802.15/dcn/24/15-24-0010-34-04ab-consolidated-comments-draft-c.xlsx</t>
  </si>
  <si>
    <t>https://mentor.ieee.org/802.15/dcn/24/15-24-0326-01-04ab-draft-c-comment-resolution-for-mms-fragments.docx</t>
  </si>
  <si>
    <t>0326-01</t>
  </si>
  <si>
    <t>https://mentor.ieee.org/802.15/dcn/24/15-24-0325-00-04ab-ack-ci-188-72-190-191.docx</t>
  </si>
  <si>
    <t>0325-00</t>
  </si>
  <si>
    <t>0010-34</t>
  </si>
  <si>
    <t xml:space="preserve"> NB Channel Map</t>
  </si>
  <si>
    <t>Carl, Pooria</t>
  </si>
  <si>
    <t>0318-01</t>
  </si>
  <si>
    <t>NB Channel Map</t>
  </si>
  <si>
    <t>Comment resolution review and approval</t>
  </si>
  <si>
    <t>Mickael</t>
  </si>
  <si>
    <t>0245-</t>
  </si>
  <si>
    <t>CID 220,221</t>
  </si>
  <si>
    <t>Carl, Riku</t>
  </si>
  <si>
    <t>Last of the MMS</t>
  </si>
  <si>
    <t>0221-04</t>
  </si>
  <si>
    <t>Pooria, Alex</t>
  </si>
  <si>
    <t>CID 274, 275</t>
  </si>
  <si>
    <t>0274-0x</t>
  </si>
  <si>
    <t>More MMS</t>
  </si>
  <si>
    <t>0327-02</t>
  </si>
  <si>
    <t>0326-02, 0183-02</t>
  </si>
  <si>
    <t>https://mentor.ieee.org/802.15/dcn/24/15-24-0330-00-04ab-proposed-resolution-for-cid-197-on-multiple-rcms.docx</t>
  </si>
  <si>
    <t>0330-00</t>
  </si>
  <si>
    <t>CID 197</t>
  </si>
  <si>
    <t xml:space="preserve">CAD Update  </t>
  </si>
  <si>
    <t>Last of the sensing comments</t>
  </si>
  <si>
    <t>0122-01</t>
  </si>
  <si>
    <t>CID 310, 231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</si>
</sst>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;@"/>
  </numFmts>
  <fonts count="17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3"/>
      <color rgb="FF000000"/>
      <name val="Arial"/>
      <family val="2"/>
    </font>
    <font>
      <b/>
      <sz val="12"/>
      <color theme="1"/>
      <name val="Aptos Narrow"/>
      <family val="2"/>
      <scheme val="minor"/>
    </font>
    <font>
      <b/>
      <sz val="11"/>
      <color rgb="FF0070C0"/>
      <name val="Aptos Narrow"/>
      <family val="2"/>
      <scheme val="minor"/>
    </font>
    <font>
      <b/>
      <sz val="11"/>
      <color theme="1" tint="4.9989318521683403E-2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sz val="11"/>
      <color theme="0" tint="-0.249977111117893"/>
      <name val="Aptos Narrow"/>
      <family val="2"/>
      <scheme val="minor"/>
    </font>
    <font>
      <b/>
      <sz val="11"/>
      <color theme="0" tint="-0.249977111117893"/>
      <name val="Aptos Narrow"/>
      <family val="2"/>
      <scheme val="minor"/>
    </font>
    <font>
      <b/>
      <sz val="11"/>
      <color theme="9" tint="-0.499984740745262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3"/>
      <color rgb="FF000000"/>
      <name val="Arial"/>
      <family val="2"/>
    </font>
    <font>
      <b/>
      <sz val="12"/>
      <color rgb="FFFF0000"/>
      <name val="Aptos Narrow"/>
      <family val="2"/>
      <scheme val="minor"/>
    </font>
    <font>
      <b/>
      <sz val="14"/>
      <color theme="4" tint="-0.499984740745262"/>
      <name val="Aptos Narrow"/>
      <family val="2"/>
      <scheme val="minor"/>
    </font>
    <font>
      <b/>
      <sz val="11"/>
      <color rgb="FF454545"/>
      <name val="Arial"/>
      <family val="2"/>
    </font>
    <font>
      <sz val="11"/>
      <color rgb="FF454545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E7F6EF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theme="5"/>
      </right>
      <top/>
      <bottom style="thin">
        <color theme="5"/>
      </bottom>
      <diagonal/>
    </border>
    <border>
      <left/>
      <right style="thin">
        <color theme="5"/>
      </right>
      <top/>
      <bottom/>
      <diagonal/>
    </border>
    <border>
      <left/>
      <right/>
      <top/>
      <bottom style="thin">
        <color theme="5"/>
      </bottom>
      <diagonal/>
    </border>
    <border>
      <left style="thin">
        <color indexed="64"/>
      </left>
      <right/>
      <top/>
      <bottom style="thin">
        <color theme="5"/>
      </bottom>
      <diagonal/>
    </border>
    <border>
      <left/>
      <right style="thin">
        <color theme="6"/>
      </right>
      <top style="thin">
        <color theme="5"/>
      </top>
      <bottom/>
      <diagonal/>
    </border>
    <border>
      <left/>
      <right style="thin">
        <color theme="6"/>
      </right>
      <top/>
      <bottom/>
      <diagonal/>
    </border>
    <border>
      <left/>
      <right style="thin">
        <color theme="6"/>
      </right>
      <top/>
      <bottom style="thin">
        <color theme="6"/>
      </bottom>
      <diagonal/>
    </border>
    <border>
      <left style="thin">
        <color indexed="64"/>
      </left>
      <right/>
      <top/>
      <bottom style="thin">
        <color theme="6"/>
      </bottom>
      <diagonal/>
    </border>
    <border>
      <left/>
      <right/>
      <top/>
      <bottom style="thin">
        <color theme="6"/>
      </bottom>
      <diagonal/>
    </border>
    <border>
      <left/>
      <right/>
      <top/>
      <bottom style="medium">
        <color rgb="FFCCCCCC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70">
    <xf numFmtId="0" fontId="0" fillId="0" borderId="0" xfId="0"/>
    <xf numFmtId="0" fontId="0" fillId="0" borderId="0" xfId="0" applyAlignment="1">
      <alignment horizontal="left"/>
    </xf>
    <xf numFmtId="15" fontId="0" fillId="0" borderId="0" xfId="0" applyNumberFormat="1" applyAlignment="1">
      <alignment horizontal="left"/>
    </xf>
    <xf numFmtId="20" fontId="0" fillId="0" borderId="0" xfId="0" applyNumberFormat="1"/>
    <xf numFmtId="0" fontId="1" fillId="0" borderId="0" xfId="0" applyFont="1"/>
    <xf numFmtId="20" fontId="1" fillId="0" borderId="0" xfId="0" applyNumberFormat="1" applyFont="1"/>
    <xf numFmtId="49" fontId="0" fillId="0" borderId="0" xfId="0" applyNumberFormat="1"/>
    <xf numFmtId="0" fontId="2" fillId="2" borderId="1" xfId="0" applyFont="1" applyFill="1" applyBorder="1" applyAlignment="1">
      <alignment horizontal="left" vertical="center" wrapText="1" readingOrder="1"/>
    </xf>
    <xf numFmtId="0" fontId="2" fillId="2" borderId="1" xfId="0" applyFont="1" applyFill="1" applyBorder="1" applyAlignment="1">
      <alignment horizontal="left" wrapText="1" readingOrder="1"/>
    </xf>
    <xf numFmtId="0" fontId="2" fillId="2" borderId="1" xfId="0" applyFont="1" applyFill="1" applyBorder="1" applyAlignment="1">
      <alignment horizontal="left" vertical="top" wrapText="1" readingOrder="1"/>
    </xf>
    <xf numFmtId="0" fontId="2" fillId="3" borderId="2" xfId="0" applyFont="1" applyFill="1" applyBorder="1" applyAlignment="1">
      <alignment horizontal="left" wrapText="1" readingOrder="1"/>
    </xf>
    <xf numFmtId="0" fontId="2" fillId="3" borderId="0" xfId="0" applyFont="1" applyFill="1" applyAlignment="1">
      <alignment horizontal="left" wrapText="1" readingOrder="1"/>
    </xf>
    <xf numFmtId="0" fontId="0" fillId="3" borderId="0" xfId="0" applyFill="1"/>
    <xf numFmtId="0" fontId="2" fillId="3" borderId="2" xfId="0" applyFont="1" applyFill="1" applyBorder="1" applyAlignment="1">
      <alignment horizontal="left" vertical="top" wrapText="1" readingOrder="1"/>
    </xf>
    <xf numFmtId="0" fontId="0" fillId="4" borderId="0" xfId="0" applyFill="1"/>
    <xf numFmtId="0" fontId="0" fillId="4" borderId="0" xfId="0" applyFill="1" applyAlignment="1">
      <alignment horizontal="left"/>
    </xf>
    <xf numFmtId="0" fontId="3" fillId="4" borderId="0" xfId="0" applyFont="1" applyFill="1" applyAlignment="1">
      <alignment horizontal="center"/>
    </xf>
    <xf numFmtId="0" fontId="4" fillId="0" borderId="0" xfId="0" applyFont="1"/>
    <xf numFmtId="0" fontId="5" fillId="5" borderId="3" xfId="0" applyFont="1" applyFill="1" applyBorder="1" applyAlignment="1">
      <alignment horizontal="left"/>
    </xf>
    <xf numFmtId="0" fontId="5" fillId="5" borderId="3" xfId="0" applyFont="1" applyFill="1" applyBorder="1"/>
    <xf numFmtId="0" fontId="5" fillId="5" borderId="3" xfId="0" applyFont="1" applyFill="1" applyBorder="1" applyAlignment="1">
      <alignment horizontal="right"/>
    </xf>
    <xf numFmtId="0" fontId="0" fillId="4" borderId="0" xfId="0" applyFill="1" applyAlignment="1">
      <alignment horizontal="center"/>
    </xf>
    <xf numFmtId="0" fontId="5" fillId="5" borderId="3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15" fontId="1" fillId="0" borderId="0" xfId="0" applyNumberFormat="1" applyFont="1" applyAlignment="1">
      <alignment horizontal="left"/>
    </xf>
    <xf numFmtId="0" fontId="6" fillId="0" borderId="0" xfId="1"/>
    <xf numFmtId="164" fontId="0" fillId="0" borderId="0" xfId="0" applyNumberFormat="1"/>
    <xf numFmtId="164" fontId="0" fillId="0" borderId="3" xfId="0" applyNumberFormat="1" applyBorder="1"/>
    <xf numFmtId="164" fontId="0" fillId="0" borderId="4" xfId="0" applyNumberFormat="1" applyBorder="1"/>
    <xf numFmtId="164" fontId="0" fillId="0" borderId="5" xfId="0" applyNumberFormat="1" applyBorder="1"/>
    <xf numFmtId="164" fontId="0" fillId="0" borderId="9" xfId="0" applyNumberFormat="1" applyBorder="1"/>
    <xf numFmtId="164" fontId="0" fillId="0" borderId="10" xfId="0" applyNumberFormat="1" applyBorder="1"/>
    <xf numFmtId="164" fontId="0" fillId="0" borderId="12" xfId="0" applyNumberFormat="1" applyBorder="1"/>
    <xf numFmtId="164" fontId="0" fillId="0" borderId="11" xfId="0" applyNumberFormat="1" applyBorder="1"/>
    <xf numFmtId="164" fontId="0" fillId="0" borderId="13" xfId="0" applyNumberFormat="1" applyBorder="1"/>
    <xf numFmtId="164" fontId="0" fillId="0" borderId="14" xfId="0" applyNumberFormat="1" applyBorder="1"/>
    <xf numFmtId="164" fontId="0" fillId="0" borderId="15" xfId="0" applyNumberFormat="1" applyBorder="1"/>
    <xf numFmtId="164" fontId="0" fillId="0" borderId="16" xfId="0" applyNumberFormat="1" applyBorder="1"/>
    <xf numFmtId="164" fontId="0" fillId="0" borderId="17" xfId="0" applyNumberFormat="1" applyBorder="1"/>
    <xf numFmtId="164" fontId="0" fillId="0" borderId="18" xfId="0" applyNumberFormat="1" applyBorder="1"/>
    <xf numFmtId="164" fontId="0" fillId="0" borderId="19" xfId="0" applyNumberFormat="1" applyBorder="1"/>
    <xf numFmtId="164" fontId="7" fillId="4" borderId="0" xfId="0" applyNumberFormat="1" applyFont="1" applyFill="1"/>
    <xf numFmtId="164" fontId="0" fillId="6" borderId="5" xfId="0" applyNumberFormat="1" applyFill="1" applyBorder="1"/>
    <xf numFmtId="164" fontId="0" fillId="6" borderId="0" xfId="0" applyNumberFormat="1" applyFill="1"/>
    <xf numFmtId="0" fontId="1" fillId="6" borderId="0" xfId="0" applyFont="1" applyFill="1" applyAlignment="1">
      <alignment horizontal="right"/>
    </xf>
    <xf numFmtId="164" fontId="8" fillId="0" borderId="6" xfId="0" applyNumberFormat="1" applyFont="1" applyBorder="1"/>
    <xf numFmtId="164" fontId="8" fillId="0" borderId="7" xfId="0" applyNumberFormat="1" applyFont="1" applyBorder="1"/>
    <xf numFmtId="164" fontId="9" fillId="4" borderId="7" xfId="0" applyNumberFormat="1" applyFont="1" applyFill="1" applyBorder="1"/>
    <xf numFmtId="164" fontId="8" fillId="0" borderId="5" xfId="0" applyNumberFormat="1" applyFont="1" applyBorder="1"/>
    <xf numFmtId="164" fontId="8" fillId="0" borderId="0" xfId="0" applyNumberFormat="1" applyFont="1"/>
    <xf numFmtId="164" fontId="9" fillId="4" borderId="0" xfId="0" applyNumberFormat="1" applyFont="1" applyFill="1"/>
    <xf numFmtId="164" fontId="8" fillId="0" borderId="8" xfId="0" applyNumberFormat="1" applyFont="1" applyBorder="1"/>
    <xf numFmtId="164" fontId="8" fillId="0" borderId="4" xfId="0" applyNumberFormat="1" applyFont="1" applyBorder="1"/>
    <xf numFmtId="164" fontId="10" fillId="4" borderId="3" xfId="0" applyNumberFormat="1" applyFont="1" applyFill="1" applyBorder="1"/>
    <xf numFmtId="164" fontId="10" fillId="4" borderId="0" xfId="0" applyNumberFormat="1" applyFont="1" applyFill="1"/>
    <xf numFmtId="164" fontId="10" fillId="4" borderId="11" xfId="0" applyNumberFormat="1" applyFont="1" applyFill="1" applyBorder="1"/>
    <xf numFmtId="164" fontId="10" fillId="6" borderId="0" xfId="0" applyNumberFormat="1" applyFont="1" applyFill="1"/>
    <xf numFmtId="164" fontId="10" fillId="4" borderId="19" xfId="0" applyNumberFormat="1" applyFont="1" applyFill="1" applyBorder="1"/>
    <xf numFmtId="164" fontId="11" fillId="7" borderId="0" xfId="0" applyNumberFormat="1" applyFont="1" applyFill="1"/>
    <xf numFmtId="0" fontId="12" fillId="3" borderId="2" xfId="0" applyFont="1" applyFill="1" applyBorder="1" applyAlignment="1">
      <alignment horizontal="left" vertical="top" wrapText="1" readingOrder="1"/>
    </xf>
    <xf numFmtId="0" fontId="13" fillId="0" borderId="0" xfId="0" applyFont="1"/>
    <xf numFmtId="164" fontId="14" fillId="0" borderId="0" xfId="0" applyNumberFormat="1" applyFont="1"/>
    <xf numFmtId="0" fontId="14" fillId="0" borderId="0" xfId="0" applyFont="1"/>
    <xf numFmtId="20" fontId="2" fillId="3" borderId="2" xfId="0" applyNumberFormat="1" applyFont="1" applyFill="1" applyBorder="1" applyAlignment="1">
      <alignment horizontal="left" vertical="top" wrapText="1" readingOrder="1"/>
    </xf>
    <xf numFmtId="0" fontId="6" fillId="8" borderId="0" xfId="1" applyFill="1" applyAlignment="1">
      <alignment vertical="top" wrapText="1"/>
    </xf>
    <xf numFmtId="0" fontId="16" fillId="8" borderId="0" xfId="0" applyFont="1" applyFill="1" applyAlignment="1">
      <alignment vertical="top" wrapText="1"/>
    </xf>
    <xf numFmtId="0" fontId="15" fillId="8" borderId="20" xfId="0" applyFont="1" applyFill="1" applyBorder="1" applyAlignment="1">
      <alignment horizontal="left" vertical="center" wrapText="1"/>
    </xf>
    <xf numFmtId="164" fontId="6" fillId="7" borderId="0" xfId="1" applyNumberFormat="1" applyFill="1"/>
    <xf numFmtId="0" fontId="7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tandards.ieee.org/content/dam/ieee-standards/standards/web/documents/other/Participant-Behavior-Individual-Method.pdf" TargetMode="External"/><Relationship Id="rId2" Type="http://schemas.openxmlformats.org/officeDocument/2006/relationships/hyperlink" Target="https://grouper.ieee.org/groups/802/sapolicies.shtml" TargetMode="External"/><Relationship Id="rId1" Type="http://schemas.openxmlformats.org/officeDocument/2006/relationships/hyperlink" Target="https://standards.ieee.org/content/ieee-standards/en/about/sasb/patcom/index.html" TargetMode="External"/><Relationship Id="rId6" Type="http://schemas.openxmlformats.org/officeDocument/2006/relationships/hyperlink" Target="https://mentor.ieee.org/802.15/dcn/24/15-24-0327" TargetMode="External"/><Relationship Id="rId5" Type="http://schemas.openxmlformats.org/officeDocument/2006/relationships/hyperlink" Target="https://standards.ieee.org/content/dam/ieee-standards/standards/web/documents/other/ieee-sa-copyright-policy-2019.pdf" TargetMode="External"/><Relationship Id="rId4" Type="http://schemas.openxmlformats.org/officeDocument/2006/relationships/hyperlink" Target="https://standards.ieee.org/ipr/copyright-materials.html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mentor.ieee.org/802.15/dcn/24/15-24-0329-01-04ab-proposed-uwb-mms-packet-options.pptx" TargetMode="External"/><Relationship Id="rId7" Type="http://schemas.openxmlformats.org/officeDocument/2006/relationships/hyperlink" Target="https://mentor.ieee.org/802.15/dcn/24/15-24-0330-00-04ab-proposed-resolution-for-cid-197-on-multiple-rcms.docx" TargetMode="External"/><Relationship Id="rId2" Type="http://schemas.openxmlformats.org/officeDocument/2006/relationships/hyperlink" Target="https://mentor.ieee.org/802.15/dcn/24/15-24-0221-03-04ab-draft-c-comment-resolution-for-mms-cids-7-29-52-80-81-90-91-212-269-318-683-729-859-862-879-894-and-901.docx" TargetMode="External"/><Relationship Id="rId1" Type="http://schemas.openxmlformats.org/officeDocument/2006/relationships/hyperlink" Target="https://mentor.ieee.org/802.15/dcn/24/15-24-0318-00-04ab-draft-c-proposed-comment-resolutions-for-nb-channel-map.docx" TargetMode="External"/><Relationship Id="rId6" Type="http://schemas.openxmlformats.org/officeDocument/2006/relationships/hyperlink" Target="https://mentor.ieee.org/802.15/dcn/24/15-24-0325-00-04ab-ack-ci-188-72-190-191.docx" TargetMode="External"/><Relationship Id="rId5" Type="http://schemas.openxmlformats.org/officeDocument/2006/relationships/hyperlink" Target="https://mentor.ieee.org/802.15/dcn/24/15-24-0326-01-04ab-draft-c-comment-resolution-for-mms-fragments.docx" TargetMode="External"/><Relationship Id="rId4" Type="http://schemas.openxmlformats.org/officeDocument/2006/relationships/hyperlink" Target="https://mentor.ieee.org/802.15/dcn/24/15-24-0010-34-04ab-consolidated-comments-draft-c.xlsx" TargetMode="Externa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imeanddate.com/time/zones/cest" TargetMode="External"/><Relationship Id="rId13" Type="http://schemas.openxmlformats.org/officeDocument/2006/relationships/hyperlink" Target="https://www.timeanddate.com/worldclock/usa/san-diego" TargetMode="External"/><Relationship Id="rId18" Type="http://schemas.openxmlformats.org/officeDocument/2006/relationships/hyperlink" Target="https://www.timeanddate.com/time/zones/bst" TargetMode="External"/><Relationship Id="rId3" Type="http://schemas.openxmlformats.org/officeDocument/2006/relationships/hyperlink" Target="https://www.timeanddate.com/worldclock/usa/boston" TargetMode="External"/><Relationship Id="rId21" Type="http://schemas.openxmlformats.org/officeDocument/2006/relationships/hyperlink" Target="https://www.timeanddate.com/worldclock/china/beijing" TargetMode="External"/><Relationship Id="rId7" Type="http://schemas.openxmlformats.org/officeDocument/2006/relationships/hyperlink" Target="https://www.timeanddate.com/worldclock/germany/berlin" TargetMode="External"/><Relationship Id="rId12" Type="http://schemas.openxmlformats.org/officeDocument/2006/relationships/hyperlink" Target="https://www.timeanddate.com/time/zones/kst" TargetMode="External"/><Relationship Id="rId17" Type="http://schemas.openxmlformats.org/officeDocument/2006/relationships/hyperlink" Target="https://www.timeanddate.com/worldclock/uk/london" TargetMode="External"/><Relationship Id="rId2" Type="http://schemas.openxmlformats.org/officeDocument/2006/relationships/hyperlink" Target="https://www.timeanddate.com/time/zones/pdt" TargetMode="External"/><Relationship Id="rId16" Type="http://schemas.openxmlformats.org/officeDocument/2006/relationships/hyperlink" Target="https://www.timeanddate.com/time/zones/edt" TargetMode="External"/><Relationship Id="rId20" Type="http://schemas.openxmlformats.org/officeDocument/2006/relationships/hyperlink" Target="https://www.timeanddate.com/time/zones/cest" TargetMode="External"/><Relationship Id="rId1" Type="http://schemas.openxmlformats.org/officeDocument/2006/relationships/hyperlink" Target="https://www.timeanddate.com/worldclock/usa/san-diego" TargetMode="External"/><Relationship Id="rId6" Type="http://schemas.openxmlformats.org/officeDocument/2006/relationships/hyperlink" Target="https://www.timeanddate.com/time/zones/bst" TargetMode="External"/><Relationship Id="rId11" Type="http://schemas.openxmlformats.org/officeDocument/2006/relationships/hyperlink" Target="https://www.timeanddate.com/worldclock/south-korea/seoul" TargetMode="External"/><Relationship Id="rId24" Type="http://schemas.openxmlformats.org/officeDocument/2006/relationships/hyperlink" Target="https://www.timeanddate.com/time/zones/kst" TargetMode="External"/><Relationship Id="rId5" Type="http://schemas.openxmlformats.org/officeDocument/2006/relationships/hyperlink" Target="https://www.timeanddate.com/worldclock/uk/london" TargetMode="External"/><Relationship Id="rId15" Type="http://schemas.openxmlformats.org/officeDocument/2006/relationships/hyperlink" Target="https://www.timeanddate.com/worldclock/usa/boston" TargetMode="External"/><Relationship Id="rId23" Type="http://schemas.openxmlformats.org/officeDocument/2006/relationships/hyperlink" Target="https://www.timeanddate.com/worldclock/south-korea/seoul" TargetMode="External"/><Relationship Id="rId10" Type="http://schemas.openxmlformats.org/officeDocument/2006/relationships/hyperlink" Target="https://www.timeanddate.com/time/zones/cst-china" TargetMode="External"/><Relationship Id="rId19" Type="http://schemas.openxmlformats.org/officeDocument/2006/relationships/hyperlink" Target="https://www.timeanddate.com/worldclock/germany/berlin" TargetMode="External"/><Relationship Id="rId4" Type="http://schemas.openxmlformats.org/officeDocument/2006/relationships/hyperlink" Target="https://www.timeanddate.com/time/zones/edt" TargetMode="External"/><Relationship Id="rId9" Type="http://schemas.openxmlformats.org/officeDocument/2006/relationships/hyperlink" Target="https://www.timeanddate.com/worldclock/china/beijing" TargetMode="External"/><Relationship Id="rId14" Type="http://schemas.openxmlformats.org/officeDocument/2006/relationships/hyperlink" Target="https://www.timeanddate.com/time/zones/pdt" TargetMode="External"/><Relationship Id="rId22" Type="http://schemas.openxmlformats.org/officeDocument/2006/relationships/hyperlink" Target="https://www.timeanddate.com/time/zones/cst-chin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088559-2FE6-4329-BC1D-E1921EAF39AD}">
  <dimension ref="A1:I26"/>
  <sheetViews>
    <sheetView workbookViewId="0">
      <selection activeCell="I8" sqref="I8"/>
    </sheetView>
  </sheetViews>
  <sheetFormatPr defaultRowHeight="15" x14ac:dyDescent="0.25"/>
  <cols>
    <col min="1" max="7" width="8.85546875" style="27" customWidth="1"/>
    <col min="8" max="8" width="16.7109375" customWidth="1"/>
    <col min="9" max="9" width="67.7109375" customWidth="1"/>
  </cols>
  <sheetData>
    <row r="1" spans="1:9" s="63" customFormat="1" ht="18.75" x14ac:dyDescent="0.3">
      <c r="A1" s="62" t="s">
        <v>63</v>
      </c>
      <c r="B1" s="62"/>
      <c r="C1" s="62"/>
      <c r="D1" s="62"/>
      <c r="E1" s="62"/>
      <c r="F1" s="62"/>
      <c r="G1" s="62"/>
      <c r="I1" s="63" t="s">
        <v>81</v>
      </c>
    </row>
    <row r="2" spans="1:9" x14ac:dyDescent="0.25">
      <c r="A2" s="27" t="s">
        <v>42</v>
      </c>
      <c r="B2" s="27" t="s">
        <v>37</v>
      </c>
      <c r="C2" s="27" t="s">
        <v>38</v>
      </c>
      <c r="D2" s="27" t="s">
        <v>39</v>
      </c>
      <c r="E2" s="27" t="s">
        <v>40</v>
      </c>
      <c r="F2" s="27" t="s">
        <v>41</v>
      </c>
      <c r="G2" s="27" t="s">
        <v>43</v>
      </c>
    </row>
    <row r="3" spans="1:9" ht="15.75" x14ac:dyDescent="0.25">
      <c r="A3" s="46"/>
      <c r="B3" s="47"/>
      <c r="C3" s="48"/>
      <c r="D3" s="47">
        <f>DATE(2024,5,1)</f>
        <v>45413</v>
      </c>
      <c r="E3" s="52">
        <f t="shared" ref="E3:G4" si="0">D3+1</f>
        <v>45414</v>
      </c>
      <c r="F3" s="52">
        <f t="shared" si="0"/>
        <v>45415</v>
      </c>
      <c r="G3" s="52">
        <f t="shared" si="0"/>
        <v>45416</v>
      </c>
      <c r="I3" s="59" t="s">
        <v>82</v>
      </c>
    </row>
    <row r="4" spans="1:9" ht="15.75" x14ac:dyDescent="0.25">
      <c r="A4" s="49">
        <f>G3+1</f>
        <v>45417</v>
      </c>
      <c r="B4" s="50">
        <f>A4+1</f>
        <v>45418</v>
      </c>
      <c r="C4" s="51">
        <f>B4+1</f>
        <v>45419</v>
      </c>
      <c r="D4" s="50">
        <f>C4+1</f>
        <v>45420</v>
      </c>
      <c r="E4" s="50">
        <f t="shared" si="0"/>
        <v>45421</v>
      </c>
      <c r="F4" s="50">
        <f t="shared" si="0"/>
        <v>45422</v>
      </c>
      <c r="G4" s="53">
        <f t="shared" si="0"/>
        <v>45423</v>
      </c>
      <c r="I4" s="59" t="s">
        <v>44</v>
      </c>
    </row>
    <row r="5" spans="1:9" ht="15.75" x14ac:dyDescent="0.25">
      <c r="A5" s="49">
        <f>G4+1</f>
        <v>45424</v>
      </c>
      <c r="B5" s="50">
        <f t="shared" ref="B5:G8" si="1">A5+1</f>
        <v>45425</v>
      </c>
      <c r="C5" s="51">
        <f>B5+1</f>
        <v>45426</v>
      </c>
      <c r="D5" s="50">
        <f t="shared" ref="D5:G5" si="2">C5+1</f>
        <v>45427</v>
      </c>
      <c r="E5" s="50">
        <f t="shared" si="2"/>
        <v>45428</v>
      </c>
      <c r="F5" s="50">
        <f t="shared" si="2"/>
        <v>45429</v>
      </c>
      <c r="G5" s="29">
        <f t="shared" si="2"/>
        <v>45430</v>
      </c>
      <c r="I5" s="59" t="s">
        <v>86</v>
      </c>
    </row>
    <row r="6" spans="1:9" ht="15.75" x14ac:dyDescent="0.25">
      <c r="A6" s="30">
        <f>G5+1</f>
        <v>45431</v>
      </c>
      <c r="B6" s="27">
        <f t="shared" si="1"/>
        <v>45432</v>
      </c>
      <c r="C6" s="42">
        <f t="shared" si="1"/>
        <v>45433</v>
      </c>
      <c r="D6" s="27">
        <f t="shared" si="1"/>
        <v>45434</v>
      </c>
      <c r="E6" s="27">
        <f t="shared" si="1"/>
        <v>45435</v>
      </c>
      <c r="F6" s="27">
        <f t="shared" si="1"/>
        <v>45436</v>
      </c>
      <c r="G6" s="29">
        <f t="shared" si="1"/>
        <v>45437</v>
      </c>
      <c r="I6" s="59" t="s">
        <v>90</v>
      </c>
    </row>
    <row r="7" spans="1:9" ht="15.75" x14ac:dyDescent="0.25">
      <c r="A7" s="30">
        <f>G6+1</f>
        <v>45438</v>
      </c>
      <c r="B7" s="28">
        <f t="shared" si="1"/>
        <v>45439</v>
      </c>
      <c r="C7" s="54">
        <f t="shared" si="1"/>
        <v>45440</v>
      </c>
      <c r="D7" s="28">
        <f t="shared" si="1"/>
        <v>45441</v>
      </c>
      <c r="E7" s="54">
        <f t="shared" si="1"/>
        <v>45442</v>
      </c>
      <c r="F7" s="28">
        <f t="shared" si="1"/>
        <v>45443</v>
      </c>
      <c r="G7" s="32">
        <f t="shared" si="1"/>
        <v>45444</v>
      </c>
      <c r="I7" s="59" t="s">
        <v>91</v>
      </c>
    </row>
    <row r="8" spans="1:9" ht="15.75" x14ac:dyDescent="0.25">
      <c r="A8" s="31">
        <f>G7+1</f>
        <v>45445</v>
      </c>
      <c r="B8" s="27">
        <f t="shared" si="1"/>
        <v>45446</v>
      </c>
      <c r="C8" s="55">
        <f t="shared" si="1"/>
        <v>45447</v>
      </c>
      <c r="D8" s="27">
        <f t="shared" si="1"/>
        <v>45448</v>
      </c>
      <c r="E8" s="54">
        <f t="shared" si="1"/>
        <v>45449</v>
      </c>
      <c r="F8" s="27">
        <f t="shared" si="1"/>
        <v>45450</v>
      </c>
      <c r="G8" s="33">
        <f t="shared" si="1"/>
        <v>45451</v>
      </c>
      <c r="I8" s="59" t="s">
        <v>117</v>
      </c>
    </row>
    <row r="9" spans="1:9" ht="15.75" x14ac:dyDescent="0.25">
      <c r="A9" s="30">
        <f t="shared" ref="A9:A16" si="3">G8+1</f>
        <v>45452</v>
      </c>
      <c r="B9" s="27">
        <f t="shared" ref="B9:G9" si="4">A9+1</f>
        <v>45453</v>
      </c>
      <c r="C9" s="55">
        <f t="shared" si="4"/>
        <v>45454</v>
      </c>
      <c r="D9" s="27">
        <f t="shared" si="4"/>
        <v>45455</v>
      </c>
      <c r="E9" s="54">
        <f t="shared" si="4"/>
        <v>45456</v>
      </c>
      <c r="F9" s="27">
        <f t="shared" si="4"/>
        <v>45457</v>
      </c>
      <c r="G9" s="33">
        <f t="shared" si="4"/>
        <v>45458</v>
      </c>
      <c r="I9" s="59" t="s">
        <v>115</v>
      </c>
    </row>
    <row r="10" spans="1:9" x14ac:dyDescent="0.25">
      <c r="A10" s="30">
        <f t="shared" si="3"/>
        <v>45459</v>
      </c>
      <c r="B10" s="27">
        <f t="shared" ref="B10:G10" si="5">A10+1</f>
        <v>45460</v>
      </c>
      <c r="C10" s="55">
        <f t="shared" si="5"/>
        <v>45461</v>
      </c>
      <c r="D10" s="27">
        <f t="shared" si="5"/>
        <v>45462</v>
      </c>
      <c r="E10" s="54">
        <f t="shared" si="5"/>
        <v>45463</v>
      </c>
      <c r="F10" s="27">
        <f t="shared" si="5"/>
        <v>45464</v>
      </c>
      <c r="G10" s="33">
        <f t="shared" si="5"/>
        <v>45465</v>
      </c>
      <c r="I10" s="68" t="s">
        <v>116</v>
      </c>
    </row>
    <row r="11" spans="1:9" x14ac:dyDescent="0.25">
      <c r="A11" s="30">
        <f t="shared" si="3"/>
        <v>45466</v>
      </c>
      <c r="B11" s="27">
        <f t="shared" ref="B11:G11" si="6">A11+1</f>
        <v>45467</v>
      </c>
      <c r="C11" s="55">
        <f t="shared" si="6"/>
        <v>45468</v>
      </c>
      <c r="D11" s="35">
        <f t="shared" si="6"/>
        <v>45469</v>
      </c>
      <c r="E11" s="54">
        <f t="shared" si="6"/>
        <v>45470</v>
      </c>
      <c r="F11" s="35">
        <f t="shared" si="6"/>
        <v>45471</v>
      </c>
      <c r="G11" s="34">
        <f t="shared" si="6"/>
        <v>45472</v>
      </c>
    </row>
    <row r="12" spans="1:9" x14ac:dyDescent="0.25">
      <c r="A12" s="36">
        <f t="shared" si="3"/>
        <v>45473</v>
      </c>
      <c r="B12" s="35">
        <f t="shared" ref="B12:G12" si="7">A12+1</f>
        <v>45474</v>
      </c>
      <c r="C12" s="56">
        <f t="shared" si="7"/>
        <v>45475</v>
      </c>
      <c r="D12" s="27">
        <f t="shared" si="7"/>
        <v>45476</v>
      </c>
      <c r="E12" s="54">
        <f t="shared" si="7"/>
        <v>45477</v>
      </c>
      <c r="F12" s="27">
        <f t="shared" si="7"/>
        <v>45478</v>
      </c>
      <c r="G12" s="37">
        <f t="shared" si="7"/>
        <v>45479</v>
      </c>
    </row>
    <row r="13" spans="1:9" x14ac:dyDescent="0.25">
      <c r="A13" s="30">
        <f t="shared" si="3"/>
        <v>45480</v>
      </c>
      <c r="B13" s="27">
        <f t="shared" ref="B13:G13" si="8">A13+1</f>
        <v>45481</v>
      </c>
      <c r="C13" s="55">
        <f t="shared" si="8"/>
        <v>45482</v>
      </c>
      <c r="D13" s="27">
        <f t="shared" si="8"/>
        <v>45483</v>
      </c>
      <c r="E13" s="54">
        <f t="shared" si="8"/>
        <v>45484</v>
      </c>
      <c r="F13" s="27">
        <f t="shared" si="8"/>
        <v>45485</v>
      </c>
      <c r="G13" s="38">
        <f t="shared" si="8"/>
        <v>45486</v>
      </c>
    </row>
    <row r="14" spans="1:9" x14ac:dyDescent="0.25">
      <c r="A14" s="43">
        <f t="shared" si="3"/>
        <v>45487</v>
      </c>
      <c r="B14" s="44">
        <f t="shared" ref="B14:G14" si="9">A14+1</f>
        <v>45488</v>
      </c>
      <c r="C14" s="57">
        <f t="shared" si="9"/>
        <v>45489</v>
      </c>
      <c r="D14" s="44">
        <f t="shared" si="9"/>
        <v>45490</v>
      </c>
      <c r="E14" s="54">
        <f t="shared" si="9"/>
        <v>45491</v>
      </c>
      <c r="F14" s="44">
        <f t="shared" si="9"/>
        <v>45492</v>
      </c>
      <c r="G14" s="38">
        <f t="shared" si="9"/>
        <v>45493</v>
      </c>
      <c r="H14" s="45" t="s">
        <v>45</v>
      </c>
    </row>
    <row r="15" spans="1:9" x14ac:dyDescent="0.25">
      <c r="A15" s="30">
        <f t="shared" si="3"/>
        <v>45494</v>
      </c>
      <c r="B15" s="27">
        <f t="shared" ref="B15:G15" si="10">A15+1</f>
        <v>45495</v>
      </c>
      <c r="C15" s="55">
        <f t="shared" si="10"/>
        <v>45496</v>
      </c>
      <c r="D15" s="27">
        <f t="shared" si="10"/>
        <v>45497</v>
      </c>
      <c r="E15" s="54">
        <f t="shared" si="10"/>
        <v>45498</v>
      </c>
      <c r="F15" s="27">
        <f t="shared" si="10"/>
        <v>45499</v>
      </c>
      <c r="G15" s="39">
        <f t="shared" si="10"/>
        <v>45500</v>
      </c>
    </row>
    <row r="16" spans="1:9" x14ac:dyDescent="0.25">
      <c r="A16" s="40">
        <f t="shared" si="3"/>
        <v>45501</v>
      </c>
      <c r="B16" s="41">
        <f t="shared" ref="B16:F16" si="11">A16+1</f>
        <v>45502</v>
      </c>
      <c r="C16" s="58">
        <f t="shared" si="11"/>
        <v>45503</v>
      </c>
      <c r="D16" s="41">
        <f t="shared" si="11"/>
        <v>45504</v>
      </c>
      <c r="E16" s="54">
        <f t="shared" si="11"/>
        <v>45505</v>
      </c>
      <c r="F16" s="39">
        <f t="shared" si="11"/>
        <v>45506</v>
      </c>
    </row>
    <row r="17" spans="5:9" ht="15.75" x14ac:dyDescent="0.25">
      <c r="E17" s="54"/>
      <c r="H17" s="61" t="s">
        <v>64</v>
      </c>
      <c r="I17" s="4" t="s">
        <v>53</v>
      </c>
    </row>
    <row r="18" spans="5:9" x14ac:dyDescent="0.25">
      <c r="I18" s="4" t="s">
        <v>62</v>
      </c>
    </row>
    <row r="19" spans="5:9" x14ac:dyDescent="0.25">
      <c r="I19" s="26" t="s">
        <v>61</v>
      </c>
    </row>
    <row r="20" spans="5:9" x14ac:dyDescent="0.25">
      <c r="I20" t="s">
        <v>60</v>
      </c>
    </row>
    <row r="21" spans="5:9" x14ac:dyDescent="0.25">
      <c r="I21" s="26" t="s">
        <v>54</v>
      </c>
    </row>
    <row r="22" spans="5:9" x14ac:dyDescent="0.25">
      <c r="I22" t="s">
        <v>55</v>
      </c>
    </row>
    <row r="23" spans="5:9" x14ac:dyDescent="0.25">
      <c r="I23" s="26" t="s">
        <v>56</v>
      </c>
    </row>
    <row r="24" spans="5:9" x14ac:dyDescent="0.25">
      <c r="I24" t="s">
        <v>57</v>
      </c>
    </row>
    <row r="25" spans="5:9" x14ac:dyDescent="0.25">
      <c r="I25" s="26" t="s">
        <v>58</v>
      </c>
    </row>
    <row r="26" spans="5:9" x14ac:dyDescent="0.25">
      <c r="I26" s="26" t="s">
        <v>59</v>
      </c>
    </row>
  </sheetData>
  <hyperlinks>
    <hyperlink ref="I21" r:id="rId1" xr:uid="{A0055CD4-3E65-4CD3-A618-DD0326A0392A}"/>
    <hyperlink ref="I19" r:id="rId2" xr:uid="{ADF22F03-1785-4D82-ADD9-00A85B98CF00}"/>
    <hyperlink ref="I23" r:id="rId3" xr:uid="{5625F867-1741-4067-B2F8-464B95592BA5}"/>
    <hyperlink ref="I25" r:id="rId4" xr:uid="{6B368A1E-90B8-490B-B78A-AAEAA0595BC1}"/>
    <hyperlink ref="I26" r:id="rId5" xr:uid="{C50F708B-D587-47FE-8532-DE2B067E861A}"/>
    <hyperlink ref="I10" r:id="rId6" xr:uid="{9F6D3D1D-18B7-4358-91A5-0C08BE61859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FD0E0-472F-43CC-9CEA-8944BC72BFC8}">
  <dimension ref="A1:G29"/>
  <sheetViews>
    <sheetView workbookViewId="0">
      <selection activeCell="B6" sqref="B6"/>
    </sheetView>
  </sheetViews>
  <sheetFormatPr defaultRowHeight="15" x14ac:dyDescent="0.25"/>
  <cols>
    <col min="1" max="1" width="15.140625" style="1" customWidth="1"/>
    <col min="2" max="2" width="36" customWidth="1"/>
    <col min="4" max="4" width="14.140625" style="24" customWidth="1"/>
    <col min="5" max="5" width="43.7109375" style="6" customWidth="1"/>
  </cols>
  <sheetData>
    <row r="1" spans="1:7" x14ac:dyDescent="0.25">
      <c r="A1" s="1" t="s">
        <v>0</v>
      </c>
      <c r="B1" t="s">
        <v>10</v>
      </c>
      <c r="C1" t="s">
        <v>5</v>
      </c>
      <c r="D1" s="24" t="s">
        <v>32</v>
      </c>
      <c r="E1" s="6" t="s">
        <v>3</v>
      </c>
      <c r="F1" t="s">
        <v>66</v>
      </c>
    </row>
    <row r="2" spans="1:7" x14ac:dyDescent="0.25">
      <c r="A2" s="2">
        <v>45440</v>
      </c>
      <c r="B2" t="s">
        <v>68</v>
      </c>
      <c r="C2">
        <v>1</v>
      </c>
      <c r="F2" s="3">
        <v>0.25</v>
      </c>
      <c r="G2" s="3"/>
    </row>
    <row r="3" spans="1:7" x14ac:dyDescent="0.25">
      <c r="A3" s="2">
        <v>45440</v>
      </c>
      <c r="B3" t="s">
        <v>33</v>
      </c>
      <c r="C3">
        <v>2</v>
      </c>
      <c r="F3" s="3">
        <v>0.625</v>
      </c>
      <c r="G3" s="3"/>
    </row>
    <row r="4" spans="1:7" x14ac:dyDescent="0.25">
      <c r="A4" s="2">
        <v>45442</v>
      </c>
      <c r="B4" t="s">
        <v>113</v>
      </c>
      <c r="C4">
        <v>1</v>
      </c>
      <c r="F4" s="3">
        <v>0.25</v>
      </c>
      <c r="G4" s="3"/>
    </row>
    <row r="5" spans="1:7" x14ac:dyDescent="0.25">
      <c r="A5" s="2">
        <v>45442</v>
      </c>
      <c r="B5" t="s">
        <v>33</v>
      </c>
      <c r="C5">
        <v>2</v>
      </c>
      <c r="F5" s="3">
        <v>0.625</v>
      </c>
      <c r="G5" s="3"/>
    </row>
    <row r="6" spans="1:7" x14ac:dyDescent="0.25">
      <c r="A6" s="2">
        <f t="shared" ref="A6:A29" si="0">A2+7</f>
        <v>45447</v>
      </c>
      <c r="B6" t="s">
        <v>92</v>
      </c>
      <c r="C6">
        <v>1</v>
      </c>
      <c r="F6" s="3">
        <v>0.25</v>
      </c>
      <c r="G6" s="3"/>
    </row>
    <row r="7" spans="1:7" x14ac:dyDescent="0.25">
      <c r="A7" s="2">
        <f t="shared" si="0"/>
        <v>45447</v>
      </c>
      <c r="B7" t="s">
        <v>92</v>
      </c>
      <c r="C7">
        <v>2</v>
      </c>
      <c r="F7" s="3">
        <v>0.625</v>
      </c>
      <c r="G7" s="3"/>
    </row>
    <row r="8" spans="1:7" x14ac:dyDescent="0.25">
      <c r="A8" s="2">
        <f t="shared" si="0"/>
        <v>45449</v>
      </c>
      <c r="B8" t="s">
        <v>92</v>
      </c>
      <c r="C8">
        <v>1</v>
      </c>
      <c r="F8" s="3">
        <v>0.25</v>
      </c>
      <c r="G8" s="3"/>
    </row>
    <row r="9" spans="1:7" x14ac:dyDescent="0.25">
      <c r="A9" s="2">
        <f t="shared" si="0"/>
        <v>45449</v>
      </c>
      <c r="B9" t="s">
        <v>92</v>
      </c>
      <c r="C9">
        <v>2</v>
      </c>
      <c r="F9" s="3">
        <v>0.625</v>
      </c>
      <c r="G9" s="3"/>
    </row>
    <row r="10" spans="1:7" x14ac:dyDescent="0.25">
      <c r="A10" s="2">
        <f t="shared" si="0"/>
        <v>45454</v>
      </c>
      <c r="B10" t="s">
        <v>92</v>
      </c>
      <c r="C10">
        <v>1</v>
      </c>
      <c r="F10" s="3">
        <v>0.25</v>
      </c>
      <c r="G10" s="3"/>
    </row>
    <row r="11" spans="1:7" x14ac:dyDescent="0.25">
      <c r="A11" s="2">
        <f t="shared" si="0"/>
        <v>45454</v>
      </c>
      <c r="B11" t="s">
        <v>92</v>
      </c>
      <c r="C11">
        <v>2</v>
      </c>
      <c r="F11" s="3">
        <v>0.625</v>
      </c>
      <c r="G11" s="3"/>
    </row>
    <row r="12" spans="1:7" x14ac:dyDescent="0.25">
      <c r="A12" s="2">
        <f t="shared" si="0"/>
        <v>45456</v>
      </c>
      <c r="B12" t="s">
        <v>92</v>
      </c>
      <c r="C12">
        <v>1</v>
      </c>
      <c r="F12" s="3">
        <v>0.25</v>
      </c>
      <c r="G12" s="3"/>
    </row>
    <row r="13" spans="1:7" x14ac:dyDescent="0.25">
      <c r="A13" s="2">
        <f t="shared" si="0"/>
        <v>45456</v>
      </c>
      <c r="B13" t="s">
        <v>92</v>
      </c>
      <c r="C13">
        <v>2</v>
      </c>
      <c r="F13" s="3">
        <v>0.625</v>
      </c>
      <c r="G13" s="3"/>
    </row>
    <row r="14" spans="1:7" x14ac:dyDescent="0.25">
      <c r="A14" s="2">
        <f t="shared" si="0"/>
        <v>45461</v>
      </c>
      <c r="B14" t="s">
        <v>92</v>
      </c>
      <c r="C14">
        <v>1</v>
      </c>
      <c r="F14" s="3">
        <v>0.25</v>
      </c>
      <c r="G14" s="3"/>
    </row>
    <row r="15" spans="1:7" x14ac:dyDescent="0.25">
      <c r="A15" s="2">
        <f t="shared" si="0"/>
        <v>45461</v>
      </c>
      <c r="B15" t="s">
        <v>92</v>
      </c>
      <c r="C15">
        <v>2</v>
      </c>
      <c r="F15" s="3">
        <v>0.625</v>
      </c>
      <c r="G15" s="3"/>
    </row>
    <row r="16" spans="1:7" x14ac:dyDescent="0.25">
      <c r="A16" s="2">
        <f t="shared" si="0"/>
        <v>45463</v>
      </c>
      <c r="B16" t="s">
        <v>92</v>
      </c>
      <c r="C16">
        <v>1</v>
      </c>
      <c r="F16" s="3">
        <v>0.25</v>
      </c>
    </row>
    <row r="17" spans="1:6" x14ac:dyDescent="0.25">
      <c r="A17" s="2">
        <f t="shared" si="0"/>
        <v>45463</v>
      </c>
      <c r="B17" t="s">
        <v>92</v>
      </c>
      <c r="C17">
        <v>2</v>
      </c>
      <c r="F17" s="3">
        <v>0.625</v>
      </c>
    </row>
    <row r="18" spans="1:6" x14ac:dyDescent="0.25">
      <c r="A18" s="2">
        <f t="shared" si="0"/>
        <v>45468</v>
      </c>
      <c r="B18" t="s">
        <v>92</v>
      </c>
      <c r="C18">
        <v>1</v>
      </c>
      <c r="F18" s="3">
        <v>0.25</v>
      </c>
    </row>
    <row r="19" spans="1:6" x14ac:dyDescent="0.25">
      <c r="A19" s="2">
        <f t="shared" si="0"/>
        <v>45468</v>
      </c>
      <c r="B19" t="s">
        <v>92</v>
      </c>
      <c r="C19">
        <v>2</v>
      </c>
      <c r="F19" s="3">
        <v>0.625</v>
      </c>
    </row>
    <row r="20" spans="1:6" x14ac:dyDescent="0.25">
      <c r="A20" s="2">
        <f t="shared" si="0"/>
        <v>45470</v>
      </c>
      <c r="B20" t="s">
        <v>92</v>
      </c>
      <c r="C20">
        <v>1</v>
      </c>
      <c r="F20" s="3">
        <v>0.25</v>
      </c>
    </row>
    <row r="21" spans="1:6" x14ac:dyDescent="0.25">
      <c r="A21" s="2">
        <f t="shared" si="0"/>
        <v>45470</v>
      </c>
      <c r="B21" t="s">
        <v>92</v>
      </c>
      <c r="C21">
        <v>2</v>
      </c>
      <c r="F21" s="3">
        <v>0.625</v>
      </c>
    </row>
    <row r="22" spans="1:6" x14ac:dyDescent="0.25">
      <c r="A22" s="2">
        <f t="shared" si="0"/>
        <v>45475</v>
      </c>
      <c r="B22" t="s">
        <v>92</v>
      </c>
      <c r="C22">
        <v>1</v>
      </c>
      <c r="F22" s="3">
        <v>0.25</v>
      </c>
    </row>
    <row r="23" spans="1:6" x14ac:dyDescent="0.25">
      <c r="A23" s="2">
        <f t="shared" si="0"/>
        <v>45475</v>
      </c>
      <c r="B23" t="s">
        <v>92</v>
      </c>
      <c r="C23">
        <v>2</v>
      </c>
      <c r="F23" s="3">
        <v>0.625</v>
      </c>
    </row>
    <row r="24" spans="1:6" x14ac:dyDescent="0.25">
      <c r="A24" s="2">
        <f t="shared" si="0"/>
        <v>45477</v>
      </c>
      <c r="B24" t="s">
        <v>118</v>
      </c>
      <c r="C24">
        <v>1</v>
      </c>
      <c r="F24" s="3">
        <v>0.25</v>
      </c>
    </row>
    <row r="25" spans="1:6" x14ac:dyDescent="0.25">
      <c r="A25" s="2">
        <f t="shared" si="0"/>
        <v>45477</v>
      </c>
      <c r="B25" t="s">
        <v>118</v>
      </c>
      <c r="C25">
        <v>2</v>
      </c>
      <c r="F25" s="3">
        <v>0.625</v>
      </c>
    </row>
    <row r="26" spans="1:6" x14ac:dyDescent="0.25">
      <c r="A26" s="2">
        <f t="shared" si="0"/>
        <v>45482</v>
      </c>
      <c r="B26" t="s">
        <v>92</v>
      </c>
      <c r="C26">
        <v>1</v>
      </c>
      <c r="F26" s="3">
        <v>0.25</v>
      </c>
    </row>
    <row r="27" spans="1:6" x14ac:dyDescent="0.25">
      <c r="A27" s="2">
        <f t="shared" si="0"/>
        <v>45482</v>
      </c>
      <c r="B27" t="s">
        <v>92</v>
      </c>
      <c r="C27">
        <v>2</v>
      </c>
      <c r="F27" s="3">
        <v>0.625</v>
      </c>
    </row>
    <row r="28" spans="1:6" x14ac:dyDescent="0.25">
      <c r="A28" s="2">
        <f t="shared" si="0"/>
        <v>45484</v>
      </c>
      <c r="B28" t="s">
        <v>92</v>
      </c>
      <c r="C28">
        <v>1</v>
      </c>
      <c r="F28" s="3">
        <v>0.25</v>
      </c>
    </row>
    <row r="29" spans="1:6" x14ac:dyDescent="0.25">
      <c r="A29" s="2">
        <f t="shared" si="0"/>
        <v>45484</v>
      </c>
      <c r="B29" t="s">
        <v>92</v>
      </c>
      <c r="C29">
        <v>2</v>
      </c>
      <c r="F29" s="3">
        <v>0.625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62AC8C-5479-40D8-9AB0-A7E9CF7E92E4}">
  <dimension ref="A1:I191"/>
  <sheetViews>
    <sheetView tabSelected="1" topLeftCell="A7" zoomScale="120" zoomScaleNormal="120" workbookViewId="0">
      <selection activeCell="H21" sqref="H21"/>
    </sheetView>
  </sheetViews>
  <sheetFormatPr defaultRowHeight="15" x14ac:dyDescent="0.25"/>
  <cols>
    <col min="1" max="1" width="10.7109375" style="1" customWidth="1"/>
    <col min="2" max="2" width="5.85546875" style="24" customWidth="1"/>
    <col min="3" max="3" width="45.7109375" customWidth="1"/>
    <col min="4" max="4" width="8.28515625" customWidth="1"/>
    <col min="7" max="7" width="19.140625" style="24" customWidth="1"/>
    <col min="8" max="8" width="10.85546875" customWidth="1"/>
    <col min="9" max="9" width="18.7109375" customWidth="1"/>
  </cols>
  <sheetData>
    <row r="1" spans="1:9" ht="15.75" x14ac:dyDescent="0.25">
      <c r="A1" s="15"/>
      <c r="B1" s="21"/>
      <c r="C1" s="16" t="s">
        <v>36</v>
      </c>
      <c r="D1" s="14" t="s">
        <v>67</v>
      </c>
      <c r="E1" s="14">
        <v>-7</v>
      </c>
      <c r="F1" s="14"/>
      <c r="G1" s="21"/>
    </row>
    <row r="2" spans="1:9" ht="15.75" x14ac:dyDescent="0.25">
      <c r="A2" s="15"/>
      <c r="B2" s="21"/>
      <c r="C2" s="16" t="s">
        <v>22</v>
      </c>
      <c r="D2" s="14"/>
      <c r="E2" s="14"/>
      <c r="F2" s="14"/>
      <c r="G2" s="21"/>
    </row>
    <row r="3" spans="1:9" s="17" customFormat="1" x14ac:dyDescent="0.25">
      <c r="A3" s="18" t="s">
        <v>0</v>
      </c>
      <c r="B3" s="22" t="s">
        <v>1</v>
      </c>
      <c r="C3" s="19" t="s">
        <v>2</v>
      </c>
      <c r="D3" s="20" t="s">
        <v>6</v>
      </c>
      <c r="E3" s="20" t="s">
        <v>65</v>
      </c>
      <c r="F3" s="20" t="s">
        <v>4</v>
      </c>
      <c r="G3" s="22" t="s">
        <v>23</v>
      </c>
      <c r="I3" s="17" t="s">
        <v>26</v>
      </c>
    </row>
    <row r="4" spans="1:9" s="4" customFormat="1" x14ac:dyDescent="0.25">
      <c r="A4" s="25">
        <f>Summary!$A$2</f>
        <v>45440</v>
      </c>
      <c r="B4" s="23"/>
      <c r="C4" s="4" t="str">
        <f>Summary!$B$2</f>
        <v>MMS Comments</v>
      </c>
      <c r="E4" s="5">
        <f>Summary!F2</f>
        <v>0.25</v>
      </c>
      <c r="F4" s="5">
        <f>E4+TIME(-$E$1,0,0)</f>
        <v>0.54166666666666674</v>
      </c>
      <c r="G4" s="23"/>
    </row>
    <row r="5" spans="1:9" x14ac:dyDescent="0.25">
      <c r="A5" s="2"/>
      <c r="B5" s="24">
        <v>1</v>
      </c>
      <c r="C5" t="s">
        <v>7</v>
      </c>
      <c r="D5">
        <v>15</v>
      </c>
      <c r="E5" s="3">
        <f t="shared" ref="E5:E10" si="0">E4+TIME(0,D4,0)</f>
        <v>0.25</v>
      </c>
      <c r="F5" s="3"/>
      <c r="G5" s="24" t="s">
        <v>24</v>
      </c>
      <c r="I5" s="26"/>
    </row>
    <row r="6" spans="1:9" x14ac:dyDescent="0.25">
      <c r="B6" s="24">
        <f>B5+1</f>
        <v>2</v>
      </c>
      <c r="C6" t="s">
        <v>84</v>
      </c>
      <c r="D6">
        <v>15</v>
      </c>
      <c r="E6" s="3">
        <f t="shared" si="0"/>
        <v>0.26041666666666669</v>
      </c>
      <c r="G6" s="24" t="s">
        <v>85</v>
      </c>
      <c r="H6" t="s">
        <v>130</v>
      </c>
      <c r="I6" s="26" t="s">
        <v>125</v>
      </c>
    </row>
    <row r="7" spans="1:9" x14ac:dyDescent="0.25">
      <c r="B7" s="24">
        <f>B6+1</f>
        <v>3</v>
      </c>
      <c r="C7" t="str">
        <f>Summary!$B$2</f>
        <v>MMS Comments</v>
      </c>
      <c r="D7">
        <v>10</v>
      </c>
      <c r="E7" s="3">
        <f t="shared" si="0"/>
        <v>0.27083333333333337</v>
      </c>
      <c r="G7" s="24" t="s">
        <v>83</v>
      </c>
      <c r="H7" t="s">
        <v>123</v>
      </c>
      <c r="I7" s="26" t="s">
        <v>124</v>
      </c>
    </row>
    <row r="8" spans="1:9" x14ac:dyDescent="0.25">
      <c r="B8" s="24">
        <f>B7+1</f>
        <v>4</v>
      </c>
      <c r="C8" t="str">
        <f>Summary!$B$2</f>
        <v>MMS Comments</v>
      </c>
      <c r="D8">
        <v>15</v>
      </c>
      <c r="E8" s="3">
        <f t="shared" si="0"/>
        <v>0.27777777777777779</v>
      </c>
      <c r="G8" s="24" t="s">
        <v>69</v>
      </c>
      <c r="H8" t="s">
        <v>127</v>
      </c>
      <c r="I8" s="26" t="s">
        <v>126</v>
      </c>
    </row>
    <row r="9" spans="1:9" x14ac:dyDescent="0.25">
      <c r="B9" s="24">
        <f>B8+1</f>
        <v>5</v>
      </c>
      <c r="C9" t="s">
        <v>87</v>
      </c>
      <c r="D9">
        <v>5</v>
      </c>
      <c r="E9" s="3">
        <f t="shared" si="0"/>
        <v>0.28819444444444448</v>
      </c>
      <c r="G9" s="24" t="s">
        <v>88</v>
      </c>
      <c r="H9" t="s">
        <v>129</v>
      </c>
      <c r="I9" s="26" t="s">
        <v>128</v>
      </c>
    </row>
    <row r="10" spans="1:9" x14ac:dyDescent="0.25">
      <c r="B10" s="24">
        <f>B9+1</f>
        <v>6</v>
      </c>
      <c r="C10" t="s">
        <v>8</v>
      </c>
      <c r="D10">
        <v>0</v>
      </c>
      <c r="E10" s="3">
        <f t="shared" si="0"/>
        <v>0.29166666666666669</v>
      </c>
      <c r="G10" s="24" t="s">
        <v>24</v>
      </c>
    </row>
    <row r="11" spans="1:9" x14ac:dyDescent="0.25">
      <c r="E11" s="3"/>
    </row>
    <row r="12" spans="1:9" s="4" customFormat="1" x14ac:dyDescent="0.25">
      <c r="A12" s="25">
        <f>Summary!$A$3</f>
        <v>45440</v>
      </c>
      <c r="B12" s="23"/>
      <c r="C12" s="4" t="str">
        <f>Summary!$B$3</f>
        <v>Comment Resolution</v>
      </c>
      <c r="E12" s="5">
        <f>Summary!F3</f>
        <v>0.625</v>
      </c>
      <c r="F12" s="5">
        <f>E12+TIME(-$E$1,0,0)</f>
        <v>0.91666666666666674</v>
      </c>
      <c r="G12" s="23"/>
    </row>
    <row r="13" spans="1:9" x14ac:dyDescent="0.25">
      <c r="B13" s="24">
        <f>B10+1</f>
        <v>7</v>
      </c>
      <c r="C13" t="s">
        <v>9</v>
      </c>
      <c r="D13">
        <v>5</v>
      </c>
      <c r="E13" s="3">
        <f>E12+TIME(0,D12,0)</f>
        <v>0.625</v>
      </c>
      <c r="G13" s="24" t="s">
        <v>24</v>
      </c>
    </row>
    <row r="14" spans="1:9" x14ac:dyDescent="0.25">
      <c r="B14" s="24">
        <f>B13+1</f>
        <v>8</v>
      </c>
      <c r="C14" t="str">
        <f>Summary!$B$3</f>
        <v>Comment Resolution</v>
      </c>
      <c r="D14">
        <v>25</v>
      </c>
      <c r="E14" s="3">
        <f>E13+TIME(0,D13,0)</f>
        <v>0.62847222222222221</v>
      </c>
      <c r="G14" s="24" t="s">
        <v>69</v>
      </c>
      <c r="H14" t="s">
        <v>89</v>
      </c>
      <c r="I14" s="26" t="s">
        <v>122</v>
      </c>
    </row>
    <row r="15" spans="1:9" x14ac:dyDescent="0.25">
      <c r="B15" s="24">
        <f>B14+1</f>
        <v>9</v>
      </c>
      <c r="C15" t="s">
        <v>131</v>
      </c>
      <c r="D15">
        <v>15</v>
      </c>
      <c r="E15" s="3">
        <f>E14+TIME(0,D14,0)</f>
        <v>0.64583333333333337</v>
      </c>
      <c r="G15" s="24" t="s">
        <v>119</v>
      </c>
      <c r="H15" t="s">
        <v>121</v>
      </c>
      <c r="I15" s="26" t="s">
        <v>120</v>
      </c>
    </row>
    <row r="16" spans="1:9" x14ac:dyDescent="0.25">
      <c r="B16" s="24">
        <f>B15+1</f>
        <v>10</v>
      </c>
      <c r="C16" t="s">
        <v>70</v>
      </c>
      <c r="D16">
        <v>15</v>
      </c>
      <c r="E16" s="3">
        <f>E15+TIME(0,D15,0)</f>
        <v>0.65625</v>
      </c>
      <c r="G16" s="24" t="s">
        <v>114</v>
      </c>
    </row>
    <row r="17" spans="1:9" x14ac:dyDescent="0.25">
      <c r="B17" s="24">
        <f>B16+1</f>
        <v>11</v>
      </c>
      <c r="C17" t="s">
        <v>8</v>
      </c>
      <c r="E17" s="3">
        <f>E16+TIME(0,D16,0)</f>
        <v>0.66666666666666663</v>
      </c>
      <c r="G17" s="24" t="s">
        <v>24</v>
      </c>
    </row>
    <row r="18" spans="1:9" x14ac:dyDescent="0.25">
      <c r="E18" s="3"/>
    </row>
    <row r="19" spans="1:9" s="4" customFormat="1" x14ac:dyDescent="0.25">
      <c r="A19" s="25">
        <f>Summary!$A$4</f>
        <v>45442</v>
      </c>
      <c r="B19" s="23"/>
      <c r="C19" s="4" t="str">
        <f>Summary!$B$4</f>
        <v>CAD Completion/Comment Resolution</v>
      </c>
      <c r="E19" s="5">
        <f>Summary!F4</f>
        <v>0.25</v>
      </c>
      <c r="F19" s="5">
        <f>E19+TIME(-$E$1,0,0)</f>
        <v>0.54166666666666674</v>
      </c>
    </row>
    <row r="20" spans="1:9" x14ac:dyDescent="0.25">
      <c r="B20" s="24">
        <f>B17+1</f>
        <v>12</v>
      </c>
      <c r="C20" t="s">
        <v>9</v>
      </c>
      <c r="D20">
        <v>5</v>
      </c>
      <c r="E20" s="3">
        <f t="shared" ref="E20:E28" si="1">E19+TIME(0,D19,0)</f>
        <v>0.25</v>
      </c>
      <c r="G20" s="24" t="s">
        <v>24</v>
      </c>
      <c r="H20" t="s">
        <v>146</v>
      </c>
    </row>
    <row r="21" spans="1:9" x14ac:dyDescent="0.25">
      <c r="B21" s="24">
        <f t="shared" ref="B21:B28" si="2">B20+1</f>
        <v>13</v>
      </c>
      <c r="C21" t="s">
        <v>134</v>
      </c>
      <c r="D21">
        <v>10</v>
      </c>
      <c r="E21" s="3">
        <f t="shared" si="1"/>
        <v>0.25347222222222221</v>
      </c>
      <c r="G21" s="24" t="s">
        <v>142</v>
      </c>
      <c r="H21" t="s">
        <v>133</v>
      </c>
      <c r="I21" s="26"/>
    </row>
    <row r="22" spans="1:9" x14ac:dyDescent="0.25">
      <c r="B22" s="24">
        <f t="shared" si="2"/>
        <v>14</v>
      </c>
      <c r="C22" t="s">
        <v>145</v>
      </c>
      <c r="D22">
        <v>10</v>
      </c>
      <c r="E22" s="3">
        <f t="shared" si="1"/>
        <v>0.26041666666666663</v>
      </c>
      <c r="G22" s="24" t="s">
        <v>132</v>
      </c>
      <c r="H22" t="s">
        <v>147</v>
      </c>
    </row>
    <row r="23" spans="1:9" x14ac:dyDescent="0.25">
      <c r="B23" s="24">
        <f t="shared" si="2"/>
        <v>15</v>
      </c>
      <c r="C23" t="s">
        <v>140</v>
      </c>
      <c r="D23">
        <v>5</v>
      </c>
      <c r="E23" s="3">
        <f t="shared" si="1"/>
        <v>0.26736111111111105</v>
      </c>
      <c r="G23" s="24" t="s">
        <v>139</v>
      </c>
      <c r="H23" t="s">
        <v>141</v>
      </c>
    </row>
    <row r="24" spans="1:9" x14ac:dyDescent="0.25">
      <c r="B24" s="24">
        <f t="shared" si="2"/>
        <v>16</v>
      </c>
      <c r="C24" t="s">
        <v>138</v>
      </c>
      <c r="D24">
        <v>5</v>
      </c>
      <c r="E24" s="3">
        <f t="shared" si="1"/>
        <v>0.27083333333333326</v>
      </c>
      <c r="G24" s="24" t="s">
        <v>88</v>
      </c>
      <c r="H24" t="s">
        <v>137</v>
      </c>
    </row>
    <row r="25" spans="1:9" x14ac:dyDescent="0.25">
      <c r="B25" s="24">
        <f t="shared" si="2"/>
        <v>17</v>
      </c>
      <c r="C25" t="s">
        <v>150</v>
      </c>
      <c r="D25">
        <v>5</v>
      </c>
      <c r="E25" s="3">
        <f t="shared" si="1"/>
        <v>0.27430555555555547</v>
      </c>
      <c r="G25" s="24" t="s">
        <v>136</v>
      </c>
      <c r="H25" t="s">
        <v>149</v>
      </c>
      <c r="I25" s="26" t="s">
        <v>148</v>
      </c>
    </row>
    <row r="26" spans="1:9" x14ac:dyDescent="0.25">
      <c r="B26" s="24">
        <f t="shared" si="2"/>
        <v>18</v>
      </c>
      <c r="C26" t="s">
        <v>143</v>
      </c>
      <c r="D26">
        <v>10</v>
      </c>
      <c r="E26" s="3">
        <f t="shared" si="1"/>
        <v>0.27777777777777768</v>
      </c>
      <c r="G26" s="24" t="s">
        <v>73</v>
      </c>
      <c r="H26" t="s">
        <v>144</v>
      </c>
    </row>
    <row r="27" spans="1:9" x14ac:dyDescent="0.25">
      <c r="B27" s="24">
        <f t="shared" si="2"/>
        <v>19</v>
      </c>
      <c r="C27" t="s">
        <v>154</v>
      </c>
      <c r="D27">
        <v>10</v>
      </c>
      <c r="E27" s="3">
        <f t="shared" si="1"/>
        <v>0.2847222222222221</v>
      </c>
      <c r="G27" s="24" t="s">
        <v>31</v>
      </c>
      <c r="H27" t="s">
        <v>153</v>
      </c>
    </row>
    <row r="28" spans="1:9" x14ac:dyDescent="0.25">
      <c r="B28" s="24">
        <f t="shared" si="2"/>
        <v>20</v>
      </c>
      <c r="C28" t="s">
        <v>8</v>
      </c>
      <c r="D28">
        <v>0</v>
      </c>
      <c r="E28" s="3">
        <f t="shared" si="1"/>
        <v>0.29166666666666652</v>
      </c>
      <c r="G28" s="24" t="s">
        <v>24</v>
      </c>
    </row>
    <row r="29" spans="1:9" x14ac:dyDescent="0.25">
      <c r="E29" s="3"/>
    </row>
    <row r="30" spans="1:9" s="4" customFormat="1" x14ac:dyDescent="0.25">
      <c r="A30" s="25">
        <f>Summary!$A$5</f>
        <v>45442</v>
      </c>
      <c r="B30" s="23"/>
      <c r="C30" s="4" t="str">
        <f>Summary!$B$5</f>
        <v>Comment Resolution</v>
      </c>
      <c r="E30" s="5">
        <f>Summary!F5</f>
        <v>0.625</v>
      </c>
      <c r="F30" s="5">
        <f>E30+TIME(-$E$1,0,0)</f>
        <v>0.91666666666666674</v>
      </c>
      <c r="G30" s="23"/>
    </row>
    <row r="31" spans="1:9" x14ac:dyDescent="0.25">
      <c r="B31" s="24">
        <f>B28+1</f>
        <v>21</v>
      </c>
      <c r="C31" t="s">
        <v>9</v>
      </c>
      <c r="D31">
        <v>5</v>
      </c>
      <c r="E31" s="3">
        <f>E30+TIME(0,D30,0)</f>
        <v>0.625</v>
      </c>
      <c r="G31" s="24" t="s">
        <v>24</v>
      </c>
    </row>
    <row r="32" spans="1:9" x14ac:dyDescent="0.25">
      <c r="B32" s="24">
        <f>B31+1</f>
        <v>22</v>
      </c>
      <c r="C32" t="s">
        <v>145</v>
      </c>
      <c r="D32">
        <v>10</v>
      </c>
      <c r="E32" s="3">
        <f>E31+TIME(0,D31,0)</f>
        <v>0.62847222222222221</v>
      </c>
      <c r="G32" s="24" t="s">
        <v>132</v>
      </c>
      <c r="H32" t="s">
        <v>147</v>
      </c>
      <c r="I32" s="26"/>
    </row>
    <row r="33" spans="1:9" x14ac:dyDescent="0.25">
      <c r="B33" s="24">
        <f>B32+1</f>
        <v>23</v>
      </c>
      <c r="C33" t="s">
        <v>140</v>
      </c>
      <c r="D33">
        <v>5</v>
      </c>
      <c r="E33" s="3">
        <f t="shared" ref="E33:E38" si="3">E32+TIME(0,D32,0)</f>
        <v>0.63541666666666663</v>
      </c>
      <c r="G33" s="24" t="s">
        <v>139</v>
      </c>
      <c r="H33" t="s">
        <v>141</v>
      </c>
      <c r="I33" s="26"/>
    </row>
    <row r="34" spans="1:9" x14ac:dyDescent="0.25">
      <c r="B34" s="24">
        <f>B33+1</f>
        <v>24</v>
      </c>
      <c r="C34" t="s">
        <v>138</v>
      </c>
      <c r="D34">
        <v>15</v>
      </c>
      <c r="E34" s="3">
        <f t="shared" si="3"/>
        <v>0.63888888888888884</v>
      </c>
      <c r="G34" s="24" t="s">
        <v>88</v>
      </c>
      <c r="I34" s="26"/>
    </row>
    <row r="35" spans="1:9" ht="12.75" customHeight="1" x14ac:dyDescent="0.25">
      <c r="B35" s="24">
        <f>B34+1</f>
        <v>25</v>
      </c>
      <c r="C35" t="s">
        <v>152</v>
      </c>
      <c r="D35">
        <v>10</v>
      </c>
      <c r="E35" s="3">
        <f>E36+TIME(0,D36,0)</f>
        <v>0.65624999999999989</v>
      </c>
      <c r="G35" s="24" t="s">
        <v>119</v>
      </c>
      <c r="I35" s="26"/>
    </row>
    <row r="36" spans="1:9" x14ac:dyDescent="0.25">
      <c r="B36" s="24">
        <f>B35+1</f>
        <v>26</v>
      </c>
      <c r="C36" t="s">
        <v>151</v>
      </c>
      <c r="D36">
        <v>10</v>
      </c>
      <c r="E36" s="3">
        <f>E34+TIME(0,D34,0)</f>
        <v>0.64930555555555547</v>
      </c>
      <c r="G36" s="24" t="s">
        <v>79</v>
      </c>
      <c r="I36" s="26"/>
    </row>
    <row r="37" spans="1:9" x14ac:dyDescent="0.25">
      <c r="B37" s="24">
        <f>B36+1</f>
        <v>27</v>
      </c>
      <c r="C37" t="s">
        <v>135</v>
      </c>
      <c r="D37">
        <v>10</v>
      </c>
      <c r="E37" s="3">
        <f>E35+TIME(0,D35,0)</f>
        <v>0.66319444444444431</v>
      </c>
      <c r="G37" s="24" t="s">
        <v>24</v>
      </c>
    </row>
    <row r="38" spans="1:9" x14ac:dyDescent="0.25">
      <c r="B38" s="24">
        <f>B37+1</f>
        <v>28</v>
      </c>
      <c r="C38" t="s">
        <v>8</v>
      </c>
      <c r="D38">
        <v>0</v>
      </c>
      <c r="E38" s="3">
        <f t="shared" si="3"/>
        <v>0.67013888888888873</v>
      </c>
      <c r="G38" s="24" t="s">
        <v>24</v>
      </c>
    </row>
    <row r="40" spans="1:9" s="4" customFormat="1" x14ac:dyDescent="0.25">
      <c r="A40" s="25">
        <f>Summary!$A$6</f>
        <v>45447</v>
      </c>
      <c r="B40" s="23"/>
      <c r="C40" s="4" t="str">
        <f>Summary!$B$7</f>
        <v>Comment Resolution?</v>
      </c>
      <c r="E40" s="5">
        <f>Summary!F6</f>
        <v>0.25</v>
      </c>
      <c r="F40" s="5">
        <f>E40+TIME(-$E$1,0,0)</f>
        <v>0.54166666666666674</v>
      </c>
      <c r="G40" s="23"/>
    </row>
    <row r="41" spans="1:9" x14ac:dyDescent="0.25">
      <c r="A41" s="2"/>
      <c r="B41" s="24">
        <f>B38+1</f>
        <v>29</v>
      </c>
      <c r="C41" t="s">
        <v>9</v>
      </c>
      <c r="D41">
        <v>4</v>
      </c>
      <c r="E41" s="3">
        <f>E40+TIME(0,D40,0)</f>
        <v>0.25</v>
      </c>
      <c r="G41" s="24" t="s">
        <v>24</v>
      </c>
    </row>
    <row r="42" spans="1:9" x14ac:dyDescent="0.25">
      <c r="B42" s="24">
        <f>B41+1</f>
        <v>30</v>
      </c>
      <c r="C42" t="s">
        <v>29</v>
      </c>
      <c r="D42">
        <v>28</v>
      </c>
      <c r="E42" s="3">
        <f>E41+TIME(0,D41,0)</f>
        <v>0.25277777777777777</v>
      </c>
      <c r="G42" s="24" t="s">
        <v>25</v>
      </c>
      <c r="I42" s="26"/>
    </row>
    <row r="43" spans="1:9" x14ac:dyDescent="0.25">
      <c r="B43" s="24">
        <f>B42+1</f>
        <v>31</v>
      </c>
      <c r="C43" t="s">
        <v>29</v>
      </c>
      <c r="D43">
        <v>28</v>
      </c>
      <c r="E43" s="3">
        <f>E42+TIME(0,D42,0)</f>
        <v>0.2722222222222222</v>
      </c>
      <c r="G43" s="24" t="s">
        <v>25</v>
      </c>
    </row>
    <row r="44" spans="1:9" x14ac:dyDescent="0.25">
      <c r="B44" s="24">
        <f>B43+1</f>
        <v>32</v>
      </c>
      <c r="C44" t="s">
        <v>8</v>
      </c>
      <c r="D44">
        <v>0</v>
      </c>
      <c r="E44" s="3">
        <f>E43+TIME(0,D43,0)</f>
        <v>0.29166666666666663</v>
      </c>
      <c r="G44" s="24" t="s">
        <v>24</v>
      </c>
    </row>
    <row r="46" spans="1:9" s="4" customFormat="1" x14ac:dyDescent="0.25">
      <c r="A46" s="25">
        <f>Summary!$A$7</f>
        <v>45447</v>
      </c>
      <c r="C46" s="4" t="str">
        <f>Summary!$B$7</f>
        <v>Comment Resolution?</v>
      </c>
    </row>
    <row r="47" spans="1:9" x14ac:dyDescent="0.25">
      <c r="A47" s="2"/>
      <c r="B47" s="24">
        <f>B44+1</f>
        <v>33</v>
      </c>
      <c r="C47" t="s">
        <v>9</v>
      </c>
      <c r="D47">
        <v>4</v>
      </c>
      <c r="E47" s="5">
        <f>Summary!F7</f>
        <v>0.625</v>
      </c>
      <c r="F47" s="5">
        <f>E47+TIME(-$E$1,0,0)</f>
        <v>0.91666666666666674</v>
      </c>
      <c r="G47" s="24" t="s">
        <v>24</v>
      </c>
    </row>
    <row r="48" spans="1:9" x14ac:dyDescent="0.25">
      <c r="B48" s="24">
        <f>B42+1</f>
        <v>31</v>
      </c>
      <c r="C48" t="s">
        <v>25</v>
      </c>
      <c r="D48">
        <v>56</v>
      </c>
      <c r="E48" s="3">
        <f>E47+TIME(0,D47,0)</f>
        <v>0.62777777777777777</v>
      </c>
      <c r="G48" s="24" t="s">
        <v>25</v>
      </c>
    </row>
    <row r="49" spans="1:9" x14ac:dyDescent="0.25">
      <c r="B49" s="24">
        <f>B48+1</f>
        <v>32</v>
      </c>
      <c r="C49" t="s">
        <v>8</v>
      </c>
      <c r="D49">
        <v>0</v>
      </c>
      <c r="E49" s="3">
        <f>E48+TIME(0,D48,0)</f>
        <v>0.66666666666666663</v>
      </c>
      <c r="G49" s="24" t="s">
        <v>24</v>
      </c>
    </row>
    <row r="50" spans="1:9" x14ac:dyDescent="0.25">
      <c r="A50" s="2"/>
    </row>
    <row r="51" spans="1:9" s="4" customFormat="1" x14ac:dyDescent="0.25">
      <c r="A51" s="25">
        <f>Summary!$A$8</f>
        <v>45449</v>
      </c>
      <c r="B51" s="23"/>
      <c r="C51" s="4" t="str">
        <f>Summary!$B$8</f>
        <v>Comment Resolution?</v>
      </c>
      <c r="E51" s="5">
        <f>Summary!F8</f>
        <v>0.25</v>
      </c>
      <c r="F51" s="5">
        <f>E51+TIME(-$E$1,0,0)</f>
        <v>0.54166666666666674</v>
      </c>
      <c r="G51" s="23"/>
    </row>
    <row r="52" spans="1:9" x14ac:dyDescent="0.25">
      <c r="B52" s="24">
        <f>B49+1</f>
        <v>33</v>
      </c>
      <c r="C52" t="s">
        <v>9</v>
      </c>
      <c r="D52">
        <v>5</v>
      </c>
      <c r="E52" s="3">
        <f t="shared" ref="E52:E54" si="4">E51+TIME(0,D51,0)</f>
        <v>0.25</v>
      </c>
      <c r="F52" s="5"/>
      <c r="G52" s="24" t="s">
        <v>24</v>
      </c>
    </row>
    <row r="53" spans="1:9" x14ac:dyDescent="0.25">
      <c r="B53" s="24">
        <f>B52+1</f>
        <v>34</v>
      </c>
      <c r="C53" t="s">
        <v>25</v>
      </c>
      <c r="D53">
        <v>55</v>
      </c>
      <c r="E53" s="3">
        <f t="shared" si="4"/>
        <v>0.25347222222222221</v>
      </c>
      <c r="G53" s="24" t="s">
        <v>24</v>
      </c>
    </row>
    <row r="54" spans="1:9" x14ac:dyDescent="0.25">
      <c r="B54" s="24">
        <f>B53+1</f>
        <v>35</v>
      </c>
      <c r="C54" t="s">
        <v>8</v>
      </c>
      <c r="E54" s="3">
        <f t="shared" si="4"/>
        <v>0.29166666666666663</v>
      </c>
    </row>
    <row r="55" spans="1:9" x14ac:dyDescent="0.25">
      <c r="E55" s="3"/>
    </row>
    <row r="56" spans="1:9" s="4" customFormat="1" x14ac:dyDescent="0.25">
      <c r="A56" s="25">
        <f>Summary!$A$9</f>
        <v>45449</v>
      </c>
      <c r="B56" s="23"/>
      <c r="C56" s="4" t="str">
        <f>Summary!$B$9</f>
        <v>Comment Resolution?</v>
      </c>
      <c r="E56" s="5">
        <f>Summary!F9</f>
        <v>0.625</v>
      </c>
      <c r="F56" s="5">
        <f>E56+TIME(-$E$1,0,0)</f>
        <v>0.91666666666666674</v>
      </c>
      <c r="G56" s="24"/>
    </row>
    <row r="57" spans="1:9" x14ac:dyDescent="0.25">
      <c r="B57" s="24">
        <f>B54+1</f>
        <v>36</v>
      </c>
      <c r="C57" t="s">
        <v>9</v>
      </c>
      <c r="D57">
        <v>2</v>
      </c>
      <c r="E57" s="3">
        <f>E56+TIME(0,D56,0)</f>
        <v>0.625</v>
      </c>
      <c r="G57" s="24" t="s">
        <v>24</v>
      </c>
    </row>
    <row r="58" spans="1:9" x14ac:dyDescent="0.25">
      <c r="B58" s="24">
        <f>B57+1</f>
        <v>37</v>
      </c>
      <c r="C58" t="s">
        <v>25</v>
      </c>
      <c r="D58">
        <v>24</v>
      </c>
      <c r="E58" s="3">
        <f>E57+TIME(0,D57,0)</f>
        <v>0.62638888888888888</v>
      </c>
      <c r="G58" s="24" t="s">
        <v>73</v>
      </c>
      <c r="I58" s="26"/>
    </row>
    <row r="59" spans="1:9" x14ac:dyDescent="0.25">
      <c r="B59" s="24">
        <f>B58+1</f>
        <v>38</v>
      </c>
      <c r="C59" t="s">
        <v>25</v>
      </c>
      <c r="D59">
        <v>24</v>
      </c>
      <c r="E59" s="3">
        <f>E58+TIME(0,D58,0)</f>
        <v>0.6430555555555556</v>
      </c>
      <c r="G59" s="24" t="s">
        <v>25</v>
      </c>
      <c r="I59" s="26"/>
    </row>
    <row r="60" spans="1:9" x14ac:dyDescent="0.25">
      <c r="B60" s="24">
        <f>B59+1</f>
        <v>39</v>
      </c>
      <c r="C60" t="s">
        <v>25</v>
      </c>
      <c r="D60">
        <v>10</v>
      </c>
      <c r="E60" s="3">
        <f>E59+TIME(0,D59,0)</f>
        <v>0.65972222222222232</v>
      </c>
      <c r="G60" s="24" t="s">
        <v>27</v>
      </c>
      <c r="I60" s="26"/>
    </row>
    <row r="61" spans="1:9" x14ac:dyDescent="0.25">
      <c r="A61" s="2"/>
      <c r="B61" s="24">
        <f>B60+1</f>
        <v>40</v>
      </c>
      <c r="C61" t="s">
        <v>8</v>
      </c>
      <c r="E61" s="3">
        <f>E60+TIME(0,D60,0)</f>
        <v>0.66666666666666674</v>
      </c>
      <c r="G61" s="24" t="s">
        <v>24</v>
      </c>
    </row>
    <row r="62" spans="1:9" x14ac:dyDescent="0.25">
      <c r="A62" s="2"/>
      <c r="E62" s="3"/>
      <c r="F62" s="5"/>
    </row>
    <row r="63" spans="1:9" s="4" customFormat="1" x14ac:dyDescent="0.25">
      <c r="A63" s="25">
        <f>Summary!$A$10</f>
        <v>45454</v>
      </c>
      <c r="B63" s="23"/>
      <c r="C63" s="4" t="str">
        <f>Summary!$B$10</f>
        <v>Comment Resolution?</v>
      </c>
      <c r="E63" s="5">
        <f>Summary!F10</f>
        <v>0.25</v>
      </c>
      <c r="F63" s="5">
        <f>E63+TIME(-$E$1,0,0)</f>
        <v>0.54166666666666674</v>
      </c>
      <c r="G63" s="23"/>
    </row>
    <row r="64" spans="1:9" x14ac:dyDescent="0.25">
      <c r="B64" s="24">
        <f>B61+1</f>
        <v>41</v>
      </c>
      <c r="C64" t="s">
        <v>9</v>
      </c>
      <c r="D64">
        <v>4</v>
      </c>
      <c r="E64" s="3">
        <f>E63+TIME(0,D63,0)</f>
        <v>0.25</v>
      </c>
      <c r="G64" s="24" t="s">
        <v>24</v>
      </c>
    </row>
    <row r="65" spans="1:9" x14ac:dyDescent="0.25">
      <c r="B65" s="24">
        <f>B64+1</f>
        <v>42</v>
      </c>
      <c r="C65" t="s">
        <v>74</v>
      </c>
      <c r="D65">
        <v>16</v>
      </c>
      <c r="E65" s="3">
        <f>E64+TIME(0,D64,0)</f>
        <v>0.25277777777777777</v>
      </c>
      <c r="G65" s="24" t="s">
        <v>30</v>
      </c>
    </row>
    <row r="66" spans="1:9" x14ac:dyDescent="0.25">
      <c r="B66" s="24">
        <f>B65+1</f>
        <v>43</v>
      </c>
      <c r="C66" t="s">
        <v>25</v>
      </c>
      <c r="D66">
        <v>12</v>
      </c>
      <c r="E66" s="3">
        <f>E65+TIME(0,D65,0)</f>
        <v>0.2638888888888889</v>
      </c>
      <c r="G66" s="24" t="s">
        <v>25</v>
      </c>
    </row>
    <row r="67" spans="1:9" x14ac:dyDescent="0.25">
      <c r="B67" s="24">
        <f>B66+1</f>
        <v>44</v>
      </c>
      <c r="C67" t="s">
        <v>25</v>
      </c>
      <c r="D67">
        <v>28</v>
      </c>
      <c r="E67" s="3">
        <f>E66+TIME(0,D66,0)</f>
        <v>0.27222222222222225</v>
      </c>
      <c r="G67" s="24" t="s">
        <v>28</v>
      </c>
    </row>
    <row r="68" spans="1:9" x14ac:dyDescent="0.25">
      <c r="B68" s="24">
        <f>B67+1</f>
        <v>45</v>
      </c>
      <c r="C68" t="s">
        <v>8</v>
      </c>
      <c r="E68" s="3">
        <f>E67+TIME(0,D67,0)</f>
        <v>0.29166666666666669</v>
      </c>
      <c r="G68" s="24" t="s">
        <v>24</v>
      </c>
    </row>
    <row r="69" spans="1:9" x14ac:dyDescent="0.25">
      <c r="A69" s="2"/>
      <c r="E69" s="3"/>
    </row>
    <row r="70" spans="1:9" s="4" customFormat="1" x14ac:dyDescent="0.25">
      <c r="A70" s="25">
        <f>Summary!$A$11</f>
        <v>45454</v>
      </c>
      <c r="B70" s="23"/>
      <c r="C70" s="4" t="str">
        <f>Summary!$B$11</f>
        <v>Comment Resolution?</v>
      </c>
      <c r="E70" s="5">
        <f>Summary!F11</f>
        <v>0.625</v>
      </c>
      <c r="F70" s="5">
        <f>E70+TIME(-$E$1,0,0)</f>
        <v>0.91666666666666674</v>
      </c>
      <c r="G70" s="23"/>
    </row>
    <row r="71" spans="1:9" x14ac:dyDescent="0.25">
      <c r="B71" s="24">
        <f>B68+1</f>
        <v>46</v>
      </c>
      <c r="C71" t="s">
        <v>9</v>
      </c>
      <c r="D71">
        <v>2</v>
      </c>
      <c r="E71" s="3">
        <f>E70+TIME(0,D70,0)</f>
        <v>0.625</v>
      </c>
      <c r="G71" s="24" t="s">
        <v>24</v>
      </c>
    </row>
    <row r="72" spans="1:9" x14ac:dyDescent="0.25">
      <c r="B72" s="24">
        <f>B71+1</f>
        <v>47</v>
      </c>
      <c r="C72" t="s">
        <v>75</v>
      </c>
      <c r="D72">
        <v>30</v>
      </c>
      <c r="E72" s="3">
        <f>E71+TIME(0,D71,0)</f>
        <v>0.62638888888888888</v>
      </c>
      <c r="G72" s="24" t="s">
        <v>71</v>
      </c>
      <c r="I72" s="26"/>
    </row>
    <row r="73" spans="1:9" x14ac:dyDescent="0.25">
      <c r="B73" s="24">
        <f>B72+1</f>
        <v>48</v>
      </c>
      <c r="C73" t="s">
        <v>76</v>
      </c>
      <c r="D73">
        <v>28</v>
      </c>
      <c r="E73" s="3">
        <f>E72+TIME(0,D72,0)</f>
        <v>0.64722222222222225</v>
      </c>
      <c r="G73" s="24" t="s">
        <v>31</v>
      </c>
      <c r="I73" s="26"/>
    </row>
    <row r="74" spans="1:9" x14ac:dyDescent="0.25">
      <c r="A74" s="2"/>
      <c r="B74" s="24">
        <f>B73+1</f>
        <v>49</v>
      </c>
      <c r="C74" t="s">
        <v>8</v>
      </c>
      <c r="D74">
        <v>0</v>
      </c>
      <c r="E74" s="3">
        <f>E73+TIME(0,D73,0)</f>
        <v>0.66666666666666674</v>
      </c>
      <c r="G74" s="24" t="s">
        <v>24</v>
      </c>
    </row>
    <row r="75" spans="1:9" x14ac:dyDescent="0.25">
      <c r="A75" s="2"/>
      <c r="E75" s="3"/>
    </row>
    <row r="76" spans="1:9" s="4" customFormat="1" x14ac:dyDescent="0.25">
      <c r="A76" s="25">
        <f>Summary!$A$12</f>
        <v>45456</v>
      </c>
      <c r="B76" s="23"/>
      <c r="C76" s="4" t="str">
        <f>Summary!$B$12</f>
        <v>Comment Resolution?</v>
      </c>
      <c r="E76" s="5">
        <f>Summary!F12</f>
        <v>0.25</v>
      </c>
      <c r="F76" s="5">
        <f>E76+TIME(-$E$1,0,0)</f>
        <v>0.54166666666666674</v>
      </c>
      <c r="G76" s="23"/>
    </row>
    <row r="77" spans="1:9" x14ac:dyDescent="0.25">
      <c r="B77" s="24">
        <f>B74+1</f>
        <v>50</v>
      </c>
      <c r="C77" t="s">
        <v>9</v>
      </c>
      <c r="D77">
        <v>10</v>
      </c>
      <c r="E77" s="3">
        <f>E76+TIME(0,D76,0)</f>
        <v>0.25</v>
      </c>
      <c r="G77" s="24" t="s">
        <v>24</v>
      </c>
    </row>
    <row r="78" spans="1:9" x14ac:dyDescent="0.25">
      <c r="B78" s="24">
        <f>B77+1</f>
        <v>51</v>
      </c>
      <c r="C78" t="s">
        <v>77</v>
      </c>
      <c r="D78">
        <v>25</v>
      </c>
      <c r="E78" s="3">
        <f>E77+TIME(0,D77,0)</f>
        <v>0.25694444444444442</v>
      </c>
      <c r="I78" s="26"/>
    </row>
    <row r="79" spans="1:9" x14ac:dyDescent="0.25">
      <c r="B79" s="24">
        <f>B78+1</f>
        <v>52</v>
      </c>
      <c r="C79" t="s">
        <v>72</v>
      </c>
      <c r="D79">
        <v>25</v>
      </c>
      <c r="E79" s="3">
        <f>E78+TIME(0,D78,0)</f>
        <v>0.27430555555555552</v>
      </c>
      <c r="I79" s="26"/>
    </row>
    <row r="80" spans="1:9" x14ac:dyDescent="0.25">
      <c r="B80" s="24">
        <f>B79+1</f>
        <v>53</v>
      </c>
      <c r="C80" t="s">
        <v>8</v>
      </c>
      <c r="D80">
        <v>0</v>
      </c>
      <c r="E80" s="3">
        <f>E79+TIME(0,D79,0)</f>
        <v>0.29166666666666663</v>
      </c>
      <c r="G80" s="24" t="s">
        <v>24</v>
      </c>
    </row>
    <row r="81" spans="1:9" x14ac:dyDescent="0.25">
      <c r="A81" s="2"/>
    </row>
    <row r="82" spans="1:9" s="4" customFormat="1" x14ac:dyDescent="0.25">
      <c r="A82" s="25">
        <f>Summary!$A$13</f>
        <v>45456</v>
      </c>
      <c r="B82" s="23"/>
      <c r="C82" s="4" t="str">
        <f>Summary!B13</f>
        <v>Comment Resolution?</v>
      </c>
      <c r="G82" s="23"/>
    </row>
    <row r="83" spans="1:9" x14ac:dyDescent="0.25">
      <c r="B83" s="24">
        <f>B80+1</f>
        <v>54</v>
      </c>
      <c r="C83" t="s">
        <v>9</v>
      </c>
      <c r="D83">
        <v>5</v>
      </c>
      <c r="E83" s="5">
        <f>Summary!F13</f>
        <v>0.625</v>
      </c>
      <c r="F83" s="5">
        <f>E83+TIME(-$E$1,0,0)</f>
        <v>0.91666666666666674</v>
      </c>
      <c r="G83" s="24" t="s">
        <v>24</v>
      </c>
    </row>
    <row r="84" spans="1:9" x14ac:dyDescent="0.25">
      <c r="B84" s="24">
        <f>B83+1</f>
        <v>55</v>
      </c>
      <c r="C84" t="s">
        <v>35</v>
      </c>
      <c r="D84">
        <v>20</v>
      </c>
      <c r="E84" s="3">
        <f t="shared" ref="E84:E87" si="5">E83+TIME(0,D83,0)</f>
        <v>0.62847222222222221</v>
      </c>
      <c r="G84" s="24" t="s">
        <v>27</v>
      </c>
    </row>
    <row r="85" spans="1:9" x14ac:dyDescent="0.25">
      <c r="B85" s="24">
        <f>B84+1</f>
        <v>56</v>
      </c>
      <c r="C85" t="s">
        <v>78</v>
      </c>
      <c r="D85">
        <v>25</v>
      </c>
      <c r="E85" s="3">
        <f t="shared" si="5"/>
        <v>0.64236111111111105</v>
      </c>
      <c r="G85" s="24" t="s">
        <v>30</v>
      </c>
      <c r="I85" s="26"/>
    </row>
    <row r="86" spans="1:9" x14ac:dyDescent="0.25">
      <c r="B86" s="24">
        <f>B85+1</f>
        <v>57</v>
      </c>
      <c r="C86" t="s">
        <v>11</v>
      </c>
      <c r="D86">
        <v>10</v>
      </c>
      <c r="E86" s="3">
        <f t="shared" si="5"/>
        <v>0.65972222222222221</v>
      </c>
      <c r="G86" s="24" t="s">
        <v>24</v>
      </c>
    </row>
    <row r="87" spans="1:9" x14ac:dyDescent="0.25">
      <c r="B87" s="24">
        <f>B86+1</f>
        <v>58</v>
      </c>
      <c r="C87" t="s">
        <v>8</v>
      </c>
      <c r="E87" s="3">
        <f t="shared" si="5"/>
        <v>0.66666666666666663</v>
      </c>
      <c r="G87" s="24" t="s">
        <v>24</v>
      </c>
    </row>
    <row r="88" spans="1:9" x14ac:dyDescent="0.25">
      <c r="E88" s="3"/>
    </row>
    <row r="89" spans="1:9" x14ac:dyDescent="0.25">
      <c r="A89" s="25">
        <f>Summary!$A$14</f>
        <v>45461</v>
      </c>
      <c r="C89" t="str">
        <f>Summary!B14</f>
        <v>Comment Resolution?</v>
      </c>
    </row>
    <row r="90" spans="1:9" x14ac:dyDescent="0.25">
      <c r="B90" s="24">
        <f>B87+1</f>
        <v>59</v>
      </c>
      <c r="C90" t="s">
        <v>9</v>
      </c>
      <c r="D90">
        <v>4</v>
      </c>
      <c r="E90" s="5">
        <f>Summary!$F$14</f>
        <v>0.25</v>
      </c>
      <c r="F90" s="5">
        <f>E90+TIME(-$E$1,0,0)</f>
        <v>0.54166666666666674</v>
      </c>
      <c r="G90" s="24" t="s">
        <v>24</v>
      </c>
    </row>
    <row r="91" spans="1:9" x14ac:dyDescent="0.25">
      <c r="B91" s="24">
        <f>B90+1</f>
        <v>60</v>
      </c>
      <c r="C91" t="s">
        <v>80</v>
      </c>
      <c r="D91">
        <v>25</v>
      </c>
      <c r="E91" s="3">
        <f t="shared" ref="E91:E94" si="6">E90+TIME(0,D90,0)</f>
        <v>0.25277777777777777</v>
      </c>
      <c r="G91" s="24" t="s">
        <v>79</v>
      </c>
    </row>
    <row r="92" spans="1:9" x14ac:dyDescent="0.25">
      <c r="B92" s="24">
        <f>B91+1</f>
        <v>61</v>
      </c>
      <c r="C92" t="s">
        <v>75</v>
      </c>
      <c r="D92">
        <v>25</v>
      </c>
      <c r="E92" s="3">
        <f t="shared" si="6"/>
        <v>0.27013888888888887</v>
      </c>
      <c r="G92" s="24" t="s">
        <v>25</v>
      </c>
    </row>
    <row r="93" spans="1:9" x14ac:dyDescent="0.25">
      <c r="B93" s="24">
        <f>B92+1</f>
        <v>62</v>
      </c>
      <c r="C93" t="s">
        <v>34</v>
      </c>
      <c r="D93">
        <v>6</v>
      </c>
      <c r="E93" s="3">
        <f t="shared" si="6"/>
        <v>0.28749999999999998</v>
      </c>
      <c r="G93" s="24" t="s">
        <v>30</v>
      </c>
    </row>
    <row r="94" spans="1:9" x14ac:dyDescent="0.25">
      <c r="B94" s="24">
        <f>B93+1</f>
        <v>63</v>
      </c>
      <c r="C94" t="s">
        <v>8</v>
      </c>
      <c r="E94" s="3">
        <f t="shared" si="6"/>
        <v>0.29166666666666663</v>
      </c>
      <c r="G94" s="24" t="s">
        <v>24</v>
      </c>
    </row>
    <row r="95" spans="1:9" x14ac:dyDescent="0.25">
      <c r="E95" s="3"/>
    </row>
    <row r="96" spans="1:9" x14ac:dyDescent="0.25">
      <c r="A96" s="25">
        <f>Summary!$A$15</f>
        <v>45461</v>
      </c>
      <c r="C96" t="str">
        <f>Summary!B15</f>
        <v>Comment Resolution?</v>
      </c>
    </row>
    <row r="97" spans="1:7" x14ac:dyDescent="0.25">
      <c r="B97" s="24">
        <f>B94+1</f>
        <v>64</v>
      </c>
      <c r="C97" t="s">
        <v>9</v>
      </c>
      <c r="D97">
        <v>4</v>
      </c>
      <c r="E97" s="5">
        <f>Summary!$F$15</f>
        <v>0.625</v>
      </c>
      <c r="G97" s="24" t="s">
        <v>24</v>
      </c>
    </row>
    <row r="98" spans="1:7" x14ac:dyDescent="0.25">
      <c r="B98" s="24">
        <f>B97+1</f>
        <v>65</v>
      </c>
      <c r="C98" t="s">
        <v>33</v>
      </c>
      <c r="D98">
        <v>25</v>
      </c>
      <c r="E98" s="3">
        <f t="shared" ref="E98:E101" si="7">E97+TIME(0,D97,0)</f>
        <v>0.62777777777777777</v>
      </c>
      <c r="G98" s="24" t="s">
        <v>25</v>
      </c>
    </row>
    <row r="99" spans="1:7" x14ac:dyDescent="0.25">
      <c r="B99" s="24">
        <f>B98+1</f>
        <v>66</v>
      </c>
      <c r="C99" t="s">
        <v>33</v>
      </c>
      <c r="D99">
        <v>25</v>
      </c>
      <c r="E99" s="3">
        <f t="shared" si="7"/>
        <v>0.64513888888888893</v>
      </c>
      <c r="G99" s="24" t="s">
        <v>25</v>
      </c>
    </row>
    <row r="100" spans="1:7" x14ac:dyDescent="0.25">
      <c r="B100" s="24">
        <f>B99+1</f>
        <v>67</v>
      </c>
      <c r="C100" t="s">
        <v>34</v>
      </c>
      <c r="D100">
        <v>6</v>
      </c>
      <c r="E100" s="3">
        <f t="shared" si="7"/>
        <v>0.66250000000000009</v>
      </c>
      <c r="G100" s="24" t="s">
        <v>30</v>
      </c>
    </row>
    <row r="101" spans="1:7" x14ac:dyDescent="0.25">
      <c r="B101" s="24">
        <f>B100+1</f>
        <v>68</v>
      </c>
      <c r="C101" t="s">
        <v>8</v>
      </c>
      <c r="E101" s="3">
        <f t="shared" si="7"/>
        <v>0.66666666666666674</v>
      </c>
      <c r="G101" s="24" t="s">
        <v>24</v>
      </c>
    </row>
    <row r="103" spans="1:7" x14ac:dyDescent="0.25">
      <c r="A103" s="25">
        <f>Summary!$A16</f>
        <v>45463</v>
      </c>
      <c r="C103" t="str">
        <f>Summary!B16</f>
        <v>Comment Resolution?</v>
      </c>
    </row>
    <row r="104" spans="1:7" x14ac:dyDescent="0.25">
      <c r="A104" s="25"/>
      <c r="B104" s="24">
        <f>B101+1</f>
        <v>69</v>
      </c>
      <c r="C104" t="s">
        <v>9</v>
      </c>
      <c r="D104">
        <v>4</v>
      </c>
      <c r="E104" s="5">
        <f>Summary!$F16</f>
        <v>0.25</v>
      </c>
    </row>
    <row r="105" spans="1:7" x14ac:dyDescent="0.25">
      <c r="B105" s="24">
        <f>B104+1</f>
        <v>70</v>
      </c>
      <c r="C105" t="s">
        <v>34</v>
      </c>
      <c r="D105">
        <v>6</v>
      </c>
      <c r="E105" s="3">
        <f t="shared" ref="E105:E108" si="8">E104+TIME(0,D104,0)</f>
        <v>0.25277777777777777</v>
      </c>
      <c r="G105" s="24" t="s">
        <v>30</v>
      </c>
    </row>
    <row r="106" spans="1:7" x14ac:dyDescent="0.25">
      <c r="B106" s="24">
        <f>B105+1</f>
        <v>71</v>
      </c>
      <c r="C106" t="s">
        <v>33</v>
      </c>
      <c r="D106">
        <v>25</v>
      </c>
      <c r="E106" s="3">
        <f t="shared" si="8"/>
        <v>0.25694444444444442</v>
      </c>
      <c r="G106" s="24" t="s">
        <v>25</v>
      </c>
    </row>
    <row r="107" spans="1:7" x14ac:dyDescent="0.25">
      <c r="B107" s="24">
        <f>B106+1</f>
        <v>72</v>
      </c>
      <c r="C107" t="s">
        <v>33</v>
      </c>
      <c r="D107">
        <v>25</v>
      </c>
      <c r="E107" s="3">
        <f t="shared" si="8"/>
        <v>0.27430555555555552</v>
      </c>
      <c r="G107" s="24" t="s">
        <v>25</v>
      </c>
    </row>
    <row r="108" spans="1:7" x14ac:dyDescent="0.25">
      <c r="B108" s="24">
        <f>B105+1</f>
        <v>71</v>
      </c>
      <c r="C108" t="s">
        <v>8</v>
      </c>
      <c r="E108" s="3">
        <f t="shared" si="8"/>
        <v>0.29166666666666663</v>
      </c>
      <c r="G108" s="24" t="s">
        <v>24</v>
      </c>
    </row>
    <row r="109" spans="1:7" x14ac:dyDescent="0.25">
      <c r="A109" s="25"/>
      <c r="E109" s="5"/>
    </row>
    <row r="110" spans="1:7" x14ac:dyDescent="0.25">
      <c r="A110" s="25"/>
      <c r="E110" s="5"/>
    </row>
    <row r="111" spans="1:7" x14ac:dyDescent="0.25">
      <c r="A111" s="25">
        <f>Summary!$A17</f>
        <v>45463</v>
      </c>
      <c r="C111" t="str">
        <f>Summary!B17</f>
        <v>Comment Resolution?</v>
      </c>
      <c r="E111" s="5"/>
    </row>
    <row r="112" spans="1:7" x14ac:dyDescent="0.25">
      <c r="A112" s="25"/>
      <c r="B112" s="24">
        <f>B109+1</f>
        <v>1</v>
      </c>
      <c r="C112" t="s">
        <v>9</v>
      </c>
      <c r="D112">
        <v>4</v>
      </c>
      <c r="E112" s="5">
        <f>Summary!$F17</f>
        <v>0.625</v>
      </c>
    </row>
    <row r="113" spans="1:7" x14ac:dyDescent="0.25">
      <c r="B113" s="24">
        <f>B112+1</f>
        <v>2</v>
      </c>
      <c r="C113" t="s">
        <v>34</v>
      </c>
      <c r="D113">
        <v>6</v>
      </c>
      <c r="E113" s="3">
        <f t="shared" ref="E113:E116" si="9">E112+TIME(0,D112,0)</f>
        <v>0.62777777777777777</v>
      </c>
      <c r="G113" s="24" t="s">
        <v>30</v>
      </c>
    </row>
    <row r="114" spans="1:7" x14ac:dyDescent="0.25">
      <c r="B114" s="24">
        <f>B113+1</f>
        <v>3</v>
      </c>
      <c r="C114" t="s">
        <v>33</v>
      </c>
      <c r="D114">
        <v>25</v>
      </c>
      <c r="E114" s="3">
        <f t="shared" si="9"/>
        <v>0.63194444444444442</v>
      </c>
      <c r="G114" s="24" t="s">
        <v>25</v>
      </c>
    </row>
    <row r="115" spans="1:7" x14ac:dyDescent="0.25">
      <c r="B115" s="24">
        <f>B114+1</f>
        <v>4</v>
      </c>
      <c r="C115" t="s">
        <v>33</v>
      </c>
      <c r="D115">
        <v>25</v>
      </c>
      <c r="E115" s="3">
        <f t="shared" si="9"/>
        <v>0.64930555555555558</v>
      </c>
      <c r="G115" s="24" t="s">
        <v>25</v>
      </c>
    </row>
    <row r="116" spans="1:7" x14ac:dyDescent="0.25">
      <c r="B116" s="24">
        <f>B113+1</f>
        <v>3</v>
      </c>
      <c r="C116" t="s">
        <v>8</v>
      </c>
      <c r="E116" s="3">
        <f t="shared" si="9"/>
        <v>0.66666666666666674</v>
      </c>
      <c r="G116" s="24" t="s">
        <v>24</v>
      </c>
    </row>
    <row r="117" spans="1:7" x14ac:dyDescent="0.25">
      <c r="A117" s="25"/>
      <c r="E117" s="5"/>
    </row>
    <row r="118" spans="1:7" x14ac:dyDescent="0.25">
      <c r="A118" s="25">
        <f>Summary!$A18</f>
        <v>45468</v>
      </c>
      <c r="C118" t="str">
        <f>Summary!B18</f>
        <v>Comment Resolution?</v>
      </c>
    </row>
    <row r="119" spans="1:7" x14ac:dyDescent="0.25">
      <c r="A119" s="25"/>
      <c r="B119" s="24">
        <f>B109+1</f>
        <v>1</v>
      </c>
      <c r="C119" t="s">
        <v>9</v>
      </c>
      <c r="D119">
        <v>4</v>
      </c>
      <c r="E119" s="5">
        <f>Summary!$F18</f>
        <v>0.25</v>
      </c>
    </row>
    <row r="120" spans="1:7" x14ac:dyDescent="0.25">
      <c r="B120" s="24">
        <f>B119+1</f>
        <v>2</v>
      </c>
      <c r="C120" t="s">
        <v>34</v>
      </c>
      <c r="D120">
        <v>6</v>
      </c>
      <c r="E120" s="3">
        <f t="shared" ref="E120:E123" si="10">E119+TIME(0,D119,0)</f>
        <v>0.25277777777777777</v>
      </c>
      <c r="G120" s="24" t="s">
        <v>30</v>
      </c>
    </row>
    <row r="121" spans="1:7" x14ac:dyDescent="0.25">
      <c r="B121" s="24">
        <f>B120+1</f>
        <v>3</v>
      </c>
      <c r="C121" t="s">
        <v>33</v>
      </c>
      <c r="D121">
        <v>25</v>
      </c>
      <c r="E121" s="3">
        <f t="shared" si="10"/>
        <v>0.25694444444444442</v>
      </c>
      <c r="G121" s="24" t="s">
        <v>25</v>
      </c>
    </row>
    <row r="122" spans="1:7" x14ac:dyDescent="0.25">
      <c r="B122" s="24">
        <f>B121+1</f>
        <v>4</v>
      </c>
      <c r="C122" t="s">
        <v>33</v>
      </c>
      <c r="D122">
        <v>25</v>
      </c>
      <c r="E122" s="3">
        <f t="shared" si="10"/>
        <v>0.27430555555555552</v>
      </c>
      <c r="G122" s="24" t="s">
        <v>25</v>
      </c>
    </row>
    <row r="123" spans="1:7" x14ac:dyDescent="0.25">
      <c r="B123" s="24">
        <f>B120+1</f>
        <v>3</v>
      </c>
      <c r="C123" t="s">
        <v>8</v>
      </c>
      <c r="E123" s="3">
        <f t="shared" si="10"/>
        <v>0.29166666666666663</v>
      </c>
      <c r="G123" s="24" t="s">
        <v>24</v>
      </c>
    </row>
    <row r="124" spans="1:7" x14ac:dyDescent="0.25">
      <c r="A124" s="25"/>
      <c r="E124" s="5"/>
    </row>
    <row r="125" spans="1:7" x14ac:dyDescent="0.25">
      <c r="A125" s="25"/>
    </row>
    <row r="126" spans="1:7" x14ac:dyDescent="0.25">
      <c r="A126" s="25">
        <f>Summary!$A19</f>
        <v>45468</v>
      </c>
      <c r="C126" t="str">
        <f>Summary!B19</f>
        <v>Comment Resolution?</v>
      </c>
      <c r="E126" s="5"/>
    </row>
    <row r="127" spans="1:7" x14ac:dyDescent="0.25">
      <c r="A127" s="25"/>
      <c r="B127" s="24">
        <f>B117+1</f>
        <v>1</v>
      </c>
      <c r="C127" t="s">
        <v>9</v>
      </c>
      <c r="D127">
        <v>4</v>
      </c>
      <c r="E127" s="5">
        <f>Summary!$F19</f>
        <v>0.625</v>
      </c>
    </row>
    <row r="128" spans="1:7" x14ac:dyDescent="0.25">
      <c r="B128" s="24">
        <f>B126+1</f>
        <v>1</v>
      </c>
      <c r="C128" t="s">
        <v>34</v>
      </c>
      <c r="D128">
        <v>6</v>
      </c>
      <c r="E128" s="3">
        <f t="shared" ref="E128:E131" si="11">E127+TIME(0,D127,0)</f>
        <v>0.62777777777777777</v>
      </c>
      <c r="G128" s="24" t="s">
        <v>30</v>
      </c>
    </row>
    <row r="129" spans="1:7" x14ac:dyDescent="0.25">
      <c r="B129" s="24">
        <f>B128+1</f>
        <v>2</v>
      </c>
      <c r="C129" t="s">
        <v>33</v>
      </c>
      <c r="D129">
        <v>25</v>
      </c>
      <c r="E129" s="3">
        <f t="shared" si="11"/>
        <v>0.63194444444444442</v>
      </c>
      <c r="G129" s="24" t="s">
        <v>25</v>
      </c>
    </row>
    <row r="130" spans="1:7" x14ac:dyDescent="0.25">
      <c r="B130" s="24">
        <f>B129+1</f>
        <v>3</v>
      </c>
      <c r="C130" t="s">
        <v>33</v>
      </c>
      <c r="D130">
        <v>25</v>
      </c>
      <c r="E130" s="3">
        <f t="shared" si="11"/>
        <v>0.64930555555555558</v>
      </c>
      <c r="G130" s="24" t="s">
        <v>25</v>
      </c>
    </row>
    <row r="131" spans="1:7" x14ac:dyDescent="0.25">
      <c r="B131" s="24">
        <f>B128+1</f>
        <v>2</v>
      </c>
      <c r="C131" t="s">
        <v>8</v>
      </c>
      <c r="E131" s="3">
        <f t="shared" si="11"/>
        <v>0.66666666666666674</v>
      </c>
      <c r="G131" s="24" t="s">
        <v>24</v>
      </c>
    </row>
    <row r="132" spans="1:7" x14ac:dyDescent="0.25">
      <c r="A132" s="25"/>
      <c r="E132" s="5"/>
    </row>
    <row r="133" spans="1:7" x14ac:dyDescent="0.25">
      <c r="A133" s="25">
        <f>Summary!$A20</f>
        <v>45470</v>
      </c>
      <c r="C133" t="str">
        <f>Summary!B20</f>
        <v>Comment Resolution?</v>
      </c>
    </row>
    <row r="134" spans="1:7" x14ac:dyDescent="0.25">
      <c r="A134" s="25"/>
      <c r="B134" s="24">
        <f>B125+1</f>
        <v>1</v>
      </c>
      <c r="C134" t="s">
        <v>9</v>
      </c>
      <c r="D134">
        <v>4</v>
      </c>
      <c r="E134" s="5">
        <f>Summary!$F20</f>
        <v>0.25</v>
      </c>
    </row>
    <row r="135" spans="1:7" x14ac:dyDescent="0.25">
      <c r="B135" s="24">
        <f>B134+1</f>
        <v>2</v>
      </c>
      <c r="C135" t="s">
        <v>34</v>
      </c>
      <c r="D135">
        <v>6</v>
      </c>
      <c r="E135" s="3">
        <f t="shared" ref="E135:E138" si="12">E134+TIME(0,D134,0)</f>
        <v>0.25277777777777777</v>
      </c>
      <c r="G135" s="24" t="s">
        <v>30</v>
      </c>
    </row>
    <row r="136" spans="1:7" x14ac:dyDescent="0.25">
      <c r="B136" s="24">
        <f>B135+1</f>
        <v>3</v>
      </c>
      <c r="C136" t="s">
        <v>33</v>
      </c>
      <c r="D136">
        <v>25</v>
      </c>
      <c r="E136" s="3">
        <f t="shared" si="12"/>
        <v>0.25694444444444442</v>
      </c>
      <c r="G136" s="24" t="s">
        <v>25</v>
      </c>
    </row>
    <row r="137" spans="1:7" x14ac:dyDescent="0.25">
      <c r="B137" s="24">
        <f>B136+1</f>
        <v>4</v>
      </c>
      <c r="C137" t="s">
        <v>33</v>
      </c>
      <c r="D137">
        <v>25</v>
      </c>
      <c r="E137" s="3">
        <f t="shared" si="12"/>
        <v>0.27430555555555552</v>
      </c>
      <c r="G137" s="24" t="s">
        <v>25</v>
      </c>
    </row>
    <row r="138" spans="1:7" x14ac:dyDescent="0.25">
      <c r="B138" s="24">
        <f>B135+1</f>
        <v>3</v>
      </c>
      <c r="C138" t="s">
        <v>8</v>
      </c>
      <c r="E138" s="3">
        <f t="shared" si="12"/>
        <v>0.29166666666666663</v>
      </c>
      <c r="G138" s="24" t="s">
        <v>24</v>
      </c>
    </row>
    <row r="139" spans="1:7" x14ac:dyDescent="0.25">
      <c r="A139" s="25"/>
      <c r="E139" s="5"/>
    </row>
    <row r="140" spans="1:7" x14ac:dyDescent="0.25">
      <c r="A140" s="25">
        <f>Summary!$A21</f>
        <v>45470</v>
      </c>
      <c r="C140" t="str">
        <f>Summary!B21</f>
        <v>Comment Resolution?</v>
      </c>
    </row>
    <row r="141" spans="1:7" x14ac:dyDescent="0.25">
      <c r="B141" s="24">
        <f>B134+1</f>
        <v>2</v>
      </c>
      <c r="C141" t="s">
        <v>9</v>
      </c>
      <c r="D141">
        <v>4</v>
      </c>
      <c r="E141" s="5">
        <f>Summary!$F21</f>
        <v>0.625</v>
      </c>
    </row>
    <row r="142" spans="1:7" x14ac:dyDescent="0.25">
      <c r="B142" s="24">
        <f>B141+1</f>
        <v>3</v>
      </c>
      <c r="C142" t="s">
        <v>34</v>
      </c>
      <c r="D142">
        <v>6</v>
      </c>
      <c r="E142" s="3">
        <f t="shared" ref="E142:E145" si="13">E141+TIME(0,D141,0)</f>
        <v>0.62777777777777777</v>
      </c>
      <c r="G142" s="24" t="s">
        <v>30</v>
      </c>
    </row>
    <row r="143" spans="1:7" x14ac:dyDescent="0.25">
      <c r="B143" s="24">
        <f>B142+1</f>
        <v>4</v>
      </c>
      <c r="C143" t="s">
        <v>33</v>
      </c>
      <c r="D143">
        <v>25</v>
      </c>
      <c r="E143" s="3">
        <f t="shared" si="13"/>
        <v>0.63194444444444442</v>
      </c>
      <c r="G143" s="24" t="s">
        <v>25</v>
      </c>
    </row>
    <row r="144" spans="1:7" x14ac:dyDescent="0.25">
      <c r="B144" s="24">
        <f>B143+1</f>
        <v>5</v>
      </c>
      <c r="C144" t="s">
        <v>33</v>
      </c>
      <c r="D144">
        <v>25</v>
      </c>
      <c r="E144" s="3">
        <f t="shared" si="13"/>
        <v>0.64930555555555558</v>
      </c>
      <c r="G144" s="24" t="s">
        <v>25</v>
      </c>
    </row>
    <row r="145" spans="1:7" x14ac:dyDescent="0.25">
      <c r="B145" s="24">
        <f>B142+1</f>
        <v>4</v>
      </c>
      <c r="C145" t="s">
        <v>8</v>
      </c>
      <c r="E145" s="3">
        <f t="shared" si="13"/>
        <v>0.66666666666666674</v>
      </c>
      <c r="G145" s="24" t="s">
        <v>24</v>
      </c>
    </row>
    <row r="147" spans="1:7" x14ac:dyDescent="0.25">
      <c r="A147" s="25">
        <f>Summary!$A22</f>
        <v>45475</v>
      </c>
      <c r="C147" t="str">
        <f>Summary!B22</f>
        <v>Comment Resolution?</v>
      </c>
    </row>
    <row r="148" spans="1:7" x14ac:dyDescent="0.25">
      <c r="B148" s="24">
        <f>B140+1</f>
        <v>1</v>
      </c>
      <c r="C148" t="s">
        <v>9</v>
      </c>
      <c r="D148">
        <v>4</v>
      </c>
      <c r="E148" s="5">
        <f>Summary!$F22</f>
        <v>0.25</v>
      </c>
    </row>
    <row r="149" spans="1:7" x14ac:dyDescent="0.25">
      <c r="B149" s="24">
        <f>B148+1</f>
        <v>2</v>
      </c>
      <c r="C149" t="s">
        <v>34</v>
      </c>
      <c r="D149">
        <v>6</v>
      </c>
      <c r="E149" s="3">
        <f t="shared" ref="E149:E152" si="14">E148+TIME(0,D148,0)</f>
        <v>0.25277777777777777</v>
      </c>
      <c r="G149" s="24" t="s">
        <v>30</v>
      </c>
    </row>
    <row r="150" spans="1:7" x14ac:dyDescent="0.25">
      <c r="B150" s="24">
        <f>B149+1</f>
        <v>3</v>
      </c>
      <c r="C150" t="s">
        <v>33</v>
      </c>
      <c r="D150">
        <v>25</v>
      </c>
      <c r="E150" s="3">
        <f t="shared" si="14"/>
        <v>0.25694444444444442</v>
      </c>
      <c r="G150" s="24" t="s">
        <v>25</v>
      </c>
    </row>
    <row r="151" spans="1:7" x14ac:dyDescent="0.25">
      <c r="B151" s="24">
        <f>B150+1</f>
        <v>4</v>
      </c>
      <c r="C151" t="s">
        <v>33</v>
      </c>
      <c r="D151">
        <v>25</v>
      </c>
      <c r="E151" s="3">
        <f t="shared" si="14"/>
        <v>0.27430555555555552</v>
      </c>
      <c r="G151" s="24" t="s">
        <v>25</v>
      </c>
    </row>
    <row r="152" spans="1:7" x14ac:dyDescent="0.25">
      <c r="B152" s="24">
        <f>B149+1</f>
        <v>3</v>
      </c>
      <c r="C152" t="s">
        <v>8</v>
      </c>
      <c r="E152" s="3">
        <f t="shared" si="14"/>
        <v>0.29166666666666663</v>
      </c>
      <c r="G152" s="24" t="s">
        <v>24</v>
      </c>
    </row>
    <row r="154" spans="1:7" x14ac:dyDescent="0.25">
      <c r="A154" s="25">
        <f>Summary!$A23</f>
        <v>45475</v>
      </c>
      <c r="C154" t="str">
        <f>Summary!B23</f>
        <v>Comment Resolution?</v>
      </c>
    </row>
    <row r="155" spans="1:7" x14ac:dyDescent="0.25">
      <c r="B155" s="24">
        <f>B146+1</f>
        <v>1</v>
      </c>
      <c r="C155" t="s">
        <v>9</v>
      </c>
      <c r="D155">
        <v>4</v>
      </c>
      <c r="E155" s="5">
        <f>Summary!$F24</f>
        <v>0.25</v>
      </c>
    </row>
    <row r="156" spans="1:7" x14ac:dyDescent="0.25">
      <c r="B156" s="24">
        <f>B155+1</f>
        <v>2</v>
      </c>
      <c r="C156" t="s">
        <v>34</v>
      </c>
      <c r="D156">
        <v>6</v>
      </c>
      <c r="E156" s="3">
        <f t="shared" ref="E156:E159" si="15">E155+TIME(0,D155,0)</f>
        <v>0.25277777777777777</v>
      </c>
      <c r="G156" s="24" t="s">
        <v>30</v>
      </c>
    </row>
    <row r="157" spans="1:7" x14ac:dyDescent="0.25">
      <c r="B157" s="24">
        <f>B156+1</f>
        <v>3</v>
      </c>
      <c r="C157" t="s">
        <v>33</v>
      </c>
      <c r="D157">
        <v>25</v>
      </c>
      <c r="E157" s="3">
        <f t="shared" si="15"/>
        <v>0.25694444444444442</v>
      </c>
      <c r="G157" s="24" t="s">
        <v>25</v>
      </c>
    </row>
    <row r="158" spans="1:7" x14ac:dyDescent="0.25">
      <c r="B158" s="24">
        <f>B157+1</f>
        <v>4</v>
      </c>
      <c r="C158" t="s">
        <v>33</v>
      </c>
      <c r="D158">
        <v>25</v>
      </c>
      <c r="E158" s="3">
        <f t="shared" si="15"/>
        <v>0.27430555555555552</v>
      </c>
      <c r="G158" s="24" t="s">
        <v>25</v>
      </c>
    </row>
    <row r="159" spans="1:7" x14ac:dyDescent="0.25">
      <c r="B159" s="24">
        <f>B156+1</f>
        <v>3</v>
      </c>
      <c r="C159" t="s">
        <v>8</v>
      </c>
      <c r="E159" s="3">
        <f t="shared" si="15"/>
        <v>0.29166666666666663</v>
      </c>
      <c r="G159" s="24" t="s">
        <v>24</v>
      </c>
    </row>
    <row r="161" spans="1:7" x14ac:dyDescent="0.25">
      <c r="A161" s="25">
        <f>Summary!$A24</f>
        <v>45477</v>
      </c>
      <c r="C161" s="69" t="str">
        <f>Summary!B24</f>
        <v>No Meeting</v>
      </c>
    </row>
    <row r="162" spans="1:7" x14ac:dyDescent="0.25">
      <c r="E162" s="5"/>
    </row>
    <row r="163" spans="1:7" x14ac:dyDescent="0.25">
      <c r="A163" s="25">
        <f>Summary!$A25</f>
        <v>45477</v>
      </c>
      <c r="C163" s="69" t="str">
        <f>Summary!B25</f>
        <v>No Meeting</v>
      </c>
      <c r="E163" s="5"/>
    </row>
    <row r="164" spans="1:7" x14ac:dyDescent="0.25">
      <c r="A164" s="25"/>
      <c r="E164" s="5"/>
    </row>
    <row r="165" spans="1:7" x14ac:dyDescent="0.25">
      <c r="A165" s="25">
        <f>Summary!$A26</f>
        <v>45482</v>
      </c>
      <c r="C165" s="2" t="str">
        <f>Summary!$B26</f>
        <v>Comment Resolution?</v>
      </c>
    </row>
    <row r="166" spans="1:7" x14ac:dyDescent="0.25">
      <c r="B166" s="24">
        <f>B154+1</f>
        <v>1</v>
      </c>
      <c r="C166" t="s">
        <v>9</v>
      </c>
      <c r="D166">
        <v>4</v>
      </c>
      <c r="E166" s="5">
        <f>Summary!$F26</f>
        <v>0.25</v>
      </c>
    </row>
    <row r="167" spans="1:7" x14ac:dyDescent="0.25">
      <c r="B167" s="24">
        <f>B166+1</f>
        <v>2</v>
      </c>
      <c r="C167" t="s">
        <v>34</v>
      </c>
      <c r="D167">
        <v>6</v>
      </c>
      <c r="E167" s="3">
        <f t="shared" ref="E167:E170" si="16">E166+TIME(0,D166,0)</f>
        <v>0.25277777777777777</v>
      </c>
      <c r="G167" s="24" t="s">
        <v>30</v>
      </c>
    </row>
    <row r="168" spans="1:7" x14ac:dyDescent="0.25">
      <c r="B168" s="24">
        <f>B167+1</f>
        <v>3</v>
      </c>
      <c r="C168" t="s">
        <v>33</v>
      </c>
      <c r="D168">
        <v>25</v>
      </c>
      <c r="E168" s="3">
        <f t="shared" si="16"/>
        <v>0.25694444444444442</v>
      </c>
      <c r="G168" s="24" t="s">
        <v>25</v>
      </c>
    </row>
    <row r="169" spans="1:7" x14ac:dyDescent="0.25">
      <c r="B169" s="24">
        <f>B168+1</f>
        <v>4</v>
      </c>
      <c r="C169" t="s">
        <v>33</v>
      </c>
      <c r="D169">
        <v>25</v>
      </c>
      <c r="E169" s="3">
        <f t="shared" si="16"/>
        <v>0.27430555555555552</v>
      </c>
      <c r="G169" s="24" t="s">
        <v>25</v>
      </c>
    </row>
    <row r="170" spans="1:7" x14ac:dyDescent="0.25">
      <c r="B170" s="24">
        <f>B167+1</f>
        <v>3</v>
      </c>
      <c r="C170" t="s">
        <v>8</v>
      </c>
      <c r="E170" s="3">
        <f t="shared" si="16"/>
        <v>0.29166666666666663</v>
      </c>
      <c r="G170" s="24" t="s">
        <v>24</v>
      </c>
    </row>
    <row r="172" spans="1:7" x14ac:dyDescent="0.25">
      <c r="A172" s="25">
        <f>Summary!$A27</f>
        <v>45482</v>
      </c>
      <c r="C172" t="str">
        <f>Summary!B27</f>
        <v>Comment Resolution?</v>
      </c>
    </row>
    <row r="173" spans="1:7" x14ac:dyDescent="0.25">
      <c r="C173" t="s">
        <v>9</v>
      </c>
      <c r="D173">
        <v>4</v>
      </c>
      <c r="E173" s="5">
        <f>Summary!$F27</f>
        <v>0.625</v>
      </c>
    </row>
    <row r="174" spans="1:7" x14ac:dyDescent="0.25">
      <c r="B174" s="24">
        <f>B173+1</f>
        <v>1</v>
      </c>
      <c r="C174" t="s">
        <v>34</v>
      </c>
      <c r="D174">
        <v>6</v>
      </c>
      <c r="E174" s="3">
        <f t="shared" ref="E174:E177" si="17">E173+TIME(0,D173,0)</f>
        <v>0.62777777777777777</v>
      </c>
      <c r="G174" s="24" t="s">
        <v>30</v>
      </c>
    </row>
    <row r="175" spans="1:7" x14ac:dyDescent="0.25">
      <c r="B175" s="24">
        <f>B174+1</f>
        <v>2</v>
      </c>
      <c r="C175" t="s">
        <v>33</v>
      </c>
      <c r="D175">
        <v>25</v>
      </c>
      <c r="E175" s="3">
        <f t="shared" si="17"/>
        <v>0.63194444444444442</v>
      </c>
      <c r="G175" s="24" t="s">
        <v>25</v>
      </c>
    </row>
    <row r="176" spans="1:7" x14ac:dyDescent="0.25">
      <c r="B176" s="24">
        <f>B175+1</f>
        <v>3</v>
      </c>
      <c r="C176" t="s">
        <v>33</v>
      </c>
      <c r="D176">
        <v>25</v>
      </c>
      <c r="E176" s="3">
        <f t="shared" si="17"/>
        <v>0.64930555555555558</v>
      </c>
      <c r="G176" s="24" t="s">
        <v>25</v>
      </c>
    </row>
    <row r="177" spans="1:7" x14ac:dyDescent="0.25">
      <c r="B177" s="24">
        <f>B174+1</f>
        <v>2</v>
      </c>
      <c r="C177" t="s">
        <v>8</v>
      </c>
      <c r="E177" s="3">
        <f t="shared" si="17"/>
        <v>0.66666666666666674</v>
      </c>
      <c r="G177" s="24" t="s">
        <v>24</v>
      </c>
    </row>
    <row r="179" spans="1:7" x14ac:dyDescent="0.25">
      <c r="A179" s="25">
        <f>Summary!$A28</f>
        <v>45484</v>
      </c>
      <c r="C179" s="2" t="str">
        <f>Summary!$B28</f>
        <v>Comment Resolution?</v>
      </c>
    </row>
    <row r="180" spans="1:7" x14ac:dyDescent="0.25">
      <c r="B180" s="24">
        <f>B161+1</f>
        <v>1</v>
      </c>
      <c r="C180" t="s">
        <v>9</v>
      </c>
      <c r="D180">
        <v>4</v>
      </c>
      <c r="E180" s="5">
        <f>Summary!$F28</f>
        <v>0.25</v>
      </c>
    </row>
    <row r="181" spans="1:7" x14ac:dyDescent="0.25">
      <c r="B181" s="24">
        <f>B180+1</f>
        <v>2</v>
      </c>
      <c r="C181" t="s">
        <v>34</v>
      </c>
      <c r="D181">
        <v>6</v>
      </c>
      <c r="E181" s="3">
        <f t="shared" ref="E181:E184" si="18">E180+TIME(0,D180,0)</f>
        <v>0.25277777777777777</v>
      </c>
      <c r="G181" s="24" t="s">
        <v>30</v>
      </c>
    </row>
    <row r="182" spans="1:7" x14ac:dyDescent="0.25">
      <c r="B182" s="24">
        <f>B181+1</f>
        <v>3</v>
      </c>
      <c r="C182" t="s">
        <v>33</v>
      </c>
      <c r="D182">
        <v>25</v>
      </c>
      <c r="E182" s="3">
        <f t="shared" si="18"/>
        <v>0.25694444444444442</v>
      </c>
      <c r="G182" s="24" t="s">
        <v>25</v>
      </c>
    </row>
    <row r="183" spans="1:7" x14ac:dyDescent="0.25">
      <c r="B183" s="24">
        <f>B182+1</f>
        <v>4</v>
      </c>
      <c r="C183" t="s">
        <v>33</v>
      </c>
      <c r="D183">
        <v>25</v>
      </c>
      <c r="E183" s="3">
        <f t="shared" si="18"/>
        <v>0.27430555555555552</v>
      </c>
      <c r="G183" s="24" t="s">
        <v>25</v>
      </c>
    </row>
    <row r="184" spans="1:7" x14ac:dyDescent="0.25">
      <c r="B184" s="24">
        <f>B181+1</f>
        <v>3</v>
      </c>
      <c r="C184" t="s">
        <v>8</v>
      </c>
      <c r="E184" s="3">
        <f t="shared" si="18"/>
        <v>0.29166666666666663</v>
      </c>
      <c r="G184" s="24" t="s">
        <v>24</v>
      </c>
    </row>
    <row r="186" spans="1:7" x14ac:dyDescent="0.25">
      <c r="A186" s="25">
        <f>Summary!$A29</f>
        <v>45484</v>
      </c>
      <c r="C186" s="2" t="str">
        <f>Summary!$B29</f>
        <v>Comment Resolution?</v>
      </c>
    </row>
    <row r="187" spans="1:7" x14ac:dyDescent="0.25">
      <c r="B187" s="24">
        <f>B180+1</f>
        <v>2</v>
      </c>
      <c r="C187" t="s">
        <v>9</v>
      </c>
      <c r="D187">
        <v>4</v>
      </c>
      <c r="E187" s="5">
        <f>Summary!$F29</f>
        <v>0.625</v>
      </c>
    </row>
    <row r="188" spans="1:7" x14ac:dyDescent="0.25">
      <c r="B188" s="24">
        <f>B187+1</f>
        <v>3</v>
      </c>
      <c r="C188" t="s">
        <v>34</v>
      </c>
      <c r="D188">
        <v>6</v>
      </c>
      <c r="E188" s="3">
        <f t="shared" ref="E188:E191" si="19">E187+TIME(0,D187,0)</f>
        <v>0.62777777777777777</v>
      </c>
      <c r="G188" s="24" t="s">
        <v>30</v>
      </c>
    </row>
    <row r="189" spans="1:7" x14ac:dyDescent="0.25">
      <c r="B189" s="24">
        <f>B188+1</f>
        <v>4</v>
      </c>
      <c r="C189" t="s">
        <v>33</v>
      </c>
      <c r="D189">
        <v>25</v>
      </c>
      <c r="E189" s="3">
        <f t="shared" si="19"/>
        <v>0.63194444444444442</v>
      </c>
      <c r="G189" s="24" t="s">
        <v>25</v>
      </c>
    </row>
    <row r="190" spans="1:7" x14ac:dyDescent="0.25">
      <c r="B190" s="24">
        <f>B189+1</f>
        <v>5</v>
      </c>
      <c r="C190" t="s">
        <v>33</v>
      </c>
      <c r="D190">
        <v>25</v>
      </c>
      <c r="E190" s="3">
        <f t="shared" si="19"/>
        <v>0.64930555555555558</v>
      </c>
      <c r="G190" s="24" t="s">
        <v>25</v>
      </c>
    </row>
    <row r="191" spans="1:7" x14ac:dyDescent="0.25">
      <c r="B191" s="24">
        <f>B188+1</f>
        <v>4</v>
      </c>
      <c r="C191" t="s">
        <v>8</v>
      </c>
      <c r="E191" s="3">
        <f t="shared" si="19"/>
        <v>0.66666666666666674</v>
      </c>
      <c r="G191" s="24" t="s">
        <v>24</v>
      </c>
    </row>
  </sheetData>
  <hyperlinks>
    <hyperlink ref="I15" r:id="rId1" xr:uid="{73FD199F-2C40-44E6-8AF6-329158A6FF91}"/>
    <hyperlink ref="I14" r:id="rId2" xr:uid="{4EBA8DA5-DE19-4970-91FD-3F409CD779C3}"/>
    <hyperlink ref="I7" r:id="rId3" xr:uid="{B178DEDA-E273-4FC4-BFC4-D466AD1C926F}"/>
    <hyperlink ref="I6" r:id="rId4" xr:uid="{1519CB34-3226-4962-80C5-99FCDE3AFCDD}"/>
    <hyperlink ref="I8" r:id="rId5" xr:uid="{05910617-C605-4E13-9746-37CE3B9F7112}"/>
    <hyperlink ref="I9" r:id="rId6" xr:uid="{ABB41C8A-5543-4F7F-8E93-3EE43D1F6D32}"/>
    <hyperlink ref="I25" r:id="rId7" xr:uid="{B42C6210-D23D-45BC-897D-5D619A2869EA}"/>
  </hyperlinks>
  <pageMargins left="0.7" right="0.7" top="0.75" bottom="0.75" header="0.3" footer="0.3"/>
  <pageSetup orientation="portrait" r:id="rId8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6A8799-C7CA-4376-AC0E-4BFF0F7DB4CC}">
  <dimension ref="A1:C19"/>
  <sheetViews>
    <sheetView workbookViewId="0">
      <selection activeCell="A20" sqref="A20"/>
    </sheetView>
  </sheetViews>
  <sheetFormatPr defaultRowHeight="15" x14ac:dyDescent="0.25"/>
  <cols>
    <col min="1" max="1" width="48.140625" customWidth="1"/>
    <col min="2" max="2" width="14.85546875" customWidth="1"/>
    <col min="3" max="3" width="31.85546875" customWidth="1"/>
    <col min="5" max="5" width="48.140625" customWidth="1"/>
    <col min="6" max="6" width="14.85546875" customWidth="1"/>
    <col min="7" max="7" width="31.85546875" customWidth="1"/>
  </cols>
  <sheetData>
    <row r="1" spans="1:3" ht="16.5" x14ac:dyDescent="0.25">
      <c r="A1" s="13"/>
      <c r="B1" s="12"/>
      <c r="C1" s="12"/>
    </row>
    <row r="2" spans="1:3" ht="16.5" x14ac:dyDescent="0.25">
      <c r="A2" s="60" t="s">
        <v>93</v>
      </c>
      <c r="B2" s="12"/>
      <c r="C2" s="12"/>
    </row>
    <row r="3" spans="1:3" ht="17.25" thickBot="1" x14ac:dyDescent="0.3">
      <c r="A3" s="13" t="s">
        <v>21</v>
      </c>
      <c r="B3" s="13" t="s">
        <v>4</v>
      </c>
      <c r="C3" s="64">
        <v>0.54166666666666663</v>
      </c>
    </row>
    <row r="4" spans="1:3" ht="17.25" thickBot="1" x14ac:dyDescent="0.3">
      <c r="A4" s="7" t="s">
        <v>12</v>
      </c>
      <c r="B4" s="7" t="s">
        <v>13</v>
      </c>
      <c r="C4" s="7" t="s">
        <v>14</v>
      </c>
    </row>
    <row r="5" spans="1:3" ht="17.25" thickBot="1" x14ac:dyDescent="0.3">
      <c r="A5" s="7" t="s">
        <v>95</v>
      </c>
      <c r="B5" s="7" t="s">
        <v>46</v>
      </c>
      <c r="C5" s="7" t="s">
        <v>48</v>
      </c>
    </row>
    <row r="6" spans="1:3" ht="17.25" thickBot="1" x14ac:dyDescent="0.3">
      <c r="A6" s="9" t="s">
        <v>97</v>
      </c>
      <c r="B6" s="8" t="s">
        <v>47</v>
      </c>
      <c r="C6" s="9" t="s">
        <v>49</v>
      </c>
    </row>
    <row r="7" spans="1:3" ht="17.25" thickBot="1" x14ac:dyDescent="0.3">
      <c r="A7" s="9" t="s">
        <v>99</v>
      </c>
      <c r="B7" s="8" t="s">
        <v>50</v>
      </c>
      <c r="C7" s="9" t="s">
        <v>15</v>
      </c>
    </row>
    <row r="8" spans="1:3" ht="17.25" thickBot="1" x14ac:dyDescent="0.3">
      <c r="A8" s="9" t="s">
        <v>101</v>
      </c>
      <c r="B8" s="8" t="s">
        <v>51</v>
      </c>
      <c r="C8" s="9" t="s">
        <v>52</v>
      </c>
    </row>
    <row r="9" spans="1:3" ht="17.25" thickBot="1" x14ac:dyDescent="0.3">
      <c r="A9" s="9" t="s">
        <v>103</v>
      </c>
      <c r="B9" s="8" t="s">
        <v>16</v>
      </c>
      <c r="C9" s="9" t="s">
        <v>17</v>
      </c>
    </row>
    <row r="10" spans="1:3" ht="17.25" thickBot="1" x14ac:dyDescent="0.3">
      <c r="A10" s="9" t="s">
        <v>105</v>
      </c>
      <c r="B10" s="8" t="s">
        <v>18</v>
      </c>
      <c r="C10" s="9" t="s">
        <v>19</v>
      </c>
    </row>
    <row r="11" spans="1:3" ht="16.5" x14ac:dyDescent="0.25">
      <c r="A11" s="10"/>
      <c r="B11" s="11"/>
      <c r="C11" s="11"/>
    </row>
    <row r="12" spans="1:3" ht="17.25" thickBot="1" x14ac:dyDescent="0.3">
      <c r="A12" s="13" t="s">
        <v>20</v>
      </c>
      <c r="B12" s="13" t="s">
        <v>4</v>
      </c>
      <c r="C12" s="64">
        <v>0.91666666666666663</v>
      </c>
    </row>
    <row r="13" spans="1:3" ht="17.25" thickBot="1" x14ac:dyDescent="0.3">
      <c r="A13" s="7" t="s">
        <v>12</v>
      </c>
      <c r="B13" s="7" t="s">
        <v>13</v>
      </c>
      <c r="C13" s="7" t="s">
        <v>14</v>
      </c>
    </row>
    <row r="14" spans="1:3" ht="17.25" thickBot="1" x14ac:dyDescent="0.3">
      <c r="A14" s="7" t="s">
        <v>101</v>
      </c>
      <c r="B14" s="7" t="s">
        <v>46</v>
      </c>
      <c r="C14" s="7" t="s">
        <v>48</v>
      </c>
    </row>
    <row r="15" spans="1:3" ht="17.25" thickBot="1" x14ac:dyDescent="0.3">
      <c r="A15" s="9" t="s">
        <v>107</v>
      </c>
      <c r="B15" s="8" t="s">
        <v>47</v>
      </c>
      <c r="C15" s="9" t="s">
        <v>49</v>
      </c>
    </row>
    <row r="16" spans="1:3" ht="17.25" thickBot="1" x14ac:dyDescent="0.3">
      <c r="A16" s="9" t="s">
        <v>108</v>
      </c>
      <c r="B16" s="8" t="s">
        <v>50</v>
      </c>
      <c r="C16" s="9" t="s">
        <v>15</v>
      </c>
    </row>
    <row r="17" spans="1:3" ht="17.25" thickBot="1" x14ac:dyDescent="0.3">
      <c r="A17" s="9" t="s">
        <v>112</v>
      </c>
      <c r="B17" s="8" t="s">
        <v>51</v>
      </c>
      <c r="C17" s="9" t="s">
        <v>52</v>
      </c>
    </row>
    <row r="18" spans="1:3" ht="17.25" thickBot="1" x14ac:dyDescent="0.3">
      <c r="A18" s="9" t="s">
        <v>110</v>
      </c>
      <c r="B18" s="8" t="s">
        <v>16</v>
      </c>
      <c r="C18" s="9" t="s">
        <v>17</v>
      </c>
    </row>
    <row r="19" spans="1:3" ht="17.25" thickBot="1" x14ac:dyDescent="0.3">
      <c r="A19" s="9" t="s">
        <v>111</v>
      </c>
      <c r="B19" s="8" t="s">
        <v>18</v>
      </c>
      <c r="C19" s="9" t="s">
        <v>19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FA19B8-ECE7-4745-AC95-298DFA112745}">
  <dimension ref="A1:D14"/>
  <sheetViews>
    <sheetView workbookViewId="0">
      <selection activeCell="B9" sqref="B9:B14"/>
    </sheetView>
  </sheetViews>
  <sheetFormatPr defaultRowHeight="15" x14ac:dyDescent="0.25"/>
  <cols>
    <col min="1" max="1" width="36.140625" customWidth="1"/>
    <col min="2" max="2" width="44" customWidth="1"/>
    <col min="4" max="4" width="22.140625" customWidth="1"/>
  </cols>
  <sheetData>
    <row r="1" spans="1:4" x14ac:dyDescent="0.25">
      <c r="A1" s="65" t="s">
        <v>94</v>
      </c>
      <c r="B1" s="66" t="s">
        <v>95</v>
      </c>
      <c r="C1" s="65" t="s">
        <v>46</v>
      </c>
      <c r="D1" s="66" t="s">
        <v>48</v>
      </c>
    </row>
    <row r="2" spans="1:4" x14ac:dyDescent="0.25">
      <c r="A2" s="65" t="s">
        <v>96</v>
      </c>
      <c r="B2" s="66" t="s">
        <v>97</v>
      </c>
      <c r="C2" s="65" t="s">
        <v>47</v>
      </c>
      <c r="D2" s="66" t="s">
        <v>49</v>
      </c>
    </row>
    <row r="3" spans="1:4" x14ac:dyDescent="0.25">
      <c r="A3" s="65" t="s">
        <v>98</v>
      </c>
      <c r="B3" s="66" t="s">
        <v>99</v>
      </c>
      <c r="C3" s="65" t="s">
        <v>50</v>
      </c>
      <c r="D3" s="66" t="s">
        <v>15</v>
      </c>
    </row>
    <row r="4" spans="1:4" x14ac:dyDescent="0.25">
      <c r="A4" s="65" t="s">
        <v>100</v>
      </c>
      <c r="B4" s="66" t="s">
        <v>101</v>
      </c>
      <c r="C4" s="65" t="s">
        <v>51</v>
      </c>
      <c r="D4" s="66" t="s">
        <v>52</v>
      </c>
    </row>
    <row r="5" spans="1:4" x14ac:dyDescent="0.25">
      <c r="A5" s="65" t="s">
        <v>102</v>
      </c>
      <c r="B5" s="66" t="s">
        <v>103</v>
      </c>
      <c r="C5" s="65" t="s">
        <v>16</v>
      </c>
      <c r="D5" s="66" t="s">
        <v>17</v>
      </c>
    </row>
    <row r="6" spans="1:4" x14ac:dyDescent="0.25">
      <c r="A6" s="65" t="s">
        <v>104</v>
      </c>
      <c r="B6" s="66" t="s">
        <v>105</v>
      </c>
      <c r="C6" s="65" t="s">
        <v>18</v>
      </c>
      <c r="D6" s="66" t="s">
        <v>19</v>
      </c>
    </row>
    <row r="8" spans="1:4" ht="30.75" thickBot="1" x14ac:dyDescent="0.3">
      <c r="A8" s="67" t="s">
        <v>106</v>
      </c>
      <c r="B8" s="67" t="s">
        <v>12</v>
      </c>
      <c r="C8" s="67" t="s">
        <v>13</v>
      </c>
      <c r="D8" s="67" t="s">
        <v>14</v>
      </c>
    </row>
    <row r="9" spans="1:4" x14ac:dyDescent="0.25">
      <c r="A9" s="65" t="s">
        <v>94</v>
      </c>
      <c r="B9" s="66" t="s">
        <v>101</v>
      </c>
      <c r="C9" s="65" t="s">
        <v>46</v>
      </c>
      <c r="D9" s="66" t="s">
        <v>48</v>
      </c>
    </row>
    <row r="10" spans="1:4" x14ac:dyDescent="0.25">
      <c r="A10" s="65" t="s">
        <v>96</v>
      </c>
      <c r="B10" s="66" t="s">
        <v>107</v>
      </c>
      <c r="C10" s="65" t="s">
        <v>47</v>
      </c>
      <c r="D10" s="66" t="s">
        <v>49</v>
      </c>
    </row>
    <row r="11" spans="1:4" x14ac:dyDescent="0.25">
      <c r="A11" s="65" t="s">
        <v>98</v>
      </c>
      <c r="B11" s="66" t="s">
        <v>108</v>
      </c>
      <c r="C11" s="65" t="s">
        <v>50</v>
      </c>
      <c r="D11" s="66" t="s">
        <v>15</v>
      </c>
    </row>
    <row r="12" spans="1:4" ht="28.5" x14ac:dyDescent="0.25">
      <c r="A12" s="65" t="s">
        <v>100</v>
      </c>
      <c r="B12" s="66" t="s">
        <v>109</v>
      </c>
      <c r="C12" s="65" t="s">
        <v>51</v>
      </c>
      <c r="D12" s="66" t="s">
        <v>52</v>
      </c>
    </row>
    <row r="13" spans="1:4" x14ac:dyDescent="0.25">
      <c r="A13" s="65" t="s">
        <v>102</v>
      </c>
      <c r="B13" s="66" t="s">
        <v>110</v>
      </c>
      <c r="C13" s="65" t="s">
        <v>16</v>
      </c>
      <c r="D13" s="66" t="s">
        <v>17</v>
      </c>
    </row>
    <row r="14" spans="1:4" x14ac:dyDescent="0.25">
      <c r="A14" s="65" t="s">
        <v>104</v>
      </c>
      <c r="B14" s="66" t="s">
        <v>111</v>
      </c>
      <c r="C14" s="65" t="s">
        <v>18</v>
      </c>
      <c r="D14" s="66" t="s">
        <v>19</v>
      </c>
    </row>
  </sheetData>
  <hyperlinks>
    <hyperlink ref="A1" r:id="rId1" tooltip="Current Local Time in San Diego" display="https://www.timeanddate.com/worldclock/usa/san-diego" xr:uid="{9ABE37F3-054E-4BA2-8A61-08197ABB4F4B}"/>
    <hyperlink ref="C1" r:id="rId2" tooltip="Pacific Daylight Time" display="https://www.timeanddate.com/time/zones/pdt" xr:uid="{057C6897-F201-4DEA-A601-2EDACE92DE68}"/>
    <hyperlink ref="A2" r:id="rId3" tooltip="Current Local Time in Boston" display="https://www.timeanddate.com/worldclock/usa/boston" xr:uid="{0CE1B0FE-30DD-4C96-AF8B-7091DD6BF21E}"/>
    <hyperlink ref="C2" r:id="rId4" tooltip="Eastern Daylight Time" display="https://www.timeanddate.com/time/zones/edt" xr:uid="{7DAC4DFF-566C-4579-835A-6402D7045195}"/>
    <hyperlink ref="A3" r:id="rId5" tooltip="Current Local Time in London" display="https://www.timeanddate.com/worldclock/uk/london" xr:uid="{72B1A663-E2B0-452E-A149-EF6CB14024D8}"/>
    <hyperlink ref="C3" r:id="rId6" tooltip="British Summer Time" display="https://www.timeanddate.com/time/zones/bst" xr:uid="{E137DBA2-DFAF-461D-8D03-08E3D65F6FC5}"/>
    <hyperlink ref="A4" r:id="rId7" tooltip="Current Local Time in Berlin" display="https://www.timeanddate.com/worldclock/germany/berlin" xr:uid="{2C13BED7-4DA3-477F-B728-A6326E574538}"/>
    <hyperlink ref="C4" r:id="rId8" tooltip="Central European Summer Time" display="https://www.timeanddate.com/time/zones/cest" xr:uid="{383A466F-C1AC-4347-905D-00DB03815C8D}"/>
    <hyperlink ref="A5" r:id="rId9" tooltip="Current Local Time in Beijing" display="https://www.timeanddate.com/worldclock/china/beijing" xr:uid="{10D55354-30C2-4382-B02C-CAE26919C92B}"/>
    <hyperlink ref="C5" r:id="rId10" tooltip="China Standard Time" display="https://www.timeanddate.com/time/zones/cst-china" xr:uid="{B7F32681-ECFD-4E75-89A4-712E6836022A}"/>
    <hyperlink ref="A6" r:id="rId11" tooltip="Current Local Time in Seoul" display="https://www.timeanddate.com/worldclock/south-korea/seoul" xr:uid="{23AAEDF3-F515-4F3F-9443-C3D09C673B78}"/>
    <hyperlink ref="C6" r:id="rId12" tooltip="Korea Standard Time" display="https://www.timeanddate.com/time/zones/kst" xr:uid="{42C08582-43B0-4627-A40C-3E59C3A76DA4}"/>
    <hyperlink ref="A9" r:id="rId13" tooltip="Current Local Time in San Diego" display="https://www.timeanddate.com/worldclock/usa/san-diego" xr:uid="{C25A5D06-1514-48ED-9DB6-7FA7111C14A2}"/>
    <hyperlink ref="C9" r:id="rId14" tooltip="Pacific Daylight Time" display="https://www.timeanddate.com/time/zones/pdt" xr:uid="{1625F632-0FF0-4115-9C95-6B4D7BC94A1D}"/>
    <hyperlink ref="A10" r:id="rId15" tooltip="Current Local Time in Boston" display="https://www.timeanddate.com/worldclock/usa/boston" xr:uid="{2955E58A-0210-4FD7-BF9A-8D151AD93741}"/>
    <hyperlink ref="C10" r:id="rId16" tooltip="Eastern Daylight Time" display="https://www.timeanddate.com/time/zones/edt" xr:uid="{9422B5BA-5B74-42F0-A3C2-1A0E662392A1}"/>
    <hyperlink ref="A11" r:id="rId17" tooltip="Current Local Time in London" display="https://www.timeanddate.com/worldclock/uk/london" xr:uid="{B11EC968-7C66-4F48-AEB8-2F558B37BA7C}"/>
    <hyperlink ref="C11" r:id="rId18" tooltip="British Summer Time" display="https://www.timeanddate.com/time/zones/bst" xr:uid="{5020D9B7-12B4-4319-A40B-53C4D37EC53A}"/>
    <hyperlink ref="A12" r:id="rId19" tooltip="Current Local Time in Berlin" display="https://www.timeanddate.com/worldclock/germany/berlin" xr:uid="{120385C0-99C5-432C-8847-11EB59D55A45}"/>
    <hyperlink ref="C12" r:id="rId20" tooltip="Central European Summer Time" display="https://www.timeanddate.com/time/zones/cest" xr:uid="{89A592E4-9B6D-49DB-802D-061971504F4A}"/>
    <hyperlink ref="A13" r:id="rId21" tooltip="Current Local Time in Beijing" display="https://www.timeanddate.com/worldclock/china/beijing" xr:uid="{ED15D418-54F7-4D13-99E4-7E116802E24F}"/>
    <hyperlink ref="C13" r:id="rId22" tooltip="China Standard Time" display="https://www.timeanddate.com/time/zones/cst-china" xr:uid="{23453D94-4B8C-4798-BAF8-06EB173091AC}"/>
    <hyperlink ref="A14" r:id="rId23" tooltip="Current Local Time in Seoul" display="https://www.timeanddate.com/worldclock/south-korea/seoul" xr:uid="{A7E2375C-8D44-48D8-950B-58E0B97326DA}"/>
    <hyperlink ref="C14" r:id="rId24" tooltip="Korea Standard Time" display="https://www.timeanddate.com/time/zones/kst" xr:uid="{293D0835-53D5-4DA1-85EB-8CF12B78CBD4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Opening</vt:lpstr>
      <vt:lpstr>Summary</vt:lpstr>
      <vt:lpstr>Agenda Details</vt:lpstr>
      <vt:lpstr>Time zone helper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Benjamin Rolfe</dc:creator>
  <cp:lastModifiedBy>Benjamin Rolfe</cp:lastModifiedBy>
  <dcterms:created xsi:type="dcterms:W3CDTF">2024-01-18T16:56:23Z</dcterms:created>
  <dcterms:modified xsi:type="dcterms:W3CDTF">2024-05-30T17:20:43Z</dcterms:modified>
</cp:coreProperties>
</file>