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ED67382-E526-481B-B30A-ED5BEC9190FF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3" l="1"/>
  <c r="A10" i="13"/>
  <c r="A11" i="16"/>
  <c r="B1" i="2" l="1"/>
  <c r="B17" i="20"/>
  <c r="E17" i="20"/>
  <c r="E18" i="20" s="1"/>
  <c r="E19" i="20" s="1"/>
  <c r="E20" i="20" s="1"/>
  <c r="E21" i="20" s="1"/>
  <c r="E22" i="20" s="1"/>
  <c r="E23" i="20" s="1"/>
  <c r="E24" i="20" s="1"/>
  <c r="A35" i="16"/>
  <c r="A36" i="16" s="1"/>
  <c r="A37" i="16" s="1"/>
  <c r="A38" i="16" s="1"/>
  <c r="A39" i="16" s="1"/>
  <c r="A40" i="16" s="1"/>
  <c r="E16" i="16" l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B16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15" i="19"/>
  <c r="E16" i="19" s="1"/>
  <c r="E17" i="19" s="1"/>
  <c r="E18" i="19" s="1"/>
  <c r="E19" i="19" s="1"/>
  <c r="E20" i="19" s="1"/>
  <c r="B15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21" i="19" l="1"/>
  <c r="E22" i="19" s="1"/>
  <c r="E5" i="13"/>
  <c r="E6" i="13" s="1"/>
  <c r="E7" i="13" l="1"/>
  <c r="E8" i="13" s="1"/>
  <c r="E9" i="13" s="1"/>
  <c r="E2" i="20"/>
  <c r="A3" i="28" l="1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E13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4" i="20" s="1"/>
  <c r="A10" i="2" l="1"/>
  <c r="A15" i="19" s="1"/>
  <c r="A16" i="19" s="1"/>
  <c r="A17" i="19" s="1"/>
  <c r="A18" i="19" s="1"/>
  <c r="A19" i="19" s="1"/>
  <c r="A20" i="19" s="1"/>
  <c r="A21" i="19" s="1"/>
  <c r="A22" i="19" s="1"/>
  <c r="A5" i="19"/>
  <c r="A6" i="19" s="1"/>
  <c r="A7" i="19" s="1"/>
  <c r="A8" i="19" l="1"/>
  <c r="A9" i="19" s="1"/>
  <c r="A10" i="19" s="1"/>
  <c r="A11" i="19" s="1"/>
  <c r="A12" i="19" s="1"/>
  <c r="A13" i="19" s="1"/>
  <c r="A11" i="2"/>
  <c r="A12" i="2" l="1"/>
  <c r="A5" i="13"/>
  <c r="A6" i="13" s="1"/>
  <c r="A7" i="13" l="1"/>
  <c r="A8" i="13" s="1"/>
  <c r="A9" i="13" s="1"/>
  <c r="A13" i="2"/>
  <c r="A14" i="2" s="1"/>
  <c r="A16" i="16" s="1"/>
  <c r="A17" i="16" s="1"/>
  <c r="A12" i="13"/>
  <c r="A13" i="13" s="1"/>
  <c r="A14" i="13" s="1"/>
  <c r="A15" i="13" s="1"/>
  <c r="A16" i="13" s="1"/>
  <c r="A17" i="13" s="1"/>
  <c r="A18" i="13" s="1"/>
  <c r="A19" i="13" s="1"/>
  <c r="A4" i="16" l="1"/>
  <c r="A5" i="16" s="1"/>
  <c r="A6" i="16" s="1"/>
  <c r="A7" i="16" s="1"/>
  <c r="A8" i="16" s="1"/>
  <c r="A9" i="16" s="1"/>
  <c r="A10" i="16" s="1"/>
  <c r="A19" i="16"/>
  <c r="A20" i="16" s="1"/>
  <c r="A18" i="16"/>
  <c r="A21" i="16" l="1"/>
  <c r="A22" i="16" s="1"/>
  <c r="A23" i="16" s="1"/>
  <c r="A24" i="16" s="1"/>
  <c r="A25" i="16" s="1"/>
  <c r="A26" i="16" s="1"/>
  <c r="A12" i="16"/>
</calcChain>
</file>

<file path=xl/sharedStrings.xml><?xml version="1.0" encoding="utf-8"?>
<sst xmlns="http://schemas.openxmlformats.org/spreadsheetml/2006/main" count="556" uniqueCount="311">
  <si>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</si>
  <si>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</si>
  <si>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</si>
  <si>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</si>
  <si>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</si>
  <si>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</si>
  <si>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</si>
  <si>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</si>
  <si>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</si>
  <si>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</si>
  <si>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</si>
  <si>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</si>
  <si>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</si>
  <si>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</si>
  <si>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</si>
  <si>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</si>
  <si>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</si>
  <si>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</si>
  <si>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</si>
  <si>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</si>
  <si>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</si>
  <si>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</si>
  <si>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</si>
  <si>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</si>
  <si>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</si>
  <si>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</si>
  <si>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</si>
  <si>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</si>
  <si>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</si>
  <si>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</si>
  <si>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</si>
  <si>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</si>
  <si>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</si>
  <si>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</si>
  <si>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</si>
  <si>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</si>
  <si>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</si>
  <si>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</si>
  <si>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</si>
  <si>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</si>
  <si>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</si>
  <si>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</si>
  <si>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</si>
  <si>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</si>
  <si>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</si>
  <si>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</si>
  <si>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</si>
  <si>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</si>
  <si>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</si>
  <si>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</si>
  <si>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</si>
  <si>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</si>
  <si>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</si>
  <si>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</si>
  <si>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</si>
  <si>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</si>
  <si>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</si>
  <si>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</si>
  <si>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</si>
  <si>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</si>
  <si>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</si>
  <si>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</si>
  <si>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</si>
  <si>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</si>
  <si>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</si>
  <si>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</si>
  <si>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</si>
  <si>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</si>
  <si>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</si>
  <si>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</si>
  <si>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</si>
  <si>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</si>
  <si>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</si>
  <si>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</si>
  <si>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</si>
  <si>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</si>
  <si>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</si>
  <si>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</si>
  <si>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</si>
  <si>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</si>
  <si>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</si>
  <si>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</si>
  <si>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</si>
  <si>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</si>
  <si>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</si>
  <si>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</si>
  <si>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</si>
  <si>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</si>
  <si>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</si>
  <si>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</si>
  <si>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</si>
  <si>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</si>
  <si>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</si>
  <si>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</si>
  <si>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</si>
  <si>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</si>
  <si>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</si>
  <si>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</si>
  <si>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</si>
  <si>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</si>
  <si>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</si>
  <si>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</si>
  <si>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</si>
  <si>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</si>
  <si>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</si>
  <si>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</si>
  <si>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</si>
  <si>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</si>
  <si>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</si>
  <si>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</si>
  <si>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</si>
  <si>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</si>
  <si>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</si>
  <si>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</si>
  <si>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</si>
  <si>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</si>
  <si>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</si>
  <si>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</si>
  <si>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</si>
  <si>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</si>
  <si>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</si>
  <si>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</si>
  <si>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</si>
  <si>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</si>
  <si>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</si>
  <si>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</si>
  <si>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</si>
  <si>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</si>
  <si>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</si>
  <si>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</si>
  <si>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</si>
  <si>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</si>
  <si>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</si>
  <si>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</si>
  <si>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</si>
  <si>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</si>
  <si>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</si>
  <si>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</si>
  <si>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</si>
  <si>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</si>
  <si>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</si>
  <si>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</si>
  <si>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</si>
  <si>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</si>
  <si>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</si>
  <si>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</si>
  <si>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</si>
  <si>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</si>
  <si>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</si>
  <si>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</si>
  <si>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</si>
  <si>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</si>
  <si>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</si>
  <si>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</si>
  <si>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</si>
  <si>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</si>
  <si>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</si>
  <si>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</si>
  <si>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</si>
  <si>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</si>
  <si>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</si>
  <si>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</si>
  <si>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</si>
  <si>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</si>
  <si>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</si>
  <si>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</si>
  <si>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</si>
  <si>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</si>
  <si>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</si>
  <si>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</si>
  <si>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</si>
  <si>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</si>
  <si>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</si>
  <si>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</si>
  <si>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</si>
  <si>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</si>
  <si>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</si>
  <si>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</si>
  <si>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</si>
  <si>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</si>
  <si>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</si>
  <si>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</si>
  <si>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</si>
  <si>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</si>
  <si>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</si>
  <si>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</si>
  <si>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</si>
  <si>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</si>
  <si>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</si>
  <si>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</si>
  <si>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</si>
  <si>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</si>
  <si>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</si>
  <si>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</si>
  <si>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</si>
  <si>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</si>
  <si>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</si>
  <si>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</si>
  <si>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</si>
  <si>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</si>
  <si>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</si>
  <si>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</si>
  <si>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</si>
  <si>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</si>
  <si>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</si>
  <si>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</si>
  <si>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</si>
  <si>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</si>
  <si>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</si>
  <si>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</si>
  <si>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</si>
  <si>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</si>
  <si>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</si>
  <si>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</si>
  <si>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</si>
  <si>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</si>
  <si>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</si>
  <si>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</si>
  <si>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</si>
  <si>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</si>
  <si>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</si>
  <si>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</si>
  <si>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</si>
  <si>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</si>
  <si>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</si>
  <si>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</si>
  <si>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</si>
  <si>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</si>
  <si>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</si>
  <si>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</si>
  <si>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</si>
  <si>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</si>
  <si>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</si>
  <si>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</si>
  <si>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</si>
  <si>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</si>
  <si>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</si>
  <si>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</si>
  <si>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</si>
  <si>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</si>
  <si>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</si>
  <si>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</si>
  <si>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</si>
  <si>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</si>
  <si>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</si>
  <si>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</si>
  <si>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</si>
  <si>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</si>
  <si>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</si>
  <si>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</si>
  <si>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</si>
  <si>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</si>
  <si>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</si>
  <si>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</si>
  <si>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</si>
  <si>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</si>
  <si>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</si>
  <si>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</si>
  <si>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</si>
  <si>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</si>
  <si>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</si>
  <si>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</si>
  <si>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</si>
  <si>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</si>
  <si>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</si>
  <si>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</si>
  <si>
    <t>15-24-0228</t>
  </si>
  <si>
    <t>Breakout: LBT discussion</t>
  </si>
  <si>
    <t>LBT breakout report</t>
  </si>
  <si>
    <t>15-24-0225</t>
  </si>
  <si>
    <t>15-24-0227</t>
  </si>
  <si>
    <t>Sensing comments</t>
  </si>
  <si>
    <t>Pooria</t>
  </si>
  <si>
    <t>Billy</t>
  </si>
  <si>
    <t>15-24-0262</t>
  </si>
  <si>
    <t xml:space="preserve">Youngwan </t>
  </si>
  <si>
    <t>Misc comments</t>
  </si>
  <si>
    <t>15-24-0112</t>
  </si>
  <si>
    <t>15-24-0223</t>
  </si>
  <si>
    <t>15-24-0230</t>
  </si>
  <si>
    <t>15-24-0229</t>
  </si>
  <si>
    <t>MAC Service</t>
  </si>
  <si>
    <t>Alex and Billy</t>
  </si>
  <si>
    <t>One to many contention</t>
  </si>
  <si>
    <t>15-24-0021</t>
  </si>
  <si>
    <t>Proposed resolutions for MMS - Synchronized Responders (continued)</t>
  </si>
  <si>
    <t>15-24-0235-00</t>
  </si>
  <si>
    <t>https://mentor.ieee.org/802.15/dcn/24/15-24-0021-01-04ab-proposed-resolutions-for-mms-synchronized-responders.docx</t>
  </si>
  <si>
    <t>https://mentor.ieee.org/802.15/dcn/24/15-24-0230-04-04ab-draftc-comment-resolution-miscellaneous.docx</t>
  </si>
  <si>
    <t>https://mentor.ieee.org/802.15/dcn/24/15-24-0229-01-04ab-draftc-comment-resolution-simple-revise-reject-cids-33-85-86-88-340-398-403-404-521-609-631-689-708-837.docx</t>
  </si>
  <si>
    <t>https://mentor.ieee.org/802.15/dcn/24/15-24-0212-04-04ab-response-to-coexsc-11-24-360r3.pptx</t>
  </si>
  <si>
    <t>15-24-0212</t>
  </si>
  <si>
    <t>https://mentor.ieee.org/802.15/dcn/24/15-24-0244-01-04ab-proposed-resolutions-for-pt-data-field.docx</t>
  </si>
  <si>
    <t>15-24-0244</t>
  </si>
  <si>
    <t>https://mentor.ieee.org/802.15/dcn/24/15-24-0263-00-04ab-may-interim-tg4ab-meeting-slides.pptx</t>
  </si>
  <si>
    <t>5-24-0263</t>
  </si>
  <si>
    <t>https://mentor.ieee.org/802.15/dcn/24/15-24-0220-00-04ab-15-24-0213-00-04ab-time-efficient-mms-for-one-to-many-ds-twr-ranging.pptx</t>
  </si>
  <si>
    <t>15-24-0220</t>
  </si>
  <si>
    <t>15-24-0250</t>
  </si>
  <si>
    <t>LBT discussion conclusion (for this session)</t>
  </si>
  <si>
    <t>Comment Status</t>
  </si>
  <si>
    <t>Pass through data</t>
  </si>
  <si>
    <t>Presence bit map</t>
  </si>
  <si>
    <t>Need to relocate:</t>
  </si>
  <si>
    <t>15-24-0274</t>
  </si>
  <si>
    <t>Vinod</t>
  </si>
  <si>
    <t>HRP UWB PHY CID 274 and 275.</t>
  </si>
  <si>
    <t>(Informational)</t>
  </si>
  <si>
    <t xml:space="preserve">10 min for 15-24/0270 </t>
  </si>
  <si>
    <t>Li-Hsiang</t>
  </si>
  <si>
    <t>15-24-0270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</si>
</sst>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rgb="FF242424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  <xf numFmtId="0" fontId="69" fillId="0" borderId="0" xfId="0" applyFo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www.ieee802.org/802tele_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44-01-04ab-proposed-resolutions-for-pt-data-field.docx" TargetMode="External"/><Relationship Id="rId3" Type="http://schemas.openxmlformats.org/officeDocument/2006/relationships/hyperlink" Target="https://mentor.ieee.org/802.15/dcn/24/15-24-0230-04-04ab-draftc-comment-resolution-miscellaneous.docx" TargetMode="External"/><Relationship Id="rId7" Type="http://schemas.openxmlformats.org/officeDocument/2006/relationships/hyperlink" Target="https://mentor.ieee.org/802.15/dcn/24/15-24-0212-04-04ab-response-to-coexsc-11-24-360r3.pptx" TargetMode="External"/><Relationship Id="rId2" Type="http://schemas.openxmlformats.org/officeDocument/2006/relationships/hyperlink" Target="https://mentor.ieee.org/802.15/dcn/24/15-24-0021-01-04ab-proposed-resolutions-for-mms-synchronized-responders.docx" TargetMode="External"/><Relationship Id="rId1" Type="http://schemas.openxmlformats.org/officeDocument/2006/relationships/hyperlink" Target="https://mentor.ieee.org/802.15/dcn/24/15-24-0195-00-04ab-tg4ab-mar-plenary-mins.docx" TargetMode="External"/><Relationship Id="rId6" Type="http://schemas.openxmlformats.org/officeDocument/2006/relationships/hyperlink" Target="https://mentor.ieee.org/802.15/dcn/24/15-24-0226-00-04ab-draftc-comment-resolution-nb-channel-access-cids-149-161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228-00-04ab-draftc-comment-resolution-simple-all-accept-cids-53-56-57-59-344-531.docx" TargetMode="External"/><Relationship Id="rId10" Type="http://schemas.openxmlformats.org/officeDocument/2006/relationships/hyperlink" Target="https://mentor.ieee.org/802.15/dcn/24/15-24-0220-00-04ab-15-24-0213-00-04ab-time-efficient-mms-for-one-to-many-ds-twr-ranging.pptx" TargetMode="External"/><Relationship Id="rId4" Type="http://schemas.openxmlformats.org/officeDocument/2006/relationships/hyperlink" Target="https://mentor.ieee.org/802.15/dcn/24/15-24-0229-01-04ab-draftc-comment-resolution-simple-revise-reject-cids-33-85-86-88-340-398-403-404-521-609-631-689-708-837.docx" TargetMode="External"/><Relationship Id="rId9" Type="http://schemas.openxmlformats.org/officeDocument/2006/relationships/hyperlink" Target="https://mentor.ieee.org/802.15/dcn/24/15-24-0263-00-04ab-may-interim-tg4ab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50-00-04ab-draftc-comment-resolution-compact-frame-mac-primitives-cid-192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23-00-04ab-draftc-comment-resolution-compact-frames-rpa-cids-497-507-508-509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zoomScale="80" zoomScaleNormal="80" workbookViewId="0">
      <selection activeCell="B7" sqref="B7:S7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147</v>
      </c>
      <c r="B1" s="114" t="s">
        <v>168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169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137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103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78</v>
      </c>
      <c r="U4" s="136"/>
      <c r="V4" s="137"/>
      <c r="W4" s="135" t="s">
        <v>104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15" thickBot="1" x14ac:dyDescent="0.3">
      <c r="A7" s="131"/>
      <c r="B7" s="201"/>
      <c r="C7" s="202"/>
      <c r="D7" s="111"/>
      <c r="E7" s="113"/>
      <c r="F7" s="113"/>
      <c r="G7" s="112"/>
      <c r="H7" s="111"/>
      <c r="I7" s="113"/>
      <c r="J7" s="113"/>
      <c r="K7" s="112"/>
      <c r="L7" s="111"/>
      <c r="M7" s="113"/>
      <c r="N7" s="113"/>
      <c r="O7" s="112"/>
      <c r="P7" s="111"/>
      <c r="Q7" s="113"/>
      <c r="R7" s="113"/>
      <c r="S7" s="112"/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171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58</v>
      </c>
      <c r="M10" s="154"/>
      <c r="N10" s="154"/>
      <c r="O10" s="155"/>
      <c r="P10" s="178" t="s">
        <v>140</v>
      </c>
      <c r="Q10" s="181" t="s">
        <v>50</v>
      </c>
      <c r="R10" s="184" t="s">
        <v>37</v>
      </c>
      <c r="S10" s="162" t="s">
        <v>79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72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80</v>
      </c>
      <c r="G15" s="189" t="s">
        <v>49</v>
      </c>
      <c r="H15" s="178" t="s">
        <v>140</v>
      </c>
      <c r="I15" s="165" t="s">
        <v>139</v>
      </c>
      <c r="J15" s="175"/>
      <c r="K15" s="189" t="s">
        <v>49</v>
      </c>
      <c r="L15" s="150" t="s">
        <v>73</v>
      </c>
      <c r="M15" s="151"/>
      <c r="N15" s="151"/>
      <c r="O15" s="152"/>
      <c r="P15" s="159" t="s">
        <v>47</v>
      </c>
      <c r="Q15" s="165" t="s">
        <v>139</v>
      </c>
      <c r="R15" s="192" t="s">
        <v>80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59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82</v>
      </c>
      <c r="E19" s="171"/>
      <c r="F19" s="171"/>
      <c r="G19" s="172"/>
      <c r="H19" s="171" t="s">
        <v>82</v>
      </c>
      <c r="I19" s="171"/>
      <c r="J19" s="171"/>
      <c r="K19" s="172"/>
      <c r="L19" s="171" t="s">
        <v>82</v>
      </c>
      <c r="M19" s="171"/>
      <c r="N19" s="171"/>
      <c r="O19" s="172"/>
      <c r="P19" s="171" t="s">
        <v>82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172</v>
      </c>
      <c r="F21" s="175"/>
      <c r="G21" s="175"/>
      <c r="H21" s="218" t="s">
        <v>47</v>
      </c>
      <c r="I21" s="175"/>
      <c r="J21" s="215" t="s">
        <v>138</v>
      </c>
      <c r="K21" s="162" t="s">
        <v>79</v>
      </c>
      <c r="L21" s="159" t="s">
        <v>47</v>
      </c>
      <c r="M21" s="168" t="s">
        <v>172</v>
      </c>
      <c r="N21" s="175"/>
      <c r="O21" s="162" t="s">
        <v>83</v>
      </c>
      <c r="P21" s="159" t="s">
        <v>47</v>
      </c>
      <c r="Q21" s="168" t="s">
        <v>172</v>
      </c>
      <c r="R21" s="147" t="s">
        <v>101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173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105</v>
      </c>
      <c r="C26" s="236"/>
      <c r="D26" s="178" t="s">
        <v>140</v>
      </c>
      <c r="E26" s="175"/>
      <c r="F26" s="215" t="s">
        <v>138</v>
      </c>
      <c r="G26" s="175"/>
      <c r="H26" s="175"/>
      <c r="I26" s="168" t="s">
        <v>172</v>
      </c>
      <c r="J26" s="221" t="s">
        <v>141</v>
      </c>
      <c r="K26" s="162" t="s">
        <v>79</v>
      </c>
      <c r="L26" s="178" t="s">
        <v>140</v>
      </c>
      <c r="M26" s="175"/>
      <c r="N26" s="147" t="s">
        <v>101</v>
      </c>
      <c r="O26" s="162" t="s">
        <v>83</v>
      </c>
      <c r="P26" s="150" t="s">
        <v>74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60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148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61</v>
      </c>
      <c r="B31" s="171" t="s">
        <v>62</v>
      </c>
      <c r="C31" s="172"/>
      <c r="D31" s="247" t="s">
        <v>62</v>
      </c>
      <c r="E31" s="248"/>
      <c r="F31" s="248"/>
      <c r="G31" s="249"/>
      <c r="H31" s="244"/>
      <c r="I31" s="245"/>
      <c r="J31" s="245"/>
      <c r="K31" s="246"/>
      <c r="L31" s="283" t="s">
        <v>134</v>
      </c>
      <c r="M31" s="284"/>
      <c r="N31" s="284"/>
      <c r="O31" s="285"/>
      <c r="P31" s="247" t="s">
        <v>62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63</v>
      </c>
      <c r="B32" s="233"/>
      <c r="C32" s="234"/>
      <c r="D32" s="250"/>
      <c r="E32" s="251"/>
      <c r="F32" s="251"/>
      <c r="G32" s="252"/>
      <c r="H32" s="247" t="s">
        <v>62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64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65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66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62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67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68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69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70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106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109</v>
      </c>
      <c r="B41" s="268" t="s">
        <v>110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107</v>
      </c>
      <c r="M41" s="256" t="s">
        <v>108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113</v>
      </c>
      <c r="B42" s="271" t="s">
        <v>114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111</v>
      </c>
      <c r="M42" s="259" t="s">
        <v>112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174</v>
      </c>
      <c r="B43" s="274" t="s">
        <v>175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115</v>
      </c>
      <c r="M43" s="262" t="s">
        <v>116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117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118</v>
      </c>
      <c r="M44" s="265" t="s">
        <v>119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120</v>
      </c>
      <c r="B45" s="280" t="s">
        <v>121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122</v>
      </c>
      <c r="M45" s="259" t="s">
        <v>123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124</v>
      </c>
      <c r="B46" s="224" t="s">
        <v>149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125</v>
      </c>
      <c r="M46" s="77" t="s">
        <v>126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127</v>
      </c>
      <c r="B47" s="77" t="s">
        <v>128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129</v>
      </c>
      <c r="B48" s="77" t="s">
        <v>130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131</v>
      </c>
      <c r="B49" s="227" t="s">
        <v>132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139</v>
      </c>
      <c r="B50" s="230" t="s">
        <v>142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26:C28" r:id="rId1" display="WIRELESS CHAIRS MTG" xr:uid="{51D63788-3E3B-46AF-B53F-A81C21A38BE4}"/>
    <hyperlink ref="H30" r:id="rId2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189</v>
      </c>
    </row>
    <row r="3" spans="1:3" ht="15.6" x14ac:dyDescent="0.25">
      <c r="B3" s="3" t="s">
        <v>190</v>
      </c>
    </row>
    <row r="4" spans="1:3" x14ac:dyDescent="0.25">
      <c r="B4" s="17" t="s">
        <v>7</v>
      </c>
    </row>
    <row r="5" spans="1:3" x14ac:dyDescent="0.25">
      <c r="A5" s="1"/>
      <c r="B5" s="17" t="s">
        <v>84</v>
      </c>
    </row>
    <row r="6" spans="1:3" x14ac:dyDescent="0.25">
      <c r="A6" s="1"/>
      <c r="B6" s="16" t="s">
        <v>198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182</v>
      </c>
      <c r="C7" s="13">
        <v>0.4375</v>
      </c>
    </row>
    <row r="8" spans="1:3" x14ac:dyDescent="0.25">
      <c r="A8" s="1">
        <f>A7+1</f>
        <v>2</v>
      </c>
      <c r="B8" s="1" t="s">
        <v>183</v>
      </c>
      <c r="C8" s="13">
        <v>0.5625</v>
      </c>
    </row>
    <row r="9" spans="1:3" x14ac:dyDescent="0.25">
      <c r="A9" s="1">
        <f t="shared" si="0"/>
        <v>3</v>
      </c>
      <c r="B9" s="1" t="s">
        <v>176</v>
      </c>
      <c r="C9" s="13">
        <v>0.33333333333333331</v>
      </c>
    </row>
    <row r="10" spans="1:3" x14ac:dyDescent="0.25">
      <c r="A10" s="1">
        <f t="shared" si="0"/>
        <v>4</v>
      </c>
      <c r="B10" s="1" t="s">
        <v>177</v>
      </c>
      <c r="C10" s="13">
        <v>0.5625</v>
      </c>
    </row>
    <row r="11" spans="1:3" x14ac:dyDescent="0.25">
      <c r="A11" s="1">
        <f t="shared" si="0"/>
        <v>5</v>
      </c>
      <c r="B11" s="1" t="s">
        <v>178</v>
      </c>
      <c r="C11" s="13">
        <v>0.375</v>
      </c>
    </row>
    <row r="12" spans="1:3" x14ac:dyDescent="0.25">
      <c r="A12" s="1">
        <f t="shared" si="0"/>
        <v>6</v>
      </c>
      <c r="B12" s="1" t="s">
        <v>184</v>
      </c>
      <c r="C12" s="13">
        <v>0.5625</v>
      </c>
    </row>
    <row r="13" spans="1:3" x14ac:dyDescent="0.25">
      <c r="A13" s="1">
        <f t="shared" si="0"/>
        <v>7</v>
      </c>
      <c r="B13" s="1" t="s">
        <v>179</v>
      </c>
      <c r="C13" s="13">
        <v>0.4375</v>
      </c>
    </row>
    <row r="14" spans="1:3" x14ac:dyDescent="0.25">
      <c r="A14" s="1">
        <f t="shared" si="0"/>
        <v>8</v>
      </c>
      <c r="B14" s="1" t="s">
        <v>180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181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75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76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81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77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G1" sqref="G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  <c r="G1" s="7" t="s">
        <v>307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G5" s="7" t="s">
        <v>295</v>
      </c>
      <c r="H5" s="14" t="s">
        <v>294</v>
      </c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143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144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187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242</v>
      </c>
      <c r="C10" s="12" t="s">
        <v>240</v>
      </c>
      <c r="D10" s="8">
        <v>30</v>
      </c>
      <c r="E10" s="10">
        <f t="shared" si="0"/>
        <v>0.46180555555555552</v>
      </c>
      <c r="G10" t="s">
        <v>291</v>
      </c>
      <c r="H10" s="14" t="s">
        <v>290</v>
      </c>
      <c r="I10" s="11"/>
      <c r="J10" s="11"/>
    </row>
    <row r="11" spans="1:10" x14ac:dyDescent="0.25">
      <c r="A11" s="5">
        <f>A10+0.1</f>
        <v>1.7000000000000006</v>
      </c>
      <c r="B11" s="11" t="s">
        <v>224</v>
      </c>
      <c r="C11" s="12" t="s">
        <v>200</v>
      </c>
      <c r="D11" s="8">
        <v>25</v>
      </c>
      <c r="E11" s="10">
        <f t="shared" si="0"/>
        <v>0.48263888888888884</v>
      </c>
      <c r="G11" t="s">
        <v>265</v>
      </c>
      <c r="H11" s="14" t="s">
        <v>217</v>
      </c>
      <c r="I11" s="11"/>
      <c r="J11" s="11"/>
    </row>
    <row r="12" spans="1:10" x14ac:dyDescent="0.25">
      <c r="A12" s="5">
        <f>A11+0.1</f>
        <v>1.8000000000000007</v>
      </c>
      <c r="B12" s="11" t="s">
        <v>222</v>
      </c>
      <c r="C12" s="12" t="s">
        <v>200</v>
      </c>
      <c r="D12" s="8">
        <v>10</v>
      </c>
      <c r="E12" s="10">
        <f t="shared" si="0"/>
        <v>0.49999999999999994</v>
      </c>
      <c r="G12" t="s">
        <v>266</v>
      </c>
      <c r="H12" s="303" t="s">
        <v>215</v>
      </c>
      <c r="I12" s="11"/>
      <c r="J12" s="11"/>
    </row>
    <row r="13" spans="1:10" x14ac:dyDescent="0.25">
      <c r="A13" s="5">
        <f>A12+0.1</f>
        <v>1.9000000000000008</v>
      </c>
      <c r="B13" s="11" t="s">
        <v>207</v>
      </c>
      <c r="C13" s="12" t="s">
        <v>201</v>
      </c>
      <c r="D13" s="8">
        <v>20</v>
      </c>
      <c r="E13" s="10">
        <f t="shared" si="0"/>
        <v>0.50694444444444442</v>
      </c>
      <c r="G13" t="s">
        <v>293</v>
      </c>
      <c r="H13" s="14" t="s">
        <v>292</v>
      </c>
      <c r="I13" s="11"/>
      <c r="J13" s="11"/>
    </row>
    <row r="14" spans="1:10" x14ac:dyDescent="0.25">
      <c r="A14" s="5">
        <f>A13+0.1</f>
        <v>2.0000000000000009</v>
      </c>
      <c r="B14" s="11" t="s">
        <v>2</v>
      </c>
      <c r="C14" s="12" t="s">
        <v>1</v>
      </c>
      <c r="D14" s="8"/>
      <c r="E14" s="10">
        <f t="shared" ref="E14" si="1">E13+TIME(0,D13,0)</f>
        <v>0.52083333333333326</v>
      </c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2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2"/>
        <v>2.2000000000000002</v>
      </c>
      <c r="B19" s="11" t="s">
        <v>150</v>
      </c>
      <c r="C19" s="12" t="s">
        <v>158</v>
      </c>
      <c r="D19" s="8">
        <v>40</v>
      </c>
      <c r="E19" s="10">
        <f>E18+TIME(0,D18,0)</f>
        <v>0.5625</v>
      </c>
      <c r="G19" t="s">
        <v>255</v>
      </c>
      <c r="H19" s="304"/>
    </row>
    <row r="20" spans="1:10" x14ac:dyDescent="0.25">
      <c r="A20" s="28">
        <f>A18+0.1</f>
        <v>2.2000000000000002</v>
      </c>
      <c r="B20" s="11" t="s">
        <v>191</v>
      </c>
      <c r="C20" s="12" t="s">
        <v>192</v>
      </c>
      <c r="D20" s="8">
        <v>20</v>
      </c>
      <c r="E20" s="10">
        <f t="shared" ref="E20:E24" si="3">E19+TIME(0,D19,0)</f>
        <v>0.59027777777777779</v>
      </c>
      <c r="G20" s="7" t="s">
        <v>297</v>
      </c>
      <c r="H20" s="302" t="s">
        <v>296</v>
      </c>
    </row>
    <row r="21" spans="1:10" x14ac:dyDescent="0.25">
      <c r="A21" s="28">
        <f>A20+0.1</f>
        <v>2.3000000000000003</v>
      </c>
      <c r="B21" s="11" t="s">
        <v>221</v>
      </c>
      <c r="C21" s="12" t="s">
        <v>200</v>
      </c>
      <c r="D21" s="8">
        <v>20</v>
      </c>
      <c r="E21" s="10">
        <f t="shared" si="3"/>
        <v>0.60416666666666663</v>
      </c>
      <c r="G21" t="s">
        <v>280</v>
      </c>
      <c r="H21" s="302" t="s">
        <v>289</v>
      </c>
    </row>
    <row r="22" spans="1:10" x14ac:dyDescent="0.25">
      <c r="A22" s="28">
        <f t="shared" si="2"/>
        <v>2.4000000000000004</v>
      </c>
      <c r="B22" s="11" t="s">
        <v>244</v>
      </c>
      <c r="C22" s="12" t="s">
        <v>200</v>
      </c>
      <c r="D22" s="8">
        <v>20</v>
      </c>
      <c r="E22" s="10">
        <f t="shared" si="3"/>
        <v>0.61805555555555547</v>
      </c>
      <c r="G22" t="s">
        <v>279</v>
      </c>
      <c r="H22" s="14" t="s">
        <v>288</v>
      </c>
    </row>
    <row r="23" spans="1:10" x14ac:dyDescent="0.25">
      <c r="A23" s="28">
        <f t="shared" si="2"/>
        <v>2.5000000000000004</v>
      </c>
      <c r="B23" s="11" t="s">
        <v>209</v>
      </c>
      <c r="C23" s="12" t="s">
        <v>201</v>
      </c>
      <c r="D23" s="8">
        <v>20</v>
      </c>
      <c r="E23" s="10">
        <f t="shared" si="3"/>
        <v>0.63194444444444431</v>
      </c>
      <c r="G23" t="s">
        <v>284</v>
      </c>
      <c r="H23" s="14" t="s">
        <v>287</v>
      </c>
    </row>
    <row r="24" spans="1:10" x14ac:dyDescent="0.25">
      <c r="A24" s="28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0.64583333333333315</v>
      </c>
      <c r="G24"/>
      <c r="H24" s="14"/>
    </row>
    <row r="25" spans="1:10" x14ac:dyDescent="0.25">
      <c r="A25" s="25"/>
      <c r="D25" s="8"/>
      <c r="E25" s="10"/>
    </row>
    <row r="26" spans="1:10" x14ac:dyDescent="0.25">
      <c r="A26" s="8"/>
      <c r="E26" s="10"/>
      <c r="G26"/>
      <c r="H26" s="11"/>
      <c r="I26" s="11"/>
      <c r="J26" s="11"/>
    </row>
    <row r="27" spans="1:10" x14ac:dyDescent="0.25">
      <c r="B27" s="7" t="s">
        <v>185</v>
      </c>
      <c r="G27" t="s">
        <v>262</v>
      </c>
      <c r="H27" s="14" t="s">
        <v>261</v>
      </c>
    </row>
    <row r="28" spans="1:10" x14ac:dyDescent="0.25">
      <c r="B28" s="7" t="s">
        <v>186</v>
      </c>
      <c r="G28" s="7" t="s">
        <v>263</v>
      </c>
      <c r="H28" s="14" t="s">
        <v>260</v>
      </c>
    </row>
    <row r="29" spans="1:10" x14ac:dyDescent="0.25">
      <c r="G29"/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 s="12"/>
      <c r="H35" s="14"/>
    </row>
    <row r="36" spans="1:10" x14ac:dyDescent="0.25">
      <c r="G36" s="12"/>
      <c r="H36" s="14"/>
    </row>
    <row r="37" spans="1:10" x14ac:dyDescent="0.25">
      <c r="A37" s="1"/>
      <c r="D37" s="8"/>
      <c r="E37" s="10"/>
      <c r="G37" s="11"/>
      <c r="H37" s="11"/>
      <c r="I37" s="11"/>
      <c r="J37" s="11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5">
      <c r="D40" s="8"/>
      <c r="G40" s="11"/>
      <c r="H40" s="11"/>
      <c r="I40" s="11"/>
      <c r="J40" s="11"/>
    </row>
    <row r="41" spans="1:10" x14ac:dyDescent="0.25">
      <c r="B41" s="11"/>
      <c r="C41" s="12"/>
      <c r="D41" s="8"/>
      <c r="G41" s="11"/>
      <c r="H41" s="11"/>
      <c r="I41" s="11"/>
      <c r="J41" s="11"/>
    </row>
    <row r="42" spans="1:10" x14ac:dyDescent="0.25">
      <c r="C42" s="14"/>
      <c r="D42" s="8"/>
      <c r="G42" s="11"/>
      <c r="H42" s="14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B44" s="31"/>
      <c r="D44" s="8"/>
      <c r="G44" s="11"/>
      <c r="H44" s="11"/>
      <c r="I44" s="11"/>
      <c r="J44" s="11"/>
    </row>
    <row r="47" spans="1:10" x14ac:dyDescent="0.25">
      <c r="B47" s="14"/>
      <c r="D47" s="8"/>
    </row>
    <row r="48" spans="1:10" x14ac:dyDescent="0.25">
      <c r="D48" s="8"/>
    </row>
    <row r="49" spans="2:4" x14ac:dyDescent="0.25">
      <c r="D49" s="8"/>
    </row>
    <row r="50" spans="2:4" x14ac:dyDescent="0.25">
      <c r="D50" s="8"/>
    </row>
    <row r="51" spans="2:4" ht="13.8" x14ac:dyDescent="0.3">
      <c r="B51" s="23"/>
    </row>
    <row r="53" spans="2:4" x14ac:dyDescent="0.25">
      <c r="B53" s="14"/>
    </row>
  </sheetData>
  <sheetProtection selectLockedCells="1" selectUnlockedCells="1"/>
  <hyperlinks>
    <hyperlink ref="H27" r:id="rId1" xr:uid="{1B9EDA04-062B-42B4-8CEE-03A3B62549EA}"/>
    <hyperlink ref="H23" r:id="rId2" xr:uid="{1630ECAA-8534-4EF5-A518-135B624EACDF}"/>
    <hyperlink ref="H22" r:id="rId3" xr:uid="{033BD49F-CF6B-44E7-84CC-52F82C87DD50}"/>
    <hyperlink ref="H21" r:id="rId4" xr:uid="{53FBCC47-D915-4CF1-8658-2C2608C17556}"/>
    <hyperlink ref="H12" r:id="rId5" xr:uid="{3ED8FA64-5550-4738-A71C-F36B5897A9DD}"/>
    <hyperlink ref="H11" r:id="rId6" xr:uid="{ABE3B8DE-C352-4C93-9A43-39134EFB7016}"/>
    <hyperlink ref="H10" r:id="rId7" xr:uid="{AA2C19E0-4055-41DD-A629-6407FD8B9774}"/>
    <hyperlink ref="H13" r:id="rId8" xr:uid="{D97CBD29-D69C-49DF-9260-D7F3C0E8B130}"/>
    <hyperlink ref="H5" r:id="rId9" xr:uid="{F5F11D54-3A34-46F7-8D9C-F064DF8CE560}"/>
    <hyperlink ref="H20" r:id="rId10" xr:uid="{5E2D378D-39BE-4D2D-8BD4-A2F97DC174C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0"/>
  <sheetViews>
    <sheetView zoomScale="110" zoomScaleNormal="110" workbookViewId="0">
      <pane ySplit="2" topLeftCell="A10" activePane="bottomLeft" state="frozen"/>
      <selection pane="bottomLeft" activeCell="B29" sqref="B29:C2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307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3" si="0">A5+0.1</f>
        <v>3.1</v>
      </c>
      <c r="B6" s="27" t="s">
        <v>267</v>
      </c>
      <c r="C6" s="12" t="s">
        <v>1</v>
      </c>
      <c r="D6" s="8">
        <v>50</v>
      </c>
      <c r="E6" s="10">
        <f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27" t="s">
        <v>56</v>
      </c>
      <c r="C7" s="12" t="s">
        <v>4</v>
      </c>
      <c r="D7" s="8">
        <v>0</v>
      </c>
      <c r="E7" s="10">
        <f t="shared" ref="E7:E13" si="1">E6+TIME(0,D6,0)</f>
        <v>0.36805555555555552</v>
      </c>
      <c r="H7" s="14"/>
    </row>
    <row r="8" spans="1:8" ht="14.4" x14ac:dyDescent="0.25">
      <c r="A8" s="28">
        <f t="shared" si="0"/>
        <v>3.3000000000000003</v>
      </c>
      <c r="B8" s="11" t="s">
        <v>268</v>
      </c>
      <c r="C8" s="12" t="s">
        <v>1</v>
      </c>
      <c r="D8" s="8">
        <v>20</v>
      </c>
      <c r="E8" s="10">
        <f t="shared" si="1"/>
        <v>0.36805555555555552</v>
      </c>
      <c r="G8" s="7" t="s">
        <v>255</v>
      </c>
      <c r="H8" s="304"/>
    </row>
    <row r="9" spans="1:8" x14ac:dyDescent="0.25">
      <c r="A9" s="28">
        <f t="shared" si="0"/>
        <v>3.4000000000000004</v>
      </c>
      <c r="B9" s="11" t="s">
        <v>159</v>
      </c>
      <c r="C9" s="12" t="s">
        <v>133</v>
      </c>
      <c r="D9" s="8">
        <v>20</v>
      </c>
      <c r="E9" s="10">
        <f t="shared" si="1"/>
        <v>0.38194444444444442</v>
      </c>
      <c r="G9" s="7" t="s">
        <v>270</v>
      </c>
      <c r="H9" s="302" t="s">
        <v>216</v>
      </c>
    </row>
    <row r="10" spans="1:8" ht="14.4" x14ac:dyDescent="0.25">
      <c r="A10" s="28">
        <f t="shared" si="0"/>
        <v>3.5000000000000004</v>
      </c>
      <c r="B10" s="11" t="s">
        <v>225</v>
      </c>
      <c r="C10" s="12" t="s">
        <v>200</v>
      </c>
      <c r="D10" s="8">
        <v>10</v>
      </c>
      <c r="E10" s="10">
        <f t="shared" si="1"/>
        <v>0.39583333333333331</v>
      </c>
      <c r="G10" s="7" t="s">
        <v>269</v>
      </c>
      <c r="H10" s="304" t="s">
        <v>218</v>
      </c>
    </row>
    <row r="11" spans="1:8" x14ac:dyDescent="0.25">
      <c r="A11" s="28">
        <f t="shared" si="0"/>
        <v>3.6000000000000005</v>
      </c>
      <c r="B11" s="11" t="s">
        <v>227</v>
      </c>
      <c r="C11" s="12" t="s">
        <v>200</v>
      </c>
      <c r="D11" s="8">
        <v>10</v>
      </c>
      <c r="E11" s="10">
        <f t="shared" si="1"/>
        <v>0.40277777777777773</v>
      </c>
      <c r="G11" s="7" t="s">
        <v>278</v>
      </c>
      <c r="H11" s="14" t="s">
        <v>220</v>
      </c>
    </row>
    <row r="12" spans="1:8" x14ac:dyDescent="0.25">
      <c r="A12" s="28">
        <f t="shared" si="0"/>
        <v>3.7000000000000006</v>
      </c>
      <c r="B12" s="11" t="s">
        <v>301</v>
      </c>
      <c r="C12" s="12" t="s">
        <v>201</v>
      </c>
      <c r="D12" s="8">
        <v>10</v>
      </c>
      <c r="E12" s="10">
        <f t="shared" si="1"/>
        <v>0.40972222222222215</v>
      </c>
      <c r="G12" t="s">
        <v>284</v>
      </c>
      <c r="H12" s="14"/>
    </row>
    <row r="13" spans="1:8" x14ac:dyDescent="0.25">
      <c r="A13" s="28">
        <f t="shared" si="0"/>
        <v>3.8000000000000007</v>
      </c>
      <c r="B13" s="11" t="s">
        <v>246</v>
      </c>
      <c r="C13" s="12" t="s">
        <v>4</v>
      </c>
      <c r="D13" s="8">
        <v>0</v>
      </c>
      <c r="E13" s="10">
        <f t="shared" si="1"/>
        <v>0.41666666666666657</v>
      </c>
      <c r="G13" s="7" t="s">
        <v>293</v>
      </c>
      <c r="H13" s="14"/>
    </row>
    <row r="14" spans="1:8" x14ac:dyDescent="0.25">
      <c r="A14" s="1"/>
      <c r="D14" s="8"/>
      <c r="E14" s="10"/>
    </row>
    <row r="15" spans="1:8" x14ac:dyDescent="0.25">
      <c r="A15" s="25">
        <f>Summary!A$10</f>
        <v>4</v>
      </c>
      <c r="B15" s="1" t="str">
        <f>Summary!B$10</f>
        <v>Tuesday 14-May PM1: Comment Resolution (group)</v>
      </c>
      <c r="E15" s="10">
        <f>Summary!$C$10</f>
        <v>0.5625</v>
      </c>
    </row>
    <row r="16" spans="1:8" x14ac:dyDescent="0.25">
      <c r="A16" s="5">
        <f t="shared" ref="A16:A22" si="2">A15+0.1</f>
        <v>4.0999999999999996</v>
      </c>
      <c r="B16" s="11" t="s">
        <v>302</v>
      </c>
      <c r="C16" s="12" t="s">
        <v>201</v>
      </c>
      <c r="D16" s="8">
        <v>20</v>
      </c>
      <c r="E16" s="10">
        <f>E15+TIME(0,D15,0)</f>
        <v>0.5625</v>
      </c>
    </row>
    <row r="17" spans="1:8" x14ac:dyDescent="0.25">
      <c r="A17" s="5">
        <f t="shared" si="2"/>
        <v>4.1999999999999993</v>
      </c>
      <c r="B17" s="11" t="s">
        <v>208</v>
      </c>
      <c r="C17" s="12" t="s">
        <v>201</v>
      </c>
      <c r="D17" s="8">
        <v>20</v>
      </c>
      <c r="E17" s="10">
        <f>E16+TIME(0,D16,0)</f>
        <v>0.57638888888888884</v>
      </c>
      <c r="G17" s="7" t="s">
        <v>277</v>
      </c>
      <c r="H17" s="14"/>
    </row>
    <row r="18" spans="1:8" x14ac:dyDescent="0.25">
      <c r="A18" s="5">
        <f t="shared" si="2"/>
        <v>4.2999999999999989</v>
      </c>
      <c r="B18" s="11" t="s">
        <v>210</v>
      </c>
      <c r="C18" s="12" t="s">
        <v>201</v>
      </c>
      <c r="D18" s="8">
        <v>20</v>
      </c>
      <c r="E18" s="10">
        <f>E17+TIME(0,D17,0)</f>
        <v>0.59027777777777768</v>
      </c>
      <c r="H18" s="14"/>
    </row>
    <row r="19" spans="1:8" x14ac:dyDescent="0.25">
      <c r="A19" s="5">
        <f t="shared" si="2"/>
        <v>4.3999999999999986</v>
      </c>
      <c r="B19" s="11" t="s">
        <v>235</v>
      </c>
      <c r="C19" s="12" t="s">
        <v>200</v>
      </c>
      <c r="D19" s="8">
        <v>20</v>
      </c>
      <c r="E19" s="10">
        <f>E18+TIME(0,D18,0)</f>
        <v>0.60416666666666652</v>
      </c>
      <c r="H19" s="14"/>
    </row>
    <row r="20" spans="1:8" ht="14.4" x14ac:dyDescent="0.3">
      <c r="A20" s="5">
        <f t="shared" si="2"/>
        <v>4.4999999999999982</v>
      </c>
      <c r="B20" s="11" t="s">
        <v>234</v>
      </c>
      <c r="C20" s="12" t="s">
        <v>200</v>
      </c>
      <c r="D20" s="8">
        <v>20</v>
      </c>
      <c r="E20" s="10">
        <f>E19+TIME(0,D19,0)</f>
        <v>0.61805555555555536</v>
      </c>
      <c r="G20" s="7" t="s">
        <v>298</v>
      </c>
      <c r="H20" s="305" t="s">
        <v>231</v>
      </c>
    </row>
    <row r="21" spans="1:8" x14ac:dyDescent="0.25">
      <c r="A21" s="5">
        <f t="shared" si="2"/>
        <v>4.5999999999999979</v>
      </c>
      <c r="B21" s="11" t="s">
        <v>160</v>
      </c>
      <c r="C21" s="12" t="s">
        <v>133</v>
      </c>
      <c r="D21" s="8">
        <v>10</v>
      </c>
      <c r="E21" s="10">
        <f>E20+TIME(0,D19,0)</f>
        <v>0.6319444444444442</v>
      </c>
      <c r="G21" s="7" t="s">
        <v>255</v>
      </c>
    </row>
    <row r="22" spans="1:8" x14ac:dyDescent="0.25">
      <c r="A22" s="5">
        <f t="shared" si="2"/>
        <v>4.6999999999999975</v>
      </c>
      <c r="B22" s="11" t="s">
        <v>2</v>
      </c>
      <c r="D22" s="8"/>
      <c r="E22" s="10">
        <f>E21+TIME(0,D21,0)</f>
        <v>0.63888888888888862</v>
      </c>
    </row>
    <row r="23" spans="1:8" x14ac:dyDescent="0.25">
      <c r="A23" s="5"/>
      <c r="B23" s="11"/>
      <c r="D23" s="8"/>
      <c r="E23" s="10"/>
    </row>
    <row r="24" spans="1:8" x14ac:dyDescent="0.25">
      <c r="B24" s="7" t="s">
        <v>162</v>
      </c>
    </row>
    <row r="25" spans="1:8" x14ac:dyDescent="0.25">
      <c r="H25" s="14"/>
    </row>
    <row r="27" spans="1:8" x14ac:dyDescent="0.25">
      <c r="B27" s="7" t="s">
        <v>303</v>
      </c>
    </row>
    <row r="28" spans="1:8" x14ac:dyDescent="0.25">
      <c r="B28" s="11"/>
      <c r="C28" s="12"/>
      <c r="D28" s="8"/>
    </row>
    <row r="29" spans="1:8" x14ac:dyDescent="0.25">
      <c r="D29" s="8">
        <v>20</v>
      </c>
    </row>
    <row r="30" spans="1:8" x14ac:dyDescent="0.25">
      <c r="D30" s="8">
        <v>20</v>
      </c>
    </row>
  </sheetData>
  <sheetProtection selectLockedCells="1" selectUnlockedCells="1"/>
  <hyperlinks>
    <hyperlink ref="H20" r:id="rId1" xr:uid="{3F9FF7B4-6295-427A-80A8-9617FF9CF43E}"/>
    <hyperlink ref="H9" r:id="rId2" xr:uid="{63DA7FC8-0A4B-4D86-B2E1-36AF96E451D5}"/>
    <hyperlink ref="H10" r:id="rId3" xr:uid="{5A8E99D1-61BA-483F-A1E0-5ED72CB199BA}"/>
    <hyperlink ref="H11" r:id="rId4" xr:uid="{EA124EE4-0374-4E3B-8C14-F2A1938587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B14" sqref="B1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307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10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247</v>
      </c>
      <c r="C7" s="12" t="s">
        <v>240</v>
      </c>
      <c r="D7" s="8">
        <v>20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227</v>
      </c>
      <c r="C8" s="12" t="s">
        <v>200</v>
      </c>
      <c r="D8" s="8">
        <v>30</v>
      </c>
      <c r="E8" s="10">
        <f t="shared" si="1"/>
        <v>0.3888888888888889</v>
      </c>
      <c r="H8" s="14"/>
    </row>
    <row r="9" spans="1:8" x14ac:dyDescent="0.25">
      <c r="A9" s="8">
        <f t="shared" si="0"/>
        <v>5.3999999999999986</v>
      </c>
      <c r="B9" s="11" t="s">
        <v>285</v>
      </c>
      <c r="C9" s="12" t="s">
        <v>201</v>
      </c>
      <c r="D9" s="8">
        <v>20</v>
      </c>
      <c r="E9" s="10">
        <f>E8+TIME(0,Monday!D20,0)</f>
        <v>0.40277777777777779</v>
      </c>
      <c r="H9" s="14"/>
    </row>
    <row r="10" spans="1:8" x14ac:dyDescent="0.25">
      <c r="A10" s="8">
        <f t="shared" si="0"/>
        <v>5.4999999999999982</v>
      </c>
      <c r="B10" s="11" t="s">
        <v>2</v>
      </c>
      <c r="C10" s="12"/>
      <c r="D10" s="8"/>
      <c r="E10" s="10">
        <f>E9+TIME(0,Monday!D21,0)</f>
        <v>0.41666666666666669</v>
      </c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19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300</v>
      </c>
      <c r="C14" s="12" t="s">
        <v>133</v>
      </c>
      <c r="D14" s="8">
        <v>10</v>
      </c>
      <c r="E14" s="10">
        <f>E13+TIME(0,D15,0)</f>
        <v>0.58333333333333337</v>
      </c>
      <c r="H14" s="305"/>
    </row>
    <row r="15" spans="1:8" x14ac:dyDescent="0.25">
      <c r="A15" s="8">
        <f>A14+0.1</f>
        <v>6.2999999999999989</v>
      </c>
      <c r="B15" s="11" t="s">
        <v>245</v>
      </c>
      <c r="C15" s="12" t="s">
        <v>195</v>
      </c>
      <c r="D15" s="8">
        <v>30</v>
      </c>
      <c r="E15" s="10">
        <f>E14+TIME(0,D13,0)</f>
        <v>0.58333333333333337</v>
      </c>
    </row>
    <row r="16" spans="1:8" x14ac:dyDescent="0.25">
      <c r="A16" s="8">
        <f>A15+0.1</f>
        <v>6.3999999999999986</v>
      </c>
      <c r="B16" s="11" t="s">
        <v>257</v>
      </c>
      <c r="C16" s="12" t="s">
        <v>258</v>
      </c>
      <c r="D16" s="8">
        <v>30</v>
      </c>
      <c r="E16" s="10">
        <f>E15+TIME(0,D14,0)</f>
        <v>0.59027777777777779</v>
      </c>
      <c r="G16" s="7" t="s">
        <v>274</v>
      </c>
      <c r="H16" s="14"/>
    </row>
    <row r="17" spans="1:8" x14ac:dyDescent="0.25">
      <c r="A17" s="8">
        <f>A16+0.1</f>
        <v>6.4999999999999982</v>
      </c>
      <c r="B17" s="11" t="s">
        <v>212</v>
      </c>
      <c r="C17" s="12" t="s">
        <v>201</v>
      </c>
      <c r="D17" s="28">
        <v>20</v>
      </c>
      <c r="E17" s="10">
        <f>E16+TIME(0,D16,0)</f>
        <v>0.61111111111111116</v>
      </c>
      <c r="G17" t="s">
        <v>286</v>
      </c>
      <c r="H17" s="303" t="s">
        <v>232</v>
      </c>
    </row>
    <row r="18" spans="1:8" x14ac:dyDescent="0.25">
      <c r="A18" s="8">
        <f t="shared" si="2"/>
        <v>6.5999999999999979</v>
      </c>
      <c r="B18" s="11" t="s">
        <v>271</v>
      </c>
      <c r="C18" s="12" t="s">
        <v>272</v>
      </c>
      <c r="D18" s="8">
        <v>30</v>
      </c>
      <c r="E18" s="10">
        <f t="shared" si="3"/>
        <v>0.625</v>
      </c>
      <c r="H18" s="14"/>
    </row>
    <row r="19" spans="1:8" x14ac:dyDescent="0.25">
      <c r="A19" s="8">
        <f t="shared" si="2"/>
        <v>6.6999999999999975</v>
      </c>
      <c r="B19" s="11" t="s">
        <v>2</v>
      </c>
      <c r="C19" s="12" t="s">
        <v>4</v>
      </c>
      <c r="D19" s="8">
        <v>0</v>
      </c>
      <c r="E19" s="10">
        <f t="shared" ref="E19" si="4">E18+TIME(0,D18,0)</f>
        <v>0.64583333333333337</v>
      </c>
      <c r="H19" s="14"/>
    </row>
    <row r="21" spans="1:8" x14ac:dyDescent="0.25">
      <c r="B21" s="7" t="s">
        <v>164</v>
      </c>
    </row>
    <row r="22" spans="1:8" x14ac:dyDescent="0.25">
      <c r="B22" s="11"/>
    </row>
    <row r="23" spans="1:8" x14ac:dyDescent="0.25">
      <c r="B23" s="11"/>
      <c r="H23" s="14"/>
    </row>
    <row r="24" spans="1:8" x14ac:dyDescent="0.25">
      <c r="B24" s="11"/>
      <c r="H24" s="14"/>
    </row>
    <row r="25" spans="1:8" x14ac:dyDescent="0.25">
      <c r="B25" s="14"/>
      <c r="C25" s="12"/>
      <c r="H25" s="14"/>
    </row>
    <row r="26" spans="1:8" x14ac:dyDescent="0.25">
      <c r="B26" s="14"/>
      <c r="C26" s="12"/>
      <c r="H26" s="14"/>
    </row>
    <row r="27" spans="1:8" x14ac:dyDescent="0.25">
      <c r="B27" s="14"/>
      <c r="D27" s="8"/>
      <c r="G27" s="12"/>
    </row>
    <row r="28" spans="1:8" x14ac:dyDescent="0.25">
      <c r="C28" s="12"/>
    </row>
    <row r="29" spans="1:8" x14ac:dyDescent="0.25">
      <c r="C29" s="12"/>
    </row>
    <row r="30" spans="1:8" x14ac:dyDescent="0.25">
      <c r="B30" s="14"/>
      <c r="C30" s="12"/>
    </row>
    <row r="31" spans="1:8" x14ac:dyDescent="0.25">
      <c r="B31" s="14"/>
      <c r="C31" s="12"/>
    </row>
    <row r="32" spans="1:8" x14ac:dyDescent="0.25">
      <c r="A32" s="29"/>
      <c r="B32" s="14"/>
      <c r="C32" s="12"/>
    </row>
    <row r="33" spans="2:3" x14ac:dyDescent="0.25">
      <c r="B33" s="14"/>
      <c r="C33" s="12"/>
    </row>
    <row r="34" spans="2:3" x14ac:dyDescent="0.25">
      <c r="C34" s="12"/>
    </row>
    <row r="35" spans="2:3" x14ac:dyDescent="0.25">
      <c r="C35" s="12"/>
    </row>
    <row r="36" spans="2:3" x14ac:dyDescent="0.25">
      <c r="C36" s="12"/>
    </row>
    <row r="37" spans="2:3" x14ac:dyDescent="0.25">
      <c r="C37" s="12"/>
    </row>
    <row r="38" spans="2:3" x14ac:dyDescent="0.25">
      <c r="C38" s="12"/>
    </row>
    <row r="39" spans="2:3" x14ac:dyDescent="0.25">
      <c r="C39" s="12"/>
    </row>
    <row r="40" spans="2:3" x14ac:dyDescent="0.25">
      <c r="C40" s="12"/>
    </row>
  </sheetData>
  <sheetProtection selectLockedCells="1" selectUnlockedCells="1"/>
  <hyperlinks>
    <hyperlink ref="H17" r:id="rId1" xr:uid="{D6771712-EC98-44F7-9CA5-F9F4E94A95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8"/>
  <sheetViews>
    <sheetView tabSelected="1" zoomScale="110" zoomScaleNormal="110" workbookViewId="0">
      <pane ySplit="2" topLeftCell="A3" activePane="bottomLeft" state="frozen"/>
      <selection pane="bottomLeft" activeCell="G23" sqref="G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307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71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8" si="0">A4+0.1</f>
        <v>7.1</v>
      </c>
      <c r="B5" s="18" t="s">
        <v>56</v>
      </c>
      <c r="C5" s="19" t="s">
        <v>4</v>
      </c>
      <c r="D5" s="20">
        <v>0</v>
      </c>
      <c r="E5" s="10">
        <f t="shared" ref="E5:E12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276</v>
      </c>
      <c r="C6" s="12" t="s">
        <v>275</v>
      </c>
      <c r="D6" s="8">
        <v>20</v>
      </c>
      <c r="E6" s="10">
        <f t="shared" si="1"/>
        <v>0.4375</v>
      </c>
      <c r="F6" s="7"/>
      <c r="H6" s="14"/>
    </row>
    <row r="7" spans="1:8" customFormat="1" ht="13.8" x14ac:dyDescent="0.3">
      <c r="A7" s="8">
        <f t="shared" si="0"/>
        <v>7.2999999999999989</v>
      </c>
      <c r="B7" s="11" t="s">
        <v>306</v>
      </c>
      <c r="C7" s="12" t="s">
        <v>305</v>
      </c>
      <c r="D7" s="8">
        <v>20</v>
      </c>
      <c r="E7" s="10">
        <f t="shared" si="1"/>
        <v>0.4513888888888889</v>
      </c>
      <c r="F7" s="7"/>
      <c r="G7" s="306" t="s">
        <v>304</v>
      </c>
      <c r="H7" s="14"/>
    </row>
    <row r="8" spans="1:8" customFormat="1" x14ac:dyDescent="0.25">
      <c r="A8" s="8">
        <f>A7+0.1</f>
        <v>7.3999999999999986</v>
      </c>
      <c r="B8" s="11" t="s">
        <v>256</v>
      </c>
      <c r="C8" s="12" t="s">
        <v>201</v>
      </c>
      <c r="D8" s="8">
        <v>15</v>
      </c>
      <c r="E8" s="10">
        <f t="shared" si="1"/>
        <v>0.46527777777777779</v>
      </c>
      <c r="G8" s="7"/>
      <c r="H8" s="14"/>
    </row>
    <row r="9" spans="1:8" x14ac:dyDescent="0.25">
      <c r="A9" s="8">
        <f t="shared" si="0"/>
        <v>7.4999999999999982</v>
      </c>
      <c r="B9" s="11" t="s">
        <v>276</v>
      </c>
      <c r="C9" s="12" t="s">
        <v>273</v>
      </c>
      <c r="D9" s="8">
        <v>20</v>
      </c>
      <c r="E9" s="10">
        <f t="shared" si="1"/>
        <v>0.47569444444444448</v>
      </c>
      <c r="H9" s="14"/>
    </row>
    <row r="10" spans="1:8" x14ac:dyDescent="0.25">
      <c r="A10" s="8">
        <f t="shared" si="0"/>
        <v>7.5999999999999979</v>
      </c>
      <c r="B10" s="11" t="s">
        <v>245</v>
      </c>
      <c r="C10" s="12" t="s">
        <v>195</v>
      </c>
      <c r="D10" s="8">
        <v>30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165</v>
      </c>
      <c r="C11" s="12" t="s">
        <v>133</v>
      </c>
      <c r="D11" s="20">
        <v>15</v>
      </c>
      <c r="E11" s="10">
        <f t="shared" si="1"/>
        <v>0.51041666666666674</v>
      </c>
      <c r="G11" s="7" t="s">
        <v>255</v>
      </c>
      <c r="H11" s="14"/>
    </row>
    <row r="12" spans="1:8" x14ac:dyDescent="0.25">
      <c r="A12" s="8">
        <f t="shared" si="0"/>
        <v>7.7999999999999972</v>
      </c>
      <c r="B12" s="11" t="s">
        <v>2</v>
      </c>
      <c r="C12" s="12" t="s">
        <v>4</v>
      </c>
      <c r="D12" s="8"/>
      <c r="E12" s="10">
        <f t="shared" si="1"/>
        <v>0.52083333333333337</v>
      </c>
      <c r="H12" s="14"/>
    </row>
    <row r="13" spans="1:8" x14ac:dyDescent="0.25">
      <c r="A13" s="8"/>
      <c r="D13" s="8"/>
      <c r="E13" s="10"/>
      <c r="H13" s="14"/>
    </row>
    <row r="14" spans="1:8" x14ac:dyDescent="0.25">
      <c r="A14" s="59"/>
      <c r="D14" s="8"/>
      <c r="H14" s="14"/>
    </row>
    <row r="15" spans="1:8" x14ac:dyDescent="0.25">
      <c r="A15" s="8"/>
      <c r="D15" s="8"/>
      <c r="E15" s="10"/>
      <c r="H15" s="14"/>
    </row>
    <row r="16" spans="1:8" x14ac:dyDescent="0.25">
      <c r="A16" s="25">
        <f>Summary!A$14</f>
        <v>8</v>
      </c>
      <c r="B16" s="1" t="str">
        <f>Summary!B$14</f>
        <v xml:space="preserve">Thursday 16-May PM1: More comment resoluition, TG closing </v>
      </c>
      <c r="C16" s="12"/>
      <c r="D16" s="8"/>
      <c r="E16" s="13">
        <f>Summary!$C$14</f>
        <v>0.5625</v>
      </c>
    </row>
    <row r="17" spans="1:8" x14ac:dyDescent="0.25">
      <c r="A17" s="8">
        <f t="shared" si="0"/>
        <v>8.1</v>
      </c>
      <c r="B17" s="11" t="s">
        <v>159</v>
      </c>
      <c r="C17" s="12" t="s">
        <v>133</v>
      </c>
      <c r="D17" s="20">
        <v>10</v>
      </c>
      <c r="E17" s="10">
        <f>E16+TIME(0,D16,0)</f>
        <v>0.5625</v>
      </c>
      <c r="G17" s="7" t="s">
        <v>255</v>
      </c>
      <c r="H17" s="14"/>
    </row>
    <row r="18" spans="1:8" x14ac:dyDescent="0.25">
      <c r="A18" s="8">
        <f t="shared" si="0"/>
        <v>8.1999999999999993</v>
      </c>
      <c r="B18" s="11" t="s">
        <v>157</v>
      </c>
      <c r="C18" s="12" t="s">
        <v>135</v>
      </c>
      <c r="D18" s="20">
        <v>10</v>
      </c>
      <c r="E18" s="10">
        <f t="shared" ref="E18:E28" si="2">E17+TIME(0,D17,0)</f>
        <v>0.56944444444444442</v>
      </c>
      <c r="H18" s="14"/>
    </row>
    <row r="19" spans="1:8" x14ac:dyDescent="0.25">
      <c r="A19" s="8">
        <f>A17+0.1</f>
        <v>8.1999999999999993</v>
      </c>
      <c r="B19" s="11" t="s">
        <v>281</v>
      </c>
      <c r="C19" s="12" t="s">
        <v>282</v>
      </c>
      <c r="D19" s="20">
        <v>10</v>
      </c>
      <c r="E19" s="10">
        <f t="shared" si="2"/>
        <v>0.57638888888888884</v>
      </c>
      <c r="H19" s="14"/>
    </row>
    <row r="20" spans="1:8" x14ac:dyDescent="0.25">
      <c r="A20" s="8">
        <f t="shared" ref="A20:A26" si="3">A19+0.1</f>
        <v>8.2999999999999989</v>
      </c>
      <c r="B20" s="11" t="s">
        <v>283</v>
      </c>
      <c r="C20" s="12" t="s">
        <v>200</v>
      </c>
      <c r="D20" s="20">
        <v>10</v>
      </c>
      <c r="E20" s="10">
        <f t="shared" si="2"/>
        <v>0.58333333333333326</v>
      </c>
      <c r="H20" s="14"/>
    </row>
    <row r="21" spans="1:8" x14ac:dyDescent="0.25">
      <c r="A21" s="8">
        <f t="shared" si="3"/>
        <v>8.3999999999999986</v>
      </c>
      <c r="B21" s="11" t="s">
        <v>299</v>
      </c>
      <c r="C21" s="12" t="s">
        <v>4</v>
      </c>
      <c r="D21" s="20">
        <v>10</v>
      </c>
      <c r="E21" s="10">
        <f t="shared" si="2"/>
        <v>0.59027777777777768</v>
      </c>
      <c r="H21" s="14"/>
    </row>
    <row r="22" spans="1:8" x14ac:dyDescent="0.25">
      <c r="A22" s="8">
        <f t="shared" si="3"/>
        <v>8.4999999999999982</v>
      </c>
      <c r="B22" s="11" t="s">
        <v>308</v>
      </c>
      <c r="C22" s="12" t="s">
        <v>309</v>
      </c>
      <c r="D22" s="20">
        <v>10</v>
      </c>
      <c r="E22" s="10">
        <f t="shared" si="2"/>
        <v>0.5972222222222221</v>
      </c>
      <c r="G22" s="7" t="s">
        <v>310</v>
      </c>
      <c r="H22" s="14"/>
    </row>
    <row r="23" spans="1:8" x14ac:dyDescent="0.25">
      <c r="A23" s="8">
        <f t="shared" si="3"/>
        <v>8.5999999999999979</v>
      </c>
      <c r="B23" s="11" t="s">
        <v>145</v>
      </c>
      <c r="C23" s="19" t="s">
        <v>1</v>
      </c>
      <c r="D23" s="20">
        <v>10</v>
      </c>
      <c r="E23" s="10">
        <f t="shared" si="2"/>
        <v>0.60416666666666652</v>
      </c>
    </row>
    <row r="24" spans="1:8" x14ac:dyDescent="0.25">
      <c r="A24" s="8">
        <f t="shared" si="3"/>
        <v>8.6999999999999975</v>
      </c>
      <c r="B24" s="11" t="s">
        <v>163</v>
      </c>
      <c r="C24" s="12" t="s">
        <v>1</v>
      </c>
      <c r="D24" s="20">
        <v>20</v>
      </c>
      <c r="E24" s="10">
        <f t="shared" si="2"/>
        <v>0.61111111111111094</v>
      </c>
    </row>
    <row r="25" spans="1:8" x14ac:dyDescent="0.25">
      <c r="A25" s="8">
        <f t="shared" si="3"/>
        <v>8.7999999999999972</v>
      </c>
      <c r="B25" s="11" t="s">
        <v>136</v>
      </c>
      <c r="C25" s="12" t="s">
        <v>146</v>
      </c>
      <c r="D25" s="20">
        <v>10</v>
      </c>
      <c r="E25" s="10">
        <f t="shared" si="2"/>
        <v>0.62499999999999978</v>
      </c>
    </row>
    <row r="26" spans="1:8" x14ac:dyDescent="0.25">
      <c r="A26" s="8">
        <f t="shared" si="3"/>
        <v>8.8999999999999968</v>
      </c>
      <c r="B26" s="11" t="s">
        <v>159</v>
      </c>
      <c r="C26" s="12" t="s">
        <v>133</v>
      </c>
      <c r="D26" s="20">
        <v>10</v>
      </c>
      <c r="E26" s="10">
        <f t="shared" si="2"/>
        <v>0.6319444444444442</v>
      </c>
    </row>
    <row r="27" spans="1:8" x14ac:dyDescent="0.25">
      <c r="A27" s="58" t="s">
        <v>166</v>
      </c>
      <c r="B27" s="11" t="s">
        <v>8</v>
      </c>
      <c r="C27" s="19" t="s">
        <v>4</v>
      </c>
      <c r="D27" s="20">
        <v>10</v>
      </c>
      <c r="E27" s="10">
        <f t="shared" si="2"/>
        <v>0.63888888888888862</v>
      </c>
    </row>
    <row r="28" spans="1:8" x14ac:dyDescent="0.25">
      <c r="A28" s="58" t="s">
        <v>167</v>
      </c>
      <c r="B28" s="21" t="s">
        <v>20</v>
      </c>
      <c r="C28" s="19"/>
      <c r="D28" s="20"/>
      <c r="E28" s="10">
        <f t="shared" si="2"/>
        <v>0.64583333333333304</v>
      </c>
      <c r="G28" s="12"/>
    </row>
    <row r="29" spans="1:8" x14ac:dyDescent="0.25">
      <c r="A29" s="8"/>
      <c r="E29" s="10"/>
    </row>
    <row r="31" spans="1:8" x14ac:dyDescent="0.25">
      <c r="A31" s="8"/>
    </row>
    <row r="32" spans="1:8" x14ac:dyDescent="0.25">
      <c r="A32" s="8"/>
    </row>
    <row r="33" spans="1:8" x14ac:dyDescent="0.25">
      <c r="B33" s="7" t="s">
        <v>188</v>
      </c>
      <c r="G33" s="12"/>
      <c r="H33" s="14"/>
    </row>
    <row r="34" spans="1:8" x14ac:dyDescent="0.25">
      <c r="A34" s="7">
        <v>1</v>
      </c>
      <c r="B34"/>
      <c r="D34"/>
    </row>
    <row r="35" spans="1:8" x14ac:dyDescent="0.25">
      <c r="A35" s="7">
        <f t="shared" ref="A35:A40" si="4">A34+1</f>
        <v>2</v>
      </c>
      <c r="B35"/>
    </row>
    <row r="36" spans="1:8" x14ac:dyDescent="0.25">
      <c r="A36" s="7">
        <f t="shared" si="4"/>
        <v>3</v>
      </c>
      <c r="B36"/>
      <c r="C36" s="12"/>
      <c r="D36" s="8"/>
      <c r="E36" s="30"/>
    </row>
    <row r="37" spans="1:8" x14ac:dyDescent="0.25">
      <c r="A37" s="7">
        <f t="shared" si="4"/>
        <v>4</v>
      </c>
      <c r="G37" s="12"/>
      <c r="H37" s="14"/>
    </row>
    <row r="38" spans="1:8" x14ac:dyDescent="0.25">
      <c r="A38" s="7">
        <f t="shared" si="4"/>
        <v>5</v>
      </c>
      <c r="G38" s="12"/>
      <c r="H38" s="14"/>
    </row>
    <row r="39" spans="1:8" x14ac:dyDescent="0.25">
      <c r="A39" s="7">
        <f t="shared" si="4"/>
        <v>6</v>
      </c>
      <c r="G39" s="12"/>
      <c r="H39" s="14"/>
    </row>
    <row r="40" spans="1:8" x14ac:dyDescent="0.25">
      <c r="A40" s="7">
        <f t="shared" si="4"/>
        <v>7</v>
      </c>
      <c r="G40" s="12"/>
      <c r="H40" s="14"/>
    </row>
    <row r="41" spans="1:8" x14ac:dyDescent="0.25"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85</v>
      </c>
      <c r="C1" t="s">
        <v>86</v>
      </c>
      <c r="D1" t="s">
        <v>87</v>
      </c>
      <c r="E1" t="s">
        <v>88</v>
      </c>
      <c r="G1" s="34"/>
      <c r="H1" s="295" t="s">
        <v>94</v>
      </c>
      <c r="I1" s="294"/>
      <c r="J1" s="293" t="s">
        <v>95</v>
      </c>
      <c r="K1" s="294"/>
      <c r="L1" s="293" t="s">
        <v>96</v>
      </c>
      <c r="M1" s="294"/>
      <c r="N1" s="295" t="s">
        <v>97</v>
      </c>
      <c r="O1" s="295"/>
    </row>
    <row r="2" spans="1:15" x14ac:dyDescent="0.25">
      <c r="A2">
        <v>1</v>
      </c>
      <c r="G2" s="34"/>
      <c r="H2" s="35" t="s">
        <v>98</v>
      </c>
      <c r="I2" s="41" t="s">
        <v>102</v>
      </c>
      <c r="J2" s="46" t="s">
        <v>98</v>
      </c>
      <c r="K2" s="41" t="s">
        <v>102</v>
      </c>
      <c r="L2" s="46" t="s">
        <v>98</v>
      </c>
      <c r="M2" s="41" t="s">
        <v>102</v>
      </c>
      <c r="N2" s="35" t="s">
        <v>98</v>
      </c>
      <c r="O2" s="41" t="s">
        <v>102</v>
      </c>
    </row>
    <row r="3" spans="1:15" ht="12.9" customHeight="1" x14ac:dyDescent="0.25">
      <c r="A3">
        <f>A2+1</f>
        <v>2</v>
      </c>
      <c r="G3" s="297" t="s">
        <v>90</v>
      </c>
      <c r="H3" s="54" t="s">
        <v>99</v>
      </c>
      <c r="I3" s="42" t="s">
        <v>99</v>
      </c>
      <c r="J3" s="47" t="s">
        <v>99</v>
      </c>
      <c r="K3" s="42" t="s">
        <v>99</v>
      </c>
      <c r="L3" s="49" t="s">
        <v>100</v>
      </c>
      <c r="M3" s="44" t="s">
        <v>100</v>
      </c>
      <c r="N3" s="47" t="s">
        <v>99</v>
      </c>
      <c r="O3" s="39" t="s">
        <v>99</v>
      </c>
    </row>
    <row r="4" spans="1:15" ht="12.9" customHeight="1" x14ac:dyDescent="0.25">
      <c r="A4">
        <f t="shared" ref="A4:A24" si="0">A3+1</f>
        <v>3</v>
      </c>
      <c r="G4" s="297"/>
      <c r="H4" s="38" t="s">
        <v>99</v>
      </c>
      <c r="I4" s="53" t="s">
        <v>99</v>
      </c>
      <c r="J4" s="48" t="s">
        <v>99</v>
      </c>
      <c r="K4" s="53" t="s">
        <v>99</v>
      </c>
      <c r="L4" s="48" t="s">
        <v>99</v>
      </c>
      <c r="M4" s="53" t="s">
        <v>99</v>
      </c>
      <c r="N4" s="48" t="s">
        <v>99</v>
      </c>
      <c r="O4" s="40" t="s">
        <v>99</v>
      </c>
    </row>
    <row r="5" spans="1:15" ht="12.45" customHeight="1" x14ac:dyDescent="0.25">
      <c r="A5">
        <f t="shared" si="0"/>
        <v>4</v>
      </c>
      <c r="G5" s="296" t="s">
        <v>91</v>
      </c>
      <c r="H5" s="54" t="s">
        <v>99</v>
      </c>
      <c r="I5" s="50" t="s">
        <v>99</v>
      </c>
      <c r="J5" s="47" t="s">
        <v>99</v>
      </c>
      <c r="K5" s="44" t="s">
        <v>100</v>
      </c>
      <c r="L5" s="36" t="s">
        <v>99</v>
      </c>
      <c r="M5" s="52" t="s">
        <v>99</v>
      </c>
      <c r="N5" s="38" t="s">
        <v>99</v>
      </c>
      <c r="O5" s="39" t="s">
        <v>99</v>
      </c>
    </row>
    <row r="6" spans="1:15" ht="12.9" customHeight="1" x14ac:dyDescent="0.25">
      <c r="A6">
        <f t="shared" si="0"/>
        <v>5</v>
      </c>
      <c r="G6" s="297"/>
      <c r="H6" s="38" t="s">
        <v>99</v>
      </c>
      <c r="I6" s="50" t="s">
        <v>99</v>
      </c>
      <c r="J6" s="48" t="s">
        <v>99</v>
      </c>
      <c r="K6" s="45" t="s">
        <v>100</v>
      </c>
      <c r="L6" s="38" t="s">
        <v>99</v>
      </c>
      <c r="M6" s="53" t="s">
        <v>99</v>
      </c>
      <c r="N6" s="38" t="s">
        <v>99</v>
      </c>
      <c r="O6" s="40" t="s">
        <v>99</v>
      </c>
    </row>
    <row r="7" spans="1:15" x14ac:dyDescent="0.25">
      <c r="A7">
        <f t="shared" si="0"/>
        <v>6</v>
      </c>
      <c r="C7" s="33"/>
      <c r="G7" s="297" t="s">
        <v>92</v>
      </c>
      <c r="H7" s="54" t="s">
        <v>99</v>
      </c>
      <c r="I7" s="44" t="s">
        <v>100</v>
      </c>
      <c r="J7" s="47" t="s">
        <v>99</v>
      </c>
      <c r="K7" s="44" t="s">
        <v>100</v>
      </c>
      <c r="L7" s="47" t="s">
        <v>99</v>
      </c>
      <c r="M7" s="39" t="s">
        <v>99</v>
      </c>
      <c r="N7" s="36" t="s">
        <v>99</v>
      </c>
      <c r="O7" s="39" t="s">
        <v>99</v>
      </c>
    </row>
    <row r="8" spans="1:15" x14ac:dyDescent="0.25">
      <c r="A8">
        <f t="shared" si="0"/>
        <v>7</v>
      </c>
      <c r="G8" s="298"/>
      <c r="H8" s="48" t="s">
        <v>99</v>
      </c>
      <c r="I8" s="45" t="s">
        <v>100</v>
      </c>
      <c r="J8" s="48" t="s">
        <v>99</v>
      </c>
      <c r="K8" s="45" t="s">
        <v>100</v>
      </c>
      <c r="L8" s="48" t="s">
        <v>99</v>
      </c>
      <c r="M8" s="40" t="s">
        <v>99</v>
      </c>
      <c r="N8" s="37" t="s">
        <v>99</v>
      </c>
      <c r="O8" s="40" t="s">
        <v>99</v>
      </c>
    </row>
    <row r="9" spans="1:15" ht="12.9" customHeight="1" x14ac:dyDescent="0.25">
      <c r="A9">
        <f>A8+1</f>
        <v>8</v>
      </c>
      <c r="G9" s="297" t="s">
        <v>93</v>
      </c>
      <c r="H9" s="38" t="s">
        <v>99</v>
      </c>
      <c r="I9" s="50" t="s">
        <v>99</v>
      </c>
      <c r="J9" s="49" t="s">
        <v>100</v>
      </c>
      <c r="K9" s="44" t="s">
        <v>100</v>
      </c>
      <c r="L9" s="49" t="s">
        <v>100</v>
      </c>
      <c r="M9" s="44" t="s">
        <v>100</v>
      </c>
      <c r="N9" s="36" t="s">
        <v>99</v>
      </c>
      <c r="O9" s="39" t="s">
        <v>99</v>
      </c>
    </row>
    <row r="10" spans="1:15" ht="12.45" customHeight="1" x14ac:dyDescent="0.25">
      <c r="A10">
        <f t="shared" si="0"/>
        <v>9</v>
      </c>
      <c r="G10" s="297"/>
      <c r="H10" s="51" t="s">
        <v>99</v>
      </c>
      <c r="I10" s="43" t="s">
        <v>99</v>
      </c>
      <c r="J10" s="51" t="s">
        <v>99</v>
      </c>
      <c r="K10" s="43" t="s">
        <v>99</v>
      </c>
      <c r="L10" s="51" t="s">
        <v>99</v>
      </c>
      <c r="M10" s="40" t="s">
        <v>99</v>
      </c>
      <c r="N10" s="37" t="s">
        <v>99</v>
      </c>
      <c r="O10" s="40" t="s">
        <v>99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89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23" sqref="A23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151</v>
      </c>
      <c r="B1" t="s">
        <v>152</v>
      </c>
      <c r="C1" t="s">
        <v>154</v>
      </c>
      <c r="D1" t="s">
        <v>155</v>
      </c>
      <c r="E1" t="s">
        <v>156</v>
      </c>
      <c r="F1" t="s">
        <v>161</v>
      </c>
      <c r="G1" t="s">
        <v>199</v>
      </c>
      <c r="H1" t="s">
        <v>57</v>
      </c>
      <c r="I1" s="57" t="s">
        <v>153</v>
      </c>
    </row>
    <row r="2" spans="1:9" ht="14.4" x14ac:dyDescent="0.25">
      <c r="A2" t="s">
        <v>191</v>
      </c>
      <c r="B2" t="s">
        <v>192</v>
      </c>
      <c r="C2">
        <v>30</v>
      </c>
      <c r="D2" t="s">
        <v>193</v>
      </c>
      <c r="E2" t="s">
        <v>248</v>
      </c>
      <c r="I2" s="300"/>
    </row>
    <row r="3" spans="1:9" ht="14.4" x14ac:dyDescent="0.25">
      <c r="A3" t="s">
        <v>194</v>
      </c>
      <c r="B3" t="s">
        <v>195</v>
      </c>
      <c r="C3">
        <v>30</v>
      </c>
      <c r="D3" t="s">
        <v>197</v>
      </c>
      <c r="E3" t="s">
        <v>248</v>
      </c>
      <c r="H3" s="56" t="s">
        <v>196</v>
      </c>
    </row>
    <row r="4" spans="1:9" x14ac:dyDescent="0.25">
      <c r="A4" t="s">
        <v>221</v>
      </c>
      <c r="B4" t="s">
        <v>200</v>
      </c>
      <c r="C4">
        <v>10</v>
      </c>
      <c r="E4" t="s">
        <v>243</v>
      </c>
      <c r="G4" s="299">
        <v>45414</v>
      </c>
      <c r="I4" s="302" t="s">
        <v>214</v>
      </c>
    </row>
    <row r="5" spans="1:9" x14ac:dyDescent="0.25">
      <c r="A5" t="s">
        <v>222</v>
      </c>
      <c r="B5" t="s">
        <v>200</v>
      </c>
      <c r="C5">
        <v>10</v>
      </c>
      <c r="E5" t="s">
        <v>249</v>
      </c>
      <c r="G5" s="299">
        <v>45414</v>
      </c>
      <c r="I5" s="302" t="s">
        <v>215</v>
      </c>
    </row>
    <row r="6" spans="1:9" x14ac:dyDescent="0.25">
      <c r="A6" t="s">
        <v>223</v>
      </c>
      <c r="B6" t="s">
        <v>200</v>
      </c>
      <c r="C6">
        <v>15</v>
      </c>
      <c r="E6" t="s">
        <v>249</v>
      </c>
      <c r="G6" s="299">
        <v>45414</v>
      </c>
      <c r="I6" s="302" t="s">
        <v>216</v>
      </c>
    </row>
    <row r="7" spans="1:9" x14ac:dyDescent="0.25">
      <c r="A7" t="s">
        <v>224</v>
      </c>
      <c r="B7" t="s">
        <v>200</v>
      </c>
      <c r="C7">
        <v>30</v>
      </c>
      <c r="E7" t="s">
        <v>243</v>
      </c>
      <c r="G7" s="299">
        <v>45414</v>
      </c>
      <c r="I7" s="302" t="s">
        <v>217</v>
      </c>
    </row>
    <row r="8" spans="1:9" x14ac:dyDescent="0.25">
      <c r="A8" t="s">
        <v>225</v>
      </c>
      <c r="B8" t="s">
        <v>200</v>
      </c>
      <c r="C8">
        <v>10</v>
      </c>
      <c r="E8" t="s">
        <v>249</v>
      </c>
      <c r="G8" s="299">
        <v>45414</v>
      </c>
      <c r="I8" s="302" t="s">
        <v>218</v>
      </c>
    </row>
    <row r="9" spans="1:9" x14ac:dyDescent="0.25">
      <c r="A9" t="s">
        <v>226</v>
      </c>
      <c r="B9" t="s">
        <v>200</v>
      </c>
      <c r="C9">
        <v>20</v>
      </c>
      <c r="E9" t="s">
        <v>250</v>
      </c>
      <c r="G9" s="299">
        <v>45414</v>
      </c>
      <c r="I9" s="302" t="s">
        <v>219</v>
      </c>
    </row>
    <row r="10" spans="1:9" x14ac:dyDescent="0.25">
      <c r="A10" t="s">
        <v>227</v>
      </c>
      <c r="B10" t="s">
        <v>200</v>
      </c>
      <c r="C10">
        <v>30</v>
      </c>
      <c r="G10" s="299">
        <v>45414</v>
      </c>
      <c r="I10" s="302" t="s">
        <v>220</v>
      </c>
    </row>
    <row r="11" spans="1:9" ht="14.4" x14ac:dyDescent="0.25">
      <c r="A11" t="s">
        <v>209</v>
      </c>
      <c r="B11" t="s">
        <v>201</v>
      </c>
      <c r="C11">
        <v>20</v>
      </c>
      <c r="E11" t="s">
        <v>251</v>
      </c>
      <c r="G11" s="299">
        <v>45421</v>
      </c>
      <c r="H11" t="s">
        <v>202</v>
      </c>
      <c r="I11" s="300"/>
    </row>
    <row r="12" spans="1:9" ht="14.4" x14ac:dyDescent="0.25">
      <c r="A12" t="s">
        <v>207</v>
      </c>
      <c r="B12" t="s">
        <v>201</v>
      </c>
      <c r="C12">
        <v>20</v>
      </c>
      <c r="E12" t="s">
        <v>251</v>
      </c>
      <c r="G12" s="299">
        <v>45421</v>
      </c>
      <c r="H12" t="s">
        <v>203</v>
      </c>
      <c r="I12" s="300"/>
    </row>
    <row r="13" spans="1:9" ht="14.4" x14ac:dyDescent="0.25">
      <c r="A13" t="s">
        <v>208</v>
      </c>
      <c r="B13" t="s">
        <v>201</v>
      </c>
      <c r="C13">
        <v>20</v>
      </c>
      <c r="E13" t="s">
        <v>252</v>
      </c>
      <c r="G13" s="299">
        <v>45421</v>
      </c>
      <c r="H13" t="s">
        <v>204</v>
      </c>
      <c r="I13" s="300"/>
    </row>
    <row r="14" spans="1:9" x14ac:dyDescent="0.25">
      <c r="A14" s="33" t="s">
        <v>210</v>
      </c>
      <c r="B14" t="s">
        <v>201</v>
      </c>
      <c r="C14">
        <v>20</v>
      </c>
      <c r="E14" t="s">
        <v>252</v>
      </c>
      <c r="G14" s="299">
        <v>45421</v>
      </c>
      <c r="H14" t="s">
        <v>205</v>
      </c>
    </row>
    <row r="15" spans="1:9" x14ac:dyDescent="0.25">
      <c r="A15" t="s">
        <v>211</v>
      </c>
      <c r="B15" t="s">
        <v>201</v>
      </c>
      <c r="C15">
        <v>20</v>
      </c>
      <c r="E15" t="s">
        <v>252</v>
      </c>
      <c r="G15" s="299">
        <v>45421</v>
      </c>
      <c r="H15" t="s">
        <v>213</v>
      </c>
    </row>
    <row r="16" spans="1:9" x14ac:dyDescent="0.25">
      <c r="A16" t="s">
        <v>212</v>
      </c>
      <c r="B16" t="s">
        <v>201</v>
      </c>
      <c r="C16">
        <v>20</v>
      </c>
      <c r="E16" t="s">
        <v>252</v>
      </c>
      <c r="G16" s="299">
        <v>45421</v>
      </c>
      <c r="H16" t="s">
        <v>206</v>
      </c>
    </row>
    <row r="17" spans="1:9" ht="14.4" x14ac:dyDescent="0.25">
      <c r="A17" s="56" t="s">
        <v>234</v>
      </c>
      <c r="B17" t="s">
        <v>200</v>
      </c>
      <c r="C17">
        <v>20</v>
      </c>
      <c r="E17" t="s">
        <v>252</v>
      </c>
      <c r="G17" s="299">
        <v>45422</v>
      </c>
      <c r="H17" t="s">
        <v>228</v>
      </c>
      <c r="I17" s="303" t="s">
        <v>231</v>
      </c>
    </row>
    <row r="18" spans="1:9" ht="14.4" x14ac:dyDescent="0.25">
      <c r="A18" s="56" t="s">
        <v>235</v>
      </c>
      <c r="B18" t="s">
        <v>200</v>
      </c>
      <c r="C18">
        <v>20</v>
      </c>
      <c r="E18" t="s">
        <v>253</v>
      </c>
      <c r="G18" s="299">
        <v>45422</v>
      </c>
      <c r="H18" t="s">
        <v>229</v>
      </c>
      <c r="I18" s="303" t="s">
        <v>232</v>
      </c>
    </row>
    <row r="19" spans="1:9" ht="14.4" x14ac:dyDescent="0.25">
      <c r="A19" s="56" t="s">
        <v>236</v>
      </c>
      <c r="B19" t="s">
        <v>200</v>
      </c>
      <c r="C19">
        <v>20</v>
      </c>
      <c r="E19" t="s">
        <v>243</v>
      </c>
      <c r="G19" s="299">
        <v>45422</v>
      </c>
      <c r="H19" t="s">
        <v>230</v>
      </c>
      <c r="I19" s="303" t="s">
        <v>233</v>
      </c>
    </row>
    <row r="20" spans="1:9" ht="14.4" x14ac:dyDescent="0.25">
      <c r="A20" s="56" t="s">
        <v>238</v>
      </c>
      <c r="B20" t="s">
        <v>237</v>
      </c>
      <c r="C20">
        <v>30</v>
      </c>
      <c r="D20" t="s">
        <v>241</v>
      </c>
      <c r="E20" t="s">
        <v>243</v>
      </c>
      <c r="G20" s="299">
        <v>45420</v>
      </c>
    </row>
    <row r="21" spans="1:9" ht="14.4" x14ac:dyDescent="0.25">
      <c r="A21" s="56" t="s">
        <v>239</v>
      </c>
      <c r="B21" t="s">
        <v>240</v>
      </c>
      <c r="C21">
        <v>30</v>
      </c>
      <c r="D21" t="s">
        <v>241</v>
      </c>
      <c r="E21" t="s">
        <v>254</v>
      </c>
      <c r="G21" s="299">
        <v>45420</v>
      </c>
    </row>
    <row r="22" spans="1:9" ht="14.4" x14ac:dyDescent="0.25">
      <c r="A22" s="56" t="s">
        <v>259</v>
      </c>
      <c r="B22" t="s">
        <v>200</v>
      </c>
      <c r="C22">
        <v>20</v>
      </c>
      <c r="E22" t="s">
        <v>253</v>
      </c>
      <c r="H22" t="s">
        <v>264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2024-05-14T09:35:24Z</dcterms:modified>
</cp:coreProperties>
</file>