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2F3D05A4-9CC1-449B-BDD5-3657FD122001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9" l="1"/>
  <c r="E12" i="19"/>
  <c r="A7" i="13"/>
  <c r="E7" i="13"/>
  <c r="B1" i="2"/>
  <c r="B17" i="20"/>
  <c r="E17" i="20"/>
  <c r="E18" i="20" s="1"/>
  <c r="E19" i="20" s="1"/>
  <c r="E20" i="20" s="1"/>
  <c r="E21" i="20" s="1"/>
  <c r="E22" i="20" s="1"/>
  <c r="E23" i="20" s="1"/>
  <c r="E24" i="20" s="1"/>
  <c r="E25" i="20" s="1"/>
  <c r="A36" i="16"/>
  <c r="A37" i="16" s="1"/>
  <c r="A38" i="16" s="1"/>
  <c r="A39" i="16" s="1"/>
  <c r="A40" i="16" s="1"/>
  <c r="A41" i="16" s="1"/>
  <c r="E17" i="16" l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B17" i="16" l="1"/>
  <c r="B12" i="13" l="1"/>
  <c r="B5" i="13"/>
  <c r="E12" i="13"/>
  <c r="E13" i="13" s="1"/>
  <c r="E14" i="13" s="1"/>
  <c r="E15" i="13" s="1"/>
  <c r="E16" i="13" s="1"/>
  <c r="E17" i="13" s="1"/>
  <c r="E18" i="13" s="1"/>
  <c r="E19" i="13" s="1"/>
  <c r="E20" i="13" s="1"/>
  <c r="E16" i="19"/>
  <c r="E17" i="19" s="1"/>
  <c r="E18" i="19" s="1"/>
  <c r="E19" i="19" s="1"/>
  <c r="E20" i="19" s="1"/>
  <c r="E21" i="19" s="1"/>
  <c r="B16" i="19"/>
  <c r="E4" i="16"/>
  <c r="E5" i="16" s="1"/>
  <c r="E6" i="16" s="1"/>
  <c r="E7" i="16" s="1"/>
  <c r="E8" i="16" s="1"/>
  <c r="E9" i="16" s="1"/>
  <c r="E10" i="16" s="1"/>
  <c r="E11" i="16" s="1"/>
  <c r="E12" i="16" s="1"/>
  <c r="B4" i="16"/>
  <c r="E13" i="16" l="1"/>
  <c r="E22" i="19"/>
  <c r="E23" i="19" s="1"/>
  <c r="E5" i="13"/>
  <c r="E6" i="13" s="1"/>
  <c r="E8" i="13" s="1"/>
  <c r="E9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B5" i="19"/>
  <c r="E8" i="19" l="1"/>
  <c r="E9" i="19" s="1"/>
  <c r="E10" i="19" s="1"/>
  <c r="E11" i="19" s="1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25" i="20" s="1"/>
  <c r="A19" i="20"/>
  <c r="A4" i="20"/>
  <c r="A5" i="20" s="1"/>
  <c r="A6" i="20" s="1"/>
  <c r="A7" i="20" s="1"/>
  <c r="A8" i="20" s="1"/>
  <c r="A24" i="20" l="1"/>
  <c r="A9" i="2"/>
  <c r="A9" i="20"/>
  <c r="A11" i="20" s="1"/>
  <c r="A10" i="20"/>
  <c r="A12" i="20" s="1"/>
  <c r="A13" i="20" s="1"/>
  <c r="A10" i="2" l="1"/>
  <c r="A16" i="19" s="1"/>
  <c r="A17" i="19" s="1"/>
  <c r="A18" i="19" s="1"/>
  <c r="A19" i="19" s="1"/>
  <c r="A20" i="19" s="1"/>
  <c r="A21" i="19" s="1"/>
  <c r="A22" i="19" s="1"/>
  <c r="A23" i="19" s="1"/>
  <c r="A5" i="19"/>
  <c r="A6" i="19" s="1"/>
  <c r="A7" i="19" s="1"/>
  <c r="A8" i="19" l="1"/>
  <c r="A9" i="19" s="1"/>
  <c r="A10" i="19" s="1"/>
  <c r="A11" i="19" s="1"/>
  <c r="A11" i="2"/>
  <c r="A12" i="2" l="1"/>
  <c r="A5" i="13"/>
  <c r="A6" i="13" s="1"/>
  <c r="A8" i="13" s="1"/>
  <c r="A9" i="13" s="1"/>
  <c r="A13" i="2" l="1"/>
  <c r="A14" i="2" s="1"/>
  <c r="A17" i="16" s="1"/>
  <c r="A18" i="16" s="1"/>
  <c r="A12" i="13"/>
  <c r="A13" i="13" s="1"/>
  <c r="A14" i="13" s="1"/>
  <c r="A15" i="13" s="1"/>
  <c r="A16" i="13" s="1"/>
  <c r="A17" i="13" s="1"/>
  <c r="A18" i="13" s="1"/>
  <c r="A19" i="13" s="1"/>
  <c r="A20" i="13" s="1"/>
  <c r="A4" i="16" l="1"/>
  <c r="A5" i="16" s="1"/>
  <c r="A6" i="16" s="1"/>
  <c r="A7" i="16" s="1"/>
  <c r="A8" i="16" s="1"/>
  <c r="A9" i="16" s="1"/>
  <c r="A10" i="16" s="1"/>
  <c r="A20" i="16"/>
  <c r="A21" i="16" s="1"/>
  <c r="A19" i="16"/>
  <c r="A22" i="16" l="1"/>
  <c r="A23" i="16" s="1"/>
  <c r="A24" i="16" s="1"/>
  <c r="A25" i="16" s="1"/>
  <c r="A26" i="16" s="1"/>
  <c r="A27" i="16" s="1"/>
  <c r="A11" i="16"/>
  <c r="A12" i="16" s="1"/>
  <c r="A13" i="16" s="1"/>
</calcChain>
</file>

<file path=xl/sharedStrings.xml><?xml version="1.0" encoding="utf-8"?>
<sst xmlns="http://schemas.openxmlformats.org/spreadsheetml/2006/main" count="541" uniqueCount="272">
  <si>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</si>
  <si>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</si>
  <si>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</si>
  <si>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</si>
  <si>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</si>
  <si>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</si>
  <si>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</si>
  <si>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</si>
  <si>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</si>
  <si>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</si>
  <si>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</si>
  <si>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</si>
  <si>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</si>
  <si>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</si>
  <si>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</si>
  <si>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</si>
  <si>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</si>
  <si>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</si>
  <si>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</si>
  <si>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</si>
  <si>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</si>
  <si>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</si>
  <si>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</si>
  <si>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</si>
  <si>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</si>
  <si>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</si>
  <si>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</si>
  <si>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</si>
  <si>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</si>
  <si>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</si>
  <si>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</si>
  <si>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</si>
  <si>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</si>
  <si>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</si>
  <si>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</si>
  <si>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</si>
  <si>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</si>
  <si>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</si>
  <si>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</si>
  <si>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</si>
  <si>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</si>
  <si>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</si>
  <si>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</si>
  <si>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</si>
  <si>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</si>
  <si>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</si>
  <si>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</si>
  <si>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</si>
  <si>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</si>
  <si>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</si>
  <si>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</si>
  <si>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</si>
  <si>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</si>
  <si>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</si>
  <si>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</si>
  <si>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</si>
  <si>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</si>
  <si>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</si>
  <si>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</si>
  <si>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</si>
  <si>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</si>
  <si>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</si>
  <si>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</si>
  <si>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</si>
  <si>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</si>
  <si>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</si>
  <si>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</si>
  <si>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</si>
  <si>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</si>
  <si>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</si>
  <si>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</si>
  <si>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</si>
  <si>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</si>
  <si>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</si>
  <si>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</si>
  <si>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</si>
  <si>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</si>
  <si>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</si>
  <si>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</si>
  <si>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</si>
  <si>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</si>
  <si>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</si>
  <si>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</si>
  <si>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</si>
  <si>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</si>
  <si>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</si>
  <si>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</si>
  <si>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</si>
  <si>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</si>
  <si>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</si>
  <si>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</si>
  <si>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</si>
  <si>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</si>
  <si>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</si>
  <si>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</si>
  <si>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</si>
  <si>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</si>
  <si>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</si>
  <si>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</si>
  <si>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</si>
  <si>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</si>
  <si>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</si>
  <si>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</si>
  <si>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</si>
  <si>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</si>
  <si>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</si>
  <si>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RM4</t>
  </si>
  <si>
    <t>Local
Time</t>
  </si>
  <si>
    <t>SATURDAY</t>
  </si>
  <si>
    <t>WIRELESS CHAIRS MTG</t>
  </si>
  <si>
    <t>LEGEND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</si>
  <si>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</si>
  <si>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</si>
  <si>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</si>
  <si>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</si>
  <si>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</si>
  <si>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</si>
  <si>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</si>
  <si>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</si>
  <si>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</si>
  <si>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</si>
  <si>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</si>
  <si>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</si>
  <si>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</si>
  <si>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</si>
  <si>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</si>
  <si>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</si>
  <si>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</si>
  <si>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</si>
  <si>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</si>
  <si>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</si>
  <si>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</si>
  <si>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</si>
  <si>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</si>
  <si>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</si>
  <si>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</si>
  <si>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</si>
  <si>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</si>
  <si>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</si>
  <si>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</si>
  <si>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</si>
  <si>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</si>
  <si>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</si>
  <si>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</si>
  <si>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</si>
  <si>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</si>
  <si>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</si>
  <si>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 xml:space="preserve">Discussion and approval of Agenda </t>
  </si>
  <si>
    <t>Discussion and approval of prior minutes</t>
  </si>
  <si>
    <t xml:space="preserve">Subgroup and Breakout Reports </t>
  </si>
  <si>
    <t>Billy Verso</t>
  </si>
  <si>
    <t>R0</t>
  </si>
  <si>
    <t>802.15 / 802.1
 Joint Mtg.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</si>
  <si>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</si>
  <si>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</si>
  <si>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</si>
  <si>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</si>
  <si>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</si>
  <si>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</si>
  <si>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</si>
  <si>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</si>
  <si>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Multiple comments</t>
  </si>
  <si>
    <t xml:space="preserve">Chaplin </t>
  </si>
  <si>
    <t>Comment status and review</t>
  </si>
  <si>
    <t xml:space="preserve">Comment status and Review </t>
  </si>
  <si>
    <t>Approval?</t>
  </si>
  <si>
    <t>Additional links:</t>
  </si>
  <si>
    <t>Comment resolution approvals</t>
  </si>
  <si>
    <t>Additional links</t>
  </si>
  <si>
    <t>Comment review</t>
  </si>
  <si>
    <t>8.10</t>
  </si>
  <si>
    <t>8.11</t>
  </si>
  <si>
    <t>150th IEEE 802.15 WSN SESSION</t>
  </si>
  <si>
    <t>Marriott Warsaw - Warsaw, Poland</t>
  </si>
  <si>
    <t>WEBEX INFO</t>
  </si>
  <si>
    <t>802 WIRELESS
OPENING MEETING</t>
  </si>
  <si>
    <t>TG4ad
NG-
SUN PHYs</t>
  </si>
  <si>
    <t>802.15 WG
Chair Hr</t>
  </si>
  <si>
    <t>TG4ad</t>
  </si>
  <si>
    <t>15.4 Amend: Next Gen SUN PHYs</t>
  </si>
  <si>
    <t>Tuesday 14-May AM1: Comment Resolution (group)</t>
  </si>
  <si>
    <t>Tuesday 14-May PM1: Comment Resolution (group)</t>
  </si>
  <si>
    <t>Wednesday 15-May AM1.5: Status, review and comment resolution</t>
  </si>
  <si>
    <t>Thursday 16-May AM2: Status, review and comment resolution</t>
  </si>
  <si>
    <t xml:space="preserve">Thursday 16-May PM1: More comment resoluition, TG closing </t>
  </si>
  <si>
    <t>Thursday 16-May PM2: Working Group Closing</t>
  </si>
  <si>
    <t>Monday 13-May AM2: TG Opening; Status, review and preparation; comment resolution</t>
  </si>
  <si>
    <t>Monday 13-May PM1: Comment Resolution (group)</t>
  </si>
  <si>
    <t>Wednesday 15-May PM1: Comment Resolution (group)</t>
  </si>
  <si>
    <t>Comment Resolution Contribution: TBD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</si>
  <si>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</si>
  <si>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</si>
  <si>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</si>
  <si>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</si>
  <si>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May 2024 802 Wireless Interim Session</t>
  </si>
  <si>
    <t>Warsaw, Poland</t>
  </si>
  <si>
    <t>MMS in car ranging scenarios</t>
  </si>
  <si>
    <t>Zhongxing Yu</t>
  </si>
  <si>
    <t>Mid week</t>
  </si>
  <si>
    <t xml:space="preserve"> MMS comment resolutions for Draft C</t>
  </si>
  <si>
    <t>Carl</t>
  </si>
  <si>
    <t>0221-00</t>
  </si>
  <si>
    <t>not Monday</t>
  </si>
  <si>
    <t>Times in Central European Summer Time (CEST)</t>
  </si>
  <si>
    <t>Req Date</t>
  </si>
  <si>
    <t>Alex</t>
  </si>
  <si>
    <t>Rojan</t>
  </si>
  <si>
    <t>0021-01</t>
  </si>
  <si>
    <t>0244-00</t>
  </si>
  <si>
    <t>0123-02</t>
  </si>
  <si>
    <t>0112-01</t>
  </si>
  <si>
    <t>0245-00</t>
  </si>
  <si>
    <t>Proposed Resolutions for PT Data field</t>
  </si>
  <si>
    <t>Proposed resolutions for mms status code</t>
  </si>
  <si>
    <t>Proposed resolutions for MMS - Synchronized Responders</t>
  </si>
  <si>
    <t>Proposed resolution for Hyperblock security</t>
  </si>
  <si>
    <t xml:space="preserve"> Proposed resolution for MMS short-term operating parameters</t>
  </si>
  <si>
    <t>Proposed Resolutions for sensing primitives </t>
  </si>
  <si>
    <t>0110-02</t>
  </si>
  <si>
    <t>https://mentor.ieee.org/802.15/dcn/24/15-24-0229-00-04ab-draftc-comment-resolution-simple-revise-reject-cids-33-85-86-88-340-398-403-404-521-609-631-689-708-837.docx</t>
  </si>
  <si>
    <t>https://mentor.ieee.org/802.15/dcn/24/15-24-0228-00-04ab-draftc-comment-resolution-simple-all-accept-cids-53-56-57-59-344-531.docx</t>
  </si>
  <si>
    <t>https://mentor.ieee.org/802.15/dcn/24/15-24-0227-00-04ab-draftc-comment-resolution-round-skipping-cids-160-612.docx</t>
  </si>
  <si>
    <t>https://mentor.ieee.org/802.15/dcn/24/15-24-0226-00-04ab-draftc-comment-resolution-nb-channel-access-cids-149-161.docx</t>
  </si>
  <si>
    <t>https://mentor.ieee.org/802.15/dcn/24/15-24-0225-00-04ab-draftc-comment-resolution-duplicates-closely-related-cids-164-347-348-397-400-402-514-516-520-638-647-723-734-910-911.docx</t>
  </si>
  <si>
    <t>https://mentor.ieee.org/802.15/dcn/24/15-24-0224-00-04ab-draftc-comment-resolution-nb-channel-map-cids-78-210-326-341-617-618-896.docx</t>
  </si>
  <si>
    <t>https://mentor.ieee.org/802.15/dcn/24/15-24-0223-00-04ab-draftc-comment-resolution-compact-frames-rpa-cids-497-507-508-509.docx</t>
  </si>
  <si>
    <t>CIDs 33, 85, 86, 88, 340, 398, 403, 404, 521, 609, 631, 689, 708, 837</t>
  </si>
  <si>
    <t>CIDs 53, 56, 57, 59, 344, 531</t>
  </si>
  <si>
    <t>Round Skipping CIDs 160, 612</t>
  </si>
  <si>
    <t>NB channel access - CIDs 149, 161</t>
  </si>
  <si>
    <t>Duplicates &amp; closely related - CIDs 164, 347, 348, 397, 400, 402, 514, 516, 520, 638, 647, 723, 734, 910, 911</t>
  </si>
  <si>
    <t>NB Channel Map - CIDs 78, 210, 326, 341, 617, 618, 896</t>
  </si>
  <si>
    <t>Compact Frames &amp; RPA - CIDs 497, 507, 508, 509</t>
  </si>
  <si>
    <t>0250-00</t>
  </si>
  <si>
    <t>0235-00</t>
  </si>
  <si>
    <t>0230-00</t>
  </si>
  <si>
    <t>https://mentor.ieee.org/802.15/dcn/24/15-24-0250-00-04ab-draftc-comment-resolution-compact-frame-mac-primitives-cid-192.docx</t>
  </si>
  <si>
    <t>https://mentor.ieee.org/802.15/dcn/24/15-24-0235-00-04ab-draftc-comment-resolution-mms-ranging-phase-offset-cids-206-207-695.docx</t>
  </si>
  <si>
    <t>https://mentor.ieee.org/802.15/dcn/24/15-24-0230-00-04ab-draftc-comment-resolution-miscellaneous.docx</t>
  </si>
  <si>
    <t xml:space="preserve">Compact Frame MAC primitives </t>
  </si>
  <si>
    <t>MMS ranging phase offset</t>
  </si>
  <si>
    <t>Miscellaneous</t>
  </si>
  <si>
    <t>Calos</t>
  </si>
  <si>
    <t>LBT</t>
  </si>
  <si>
    <t>Other comments</t>
  </si>
  <si>
    <t>Carlos</t>
  </si>
  <si>
    <t>AM1 or PM2</t>
  </si>
  <si>
    <t>LBT continued</t>
  </si>
  <si>
    <t>Mon AM1</t>
  </si>
  <si>
    <t>Miscelaneous comments</t>
  </si>
  <si>
    <t>MMS comment resolutions for Draft C</t>
  </si>
  <si>
    <t>Reces</t>
  </si>
  <si>
    <t>Other Comments</t>
  </si>
  <si>
    <t>Wed AM1</t>
  </si>
  <si>
    <t>Tue AM1</t>
  </si>
  <si>
    <t>Mon  PM1</t>
  </si>
  <si>
    <t>Mon PM1</t>
  </si>
  <si>
    <t>Tue PM1</t>
  </si>
  <si>
    <t>Wed PM1</t>
  </si>
  <si>
    <t>Thu AM1</t>
  </si>
  <si>
    <t>15-24-0010</t>
  </si>
  <si>
    <t xml:space="preserve">LBT </t>
  </si>
  <si>
    <t>Proposed resolution for MMS short-term operating parameters</t>
  </si>
  <si>
    <t>CID#166, 510, and 511</t>
  </si>
  <si>
    <t>Hongwon</t>
  </si>
  <si>
    <t>Update on 15-24-0207-01</t>
  </si>
  <si>
    <t>https://mentor.ieee.org/802.15/dcn/24/15-24-0252-01-04ab-tg4ab-conf-call-mins-mar-to-may-2024.docx</t>
  </si>
  <si>
    <t>https://mentor.ieee.org/802.15/dcn/24/15-24-0195-00-04ab-tg4ab-mar-plenary-mins.docx</t>
  </si>
  <si>
    <t>15-24-0195-00</t>
  </si>
  <si>
    <t>15-24-0252-01</t>
  </si>
  <si>
    <t>15-24-0207-01</t>
  </si>
  <si>
    <t>15-24-0226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</si>
</sst>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6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64" fontId="22" fillId="0" borderId="0"/>
    <xf numFmtId="0" fontId="23" fillId="0" borderId="0"/>
    <xf numFmtId="0" fontId="28" fillId="0" borderId="0"/>
    <xf numFmtId="0" fontId="15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18" fontId="19" fillId="0" borderId="0" xfId="10" applyNumberFormat="1" applyFont="1"/>
    <xf numFmtId="0" fontId="21" fillId="0" borderId="0" xfId="6"/>
    <xf numFmtId="0" fontId="20" fillId="0" borderId="0" xfId="10" applyFont="1"/>
    <xf numFmtId="49" fontId="20" fillId="0" borderId="0" xfId="6" applyNumberFormat="1" applyFont="1" applyAlignment="1">
      <alignment horizontal="left"/>
    </xf>
    <xf numFmtId="18" fontId="20" fillId="0" borderId="0" xfId="10" applyNumberFormat="1" applyFont="1"/>
    <xf numFmtId="0" fontId="19" fillId="0" borderId="0" xfId="6" applyFont="1"/>
    <xf numFmtId="0" fontId="19" fillId="0" borderId="0" xfId="10" applyFont="1" applyAlignment="1">
      <alignment horizontal="center"/>
    </xf>
    <xf numFmtId="18" fontId="19" fillId="0" borderId="0" xfId="0" applyNumberFormat="1" applyFont="1"/>
    <xf numFmtId="0" fontId="25" fillId="0" borderId="0" xfId="3"/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1" fillId="0" borderId="0" xfId="6" applyNumberFormat="1" applyAlignment="1">
      <alignment horizontal="right"/>
    </xf>
    <xf numFmtId="0" fontId="33" fillId="0" borderId="0" xfId="6" applyFont="1"/>
    <xf numFmtId="0" fontId="17" fillId="0" borderId="0" xfId="0" applyFont="1" applyAlignment="1">
      <alignment wrapText="1"/>
    </xf>
    <xf numFmtId="0" fontId="16" fillId="0" borderId="0" xfId="10" applyFont="1"/>
    <xf numFmtId="0" fontId="34" fillId="0" borderId="0" xfId="0" applyFont="1"/>
    <xf numFmtId="49" fontId="19" fillId="0" borderId="0" xfId="6" applyNumberFormat="1" applyFont="1" applyAlignment="1">
      <alignment horizontal="left"/>
    </xf>
    <xf numFmtId="0" fontId="19" fillId="0" borderId="0" xfId="10" applyFont="1"/>
    <xf numFmtId="0" fontId="0" fillId="0" borderId="0" xfId="6" applyFont="1"/>
    <xf numFmtId="18" fontId="43" fillId="0" borderId="0" xfId="0" applyNumberFormat="1" applyFont="1"/>
    <xf numFmtId="0" fontId="21" fillId="0" borderId="0" xfId="6" applyAlignment="1">
      <alignment wrapText="1"/>
    </xf>
    <xf numFmtId="0" fontId="46" fillId="0" borderId="0" xfId="0" applyFont="1"/>
    <xf numFmtId="0" fontId="0" fillId="0" borderId="0" xfId="0" applyAlignment="1">
      <alignment wrapText="1"/>
    </xf>
    <xf numFmtId="0" fontId="0" fillId="21" borderId="0" xfId="0" applyFill="1"/>
    <xf numFmtId="0" fontId="0" fillId="22" borderId="0" xfId="0" applyFill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25" xfId="0" applyFill="1" applyBorder="1" applyAlignment="1">
      <alignment horizontal="center"/>
    </xf>
    <xf numFmtId="0" fontId="0" fillId="22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2" xfId="0" applyFill="1" applyBorder="1" applyAlignment="1">
      <alignment horizontal="center"/>
    </xf>
    <xf numFmtId="0" fontId="0" fillId="24" borderId="33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21" fillId="0" borderId="0" xfId="6" applyAlignment="1">
      <alignment horizontal="right"/>
    </xf>
    <xf numFmtId="0" fontId="63" fillId="0" borderId="0" xfId="0" applyFont="1" applyAlignment="1">
      <alignment vertical="center" wrapText="1"/>
    </xf>
    <xf numFmtId="0" fontId="19" fillId="0" borderId="0" xfId="10" applyFont="1" applyAlignment="1">
      <alignment horizontal="left"/>
    </xf>
    <xf numFmtId="0" fontId="19" fillId="0" borderId="0" xfId="10" quotePrefix="1" applyFont="1" applyAlignment="1">
      <alignment horizontal="right"/>
    </xf>
    <xf numFmtId="0" fontId="21" fillId="0" borderId="0" xfId="6" quotePrefix="1" applyAlignment="1">
      <alignment horizontal="right"/>
    </xf>
    <xf numFmtId="164" fontId="39" fillId="12" borderId="4" xfId="11" applyFont="1" applyFill="1" applyBorder="1" applyAlignment="1">
      <alignment horizontal="center" vertical="center" wrapText="1"/>
    </xf>
    <xf numFmtId="164" fontId="39" fillId="12" borderId="0" xfId="11" applyFont="1" applyFill="1" applyAlignment="1">
      <alignment horizontal="center" vertical="center" wrapText="1"/>
    </xf>
    <xf numFmtId="164" fontId="39" fillId="12" borderId="3" xfId="11" applyFont="1" applyFill="1" applyBorder="1" applyAlignment="1">
      <alignment horizontal="center" vertical="center" wrapText="1"/>
    </xf>
    <xf numFmtId="164" fontId="35" fillId="19" borderId="16" xfId="11" applyFont="1" applyFill="1" applyBorder="1" applyAlignment="1">
      <alignment horizontal="center" vertical="center" wrapText="1"/>
    </xf>
    <xf numFmtId="164" fontId="35" fillId="19" borderId="17" xfId="11" applyFont="1" applyFill="1" applyBorder="1" applyAlignment="1">
      <alignment horizontal="center" vertical="center" wrapText="1"/>
    </xf>
    <xf numFmtId="164" fontId="38" fillId="5" borderId="17" xfId="11" quotePrefix="1" applyFont="1" applyFill="1" applyBorder="1" applyAlignment="1">
      <alignment horizontal="center" vertical="center" wrapText="1"/>
    </xf>
    <xf numFmtId="164" fontId="17" fillId="8" borderId="17" xfId="11" applyFont="1" applyFill="1" applyBorder="1" applyAlignment="1">
      <alignment horizontal="center" vertical="center" wrapText="1"/>
    </xf>
    <xf numFmtId="164" fontId="38" fillId="5" borderId="17" xfId="11" applyFont="1" applyFill="1" applyBorder="1" applyAlignment="1">
      <alignment horizontal="center" vertical="center" wrapText="1"/>
    </xf>
    <xf numFmtId="164" fontId="35" fillId="25" borderId="17" xfId="11" applyFont="1" applyFill="1" applyBorder="1" applyAlignment="1">
      <alignment horizontal="center" vertical="center" wrapText="1"/>
    </xf>
    <xf numFmtId="164" fontId="38" fillId="5" borderId="18" xfId="11" applyFont="1" applyFill="1" applyBorder="1" applyAlignment="1">
      <alignment horizontal="center" vertical="center" wrapText="1"/>
    </xf>
    <xf numFmtId="164" fontId="38" fillId="26" borderId="18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9" fillId="12" borderId="6" xfId="11" applyFont="1" applyFill="1" applyBorder="1" applyAlignment="1">
      <alignment horizontal="center" vertical="center" wrapText="1"/>
    </xf>
    <xf numFmtId="164" fontId="39" fillId="12" borderId="5" xfId="11" applyFont="1" applyFill="1" applyBorder="1" applyAlignment="1">
      <alignment horizontal="center" vertical="center" wrapText="1"/>
    </xf>
    <xf numFmtId="164" fontId="39" fillId="12" borderId="10" xfId="11" applyFont="1" applyFill="1" applyBorder="1" applyAlignment="1">
      <alignment horizontal="center" vertical="center" wrapText="1"/>
    </xf>
    <xf numFmtId="164" fontId="17" fillId="15" borderId="4" xfId="11" applyFont="1" applyFill="1" applyBorder="1" applyAlignment="1">
      <alignment horizontal="right" vertical="center"/>
    </xf>
    <xf numFmtId="164" fontId="17" fillId="15" borderId="0" xfId="11" applyFont="1" applyFill="1" applyAlignment="1">
      <alignment horizontal="right" vertical="center"/>
    </xf>
    <xf numFmtId="164" fontId="17" fillId="27" borderId="4" xfId="11" applyFont="1" applyFill="1" applyBorder="1" applyAlignment="1">
      <alignment vertical="center"/>
    </xf>
    <xf numFmtId="164" fontId="17" fillId="27" borderId="0" xfId="11" applyFont="1" applyFill="1" applyAlignment="1">
      <alignment vertical="center"/>
    </xf>
    <xf numFmtId="164" fontId="17" fillId="27" borderId="0" xfId="11" applyFont="1" applyFill="1" applyAlignment="1">
      <alignment horizontal="left" vertical="center"/>
    </xf>
    <xf numFmtId="164" fontId="53" fillId="27" borderId="0" xfId="11" applyFont="1" applyFill="1" applyAlignment="1">
      <alignment vertical="center"/>
    </xf>
    <xf numFmtId="164" fontId="54" fillId="27" borderId="0" xfId="11" applyFont="1" applyFill="1" applyAlignment="1">
      <alignment horizontal="left" vertical="center" indent="1"/>
    </xf>
    <xf numFmtId="164" fontId="51" fillId="27" borderId="0" xfId="11" applyFont="1" applyFill="1" applyAlignment="1">
      <alignment vertical="center"/>
    </xf>
    <xf numFmtId="164" fontId="52" fillId="27" borderId="0" xfId="11" applyFont="1" applyFill="1" applyAlignment="1">
      <alignment vertical="center"/>
    </xf>
    <xf numFmtId="164" fontId="52" fillId="27" borderId="3" xfId="11" applyFont="1" applyFill="1" applyBorder="1" applyAlignment="1">
      <alignment vertical="center"/>
    </xf>
    <xf numFmtId="164" fontId="54" fillId="27" borderId="0" xfId="11" applyFont="1" applyFill="1" applyAlignment="1">
      <alignment vertical="center"/>
    </xf>
    <xf numFmtId="164" fontId="54" fillId="27" borderId="3" xfId="11" applyFont="1" applyFill="1" applyBorder="1" applyAlignment="1">
      <alignment horizontal="left" vertical="center" indent="1"/>
    </xf>
    <xf numFmtId="164" fontId="54" fillId="27" borderId="3" xfId="11" applyFont="1" applyFill="1" applyBorder="1" applyAlignment="1">
      <alignment vertical="center"/>
    </xf>
    <xf numFmtId="164" fontId="55" fillId="27" borderId="0" xfId="11" applyFont="1" applyFill="1" applyAlignment="1">
      <alignment vertical="center"/>
    </xf>
    <xf numFmtId="164" fontId="17" fillId="15" borderId="0" xfId="11" applyFont="1" applyFill="1" applyAlignment="1">
      <alignment horizontal="center" vertical="center"/>
    </xf>
    <xf numFmtId="164" fontId="55" fillId="27" borderId="0" xfId="11" applyFont="1" applyFill="1" applyAlignment="1">
      <alignment horizontal="left" vertical="center" indent="1"/>
    </xf>
    <xf numFmtId="164" fontId="17" fillId="15" borderId="0" xfId="11" applyFont="1" applyFill="1" applyAlignment="1">
      <alignment vertical="center"/>
    </xf>
    <xf numFmtId="164" fontId="17" fillId="15" borderId="3" xfId="11" applyFont="1" applyFill="1" applyBorder="1" applyAlignment="1">
      <alignment horizontal="center" vertical="center"/>
    </xf>
    <xf numFmtId="164" fontId="59" fillId="27" borderId="6" xfId="11" applyFont="1" applyFill="1" applyBorder="1" applyAlignment="1">
      <alignment horizontal="left" vertical="center"/>
    </xf>
    <xf numFmtId="164" fontId="51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vertical="center"/>
    </xf>
    <xf numFmtId="164" fontId="54" fillId="27" borderId="10" xfId="11" applyFont="1" applyFill="1" applyBorder="1" applyAlignment="1">
      <alignment vertical="center"/>
    </xf>
    <xf numFmtId="164" fontId="60" fillId="27" borderId="6" xfId="11" applyFont="1" applyFill="1" applyBorder="1" applyAlignment="1">
      <alignment vertical="center"/>
    </xf>
    <xf numFmtId="164" fontId="53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horizontal="left" vertical="center" indent="1"/>
    </xf>
    <xf numFmtId="164" fontId="54" fillId="27" borderId="10" xfId="11" applyFont="1" applyFill="1" applyBorder="1" applyAlignment="1">
      <alignment horizontal="left" vertical="center" indent="1"/>
    </xf>
    <xf numFmtId="164" fontId="50" fillId="15" borderId="2" xfId="11" applyFont="1" applyFill="1" applyBorder="1" applyAlignment="1">
      <alignment horizontal="center" vertical="center"/>
    </xf>
    <xf numFmtId="164" fontId="17" fillId="15" borderId="1" xfId="11" applyFont="1" applyFill="1" applyBorder="1" applyAlignment="1">
      <alignment vertical="center"/>
    </xf>
    <xf numFmtId="164" fontId="17" fillId="15" borderId="8" xfId="11" applyFont="1" applyFill="1" applyBorder="1" applyAlignment="1">
      <alignment vertical="center"/>
    </xf>
    <xf numFmtId="164" fontId="60" fillId="15" borderId="0" xfId="11" applyFont="1" applyFill="1" applyAlignment="1">
      <alignment horizontal="right" vertical="center"/>
    </xf>
    <xf numFmtId="164" fontId="61" fillId="15" borderId="5" xfId="11" applyFont="1" applyFill="1" applyBorder="1" applyAlignment="1">
      <alignment horizontal="center" vertical="center"/>
    </xf>
    <xf numFmtId="164" fontId="35" fillId="15" borderId="5" xfId="11" applyFont="1" applyFill="1" applyBorder="1" applyAlignment="1">
      <alignment horizontal="center" vertical="center"/>
    </xf>
    <xf numFmtId="164" fontId="17" fillId="15" borderId="5" xfId="11" applyFont="1" applyFill="1" applyBorder="1" applyAlignment="1">
      <alignment vertical="center"/>
    </xf>
    <xf numFmtId="164" fontId="35" fillId="15" borderId="10" xfId="11" applyFont="1" applyFill="1" applyBorder="1" applyAlignment="1">
      <alignment horizontal="center" vertical="center"/>
    </xf>
    <xf numFmtId="164" fontId="61" fillId="15" borderId="6" xfId="11" applyFont="1" applyFill="1" applyBorder="1" applyAlignment="1">
      <alignment horizontal="center" vertical="center"/>
    </xf>
    <xf numFmtId="164" fontId="58" fillId="15" borderId="4" xfId="11" applyFont="1" applyFill="1" applyBorder="1" applyAlignment="1">
      <alignment horizontal="right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0" fontId="44" fillId="32" borderId="39" xfId="36" applyFont="1" applyFill="1" applyBorder="1" applyAlignment="1">
      <alignment horizontal="center" vertical="center" wrapText="1"/>
    </xf>
    <xf numFmtId="164" fontId="66" fillId="33" borderId="1" xfId="11" applyFont="1" applyFill="1" applyBorder="1" applyAlignment="1">
      <alignment horizontal="left" vertical="center" indent="2"/>
    </xf>
    <xf numFmtId="164" fontId="67" fillId="33" borderId="1" xfId="11" applyFont="1" applyFill="1" applyBorder="1" applyAlignment="1">
      <alignment vertical="center"/>
    </xf>
    <xf numFmtId="164" fontId="67" fillId="33" borderId="1" xfId="11" applyFont="1" applyFill="1" applyBorder="1" applyAlignment="1">
      <alignment horizontal="center" vertical="center"/>
    </xf>
    <xf numFmtId="164" fontId="67" fillId="33" borderId="8" xfId="11" applyFont="1" applyFill="1" applyBorder="1" applyAlignment="1">
      <alignment vertical="center"/>
    </xf>
    <xf numFmtId="164" fontId="66" fillId="33" borderId="0" xfId="11" applyFont="1" applyFill="1" applyAlignment="1">
      <alignment horizontal="left" indent="2"/>
    </xf>
    <xf numFmtId="164" fontId="68" fillId="33" borderId="0" xfId="11" applyFont="1" applyFill="1"/>
    <xf numFmtId="164" fontId="68" fillId="33" borderId="3" xfId="11" applyFont="1" applyFill="1" applyBorder="1"/>
    <xf numFmtId="164" fontId="67" fillId="33" borderId="5" xfId="11" applyFont="1" applyFill="1" applyBorder="1" applyAlignment="1">
      <alignment horizontal="left" vertical="center" indent="2"/>
    </xf>
    <xf numFmtId="164" fontId="67" fillId="33" borderId="5" xfId="11" applyFont="1" applyFill="1" applyBorder="1" applyAlignment="1">
      <alignment vertical="center"/>
    </xf>
    <xf numFmtId="164" fontId="67" fillId="33" borderId="5" xfId="11" applyFont="1" applyFill="1" applyBorder="1" applyAlignment="1">
      <alignment horizontal="center" vertical="center"/>
    </xf>
    <xf numFmtId="164" fontId="67" fillId="33" borderId="10" xfId="11" applyFont="1" applyFill="1" applyBorder="1" applyAlignment="1">
      <alignment vertical="center"/>
    </xf>
    <xf numFmtId="164" fontId="40" fillId="4" borderId="1" xfId="11" applyFont="1" applyFill="1" applyBorder="1" applyAlignment="1">
      <alignment horizontal="center" vertical="center" wrapText="1"/>
    </xf>
    <xf numFmtId="164" fontId="40" fillId="4" borderId="8" xfId="11" applyFont="1" applyFill="1" applyBorder="1" applyAlignment="1">
      <alignment horizontal="center" vertical="center" wrapText="1"/>
    </xf>
    <xf numFmtId="164" fontId="40" fillId="4" borderId="5" xfId="11" applyFont="1" applyFill="1" applyBorder="1" applyAlignment="1">
      <alignment horizontal="center" vertical="center" wrapText="1"/>
    </xf>
    <xf numFmtId="164" fontId="40" fillId="4" borderId="10" xfId="11" applyFont="1" applyFill="1" applyBorder="1" applyAlignment="1">
      <alignment horizontal="center" vertical="center" wrapText="1"/>
    </xf>
    <xf numFmtId="164" fontId="56" fillId="32" borderId="12" xfId="11" applyFont="1" applyFill="1" applyBorder="1" applyAlignment="1">
      <alignment horizontal="center" vertical="center" wrapText="1"/>
    </xf>
    <xf numFmtId="164" fontId="56" fillId="32" borderId="9" xfId="11" applyFont="1" applyFill="1" applyBorder="1" applyAlignment="1">
      <alignment horizontal="center" vertical="center" wrapText="1"/>
    </xf>
    <xf numFmtId="164" fontId="56" fillId="32" borderId="7" xfId="11" applyFont="1" applyFill="1" applyBorder="1" applyAlignment="1">
      <alignment horizontal="center" vertical="center" wrapText="1"/>
    </xf>
    <xf numFmtId="166" fontId="64" fillId="32" borderId="35" xfId="11" applyNumberFormat="1" applyFont="1" applyFill="1" applyBorder="1" applyAlignment="1">
      <alignment horizontal="center" vertical="center"/>
    </xf>
    <xf numFmtId="166" fontId="64" fillId="32" borderId="40" xfId="11" applyNumberFormat="1" applyFont="1" applyFill="1" applyBorder="1" applyAlignment="1">
      <alignment horizontal="center" vertical="center"/>
    </xf>
    <xf numFmtId="166" fontId="64" fillId="32" borderId="36" xfId="11" applyNumberFormat="1" applyFont="1" applyFill="1" applyBorder="1" applyAlignment="1">
      <alignment horizontal="center" vertical="center"/>
    </xf>
    <xf numFmtId="164" fontId="17" fillId="32" borderId="2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 wrapText="1"/>
    </xf>
    <xf numFmtId="164" fontId="17" fillId="32" borderId="8" xfId="11" applyFont="1" applyFill="1" applyBorder="1" applyAlignment="1">
      <alignment horizontal="center" vertical="center" wrapText="1"/>
    </xf>
    <xf numFmtId="166" fontId="17" fillId="32" borderId="6" xfId="11" applyNumberFormat="1" applyFont="1" applyFill="1" applyBorder="1" applyAlignment="1">
      <alignment horizontal="center" vertical="center" wrapText="1"/>
    </xf>
    <xf numFmtId="166" fontId="17" fillId="32" borderId="5" xfId="11" applyNumberFormat="1" applyFont="1" applyFill="1" applyBorder="1" applyAlignment="1">
      <alignment horizontal="center" vertical="center" wrapText="1"/>
    </xf>
    <xf numFmtId="166" fontId="17" fillId="32" borderId="10" xfId="11" applyNumberFormat="1" applyFont="1" applyFill="1" applyBorder="1" applyAlignment="1">
      <alignment horizontal="center" vertical="center" wrapText="1"/>
    </xf>
    <xf numFmtId="166" fontId="17" fillId="32" borderId="4" xfId="11" applyNumberFormat="1" applyFont="1" applyFill="1" applyBorder="1" applyAlignment="1">
      <alignment horizontal="center" vertical="center" wrapText="1"/>
    </xf>
    <xf numFmtId="166" fontId="17" fillId="32" borderId="0" xfId="11" applyNumberFormat="1" applyFont="1" applyFill="1" applyAlignment="1">
      <alignment horizontal="center" vertical="center" wrapText="1"/>
    </xf>
    <xf numFmtId="166" fontId="17" fillId="32" borderId="3" xfId="11" applyNumberFormat="1" applyFont="1" applyFill="1" applyBorder="1" applyAlignment="1">
      <alignment horizontal="center" vertical="center" wrapText="1"/>
    </xf>
    <xf numFmtId="164" fontId="36" fillId="8" borderId="13" xfId="11" applyFont="1" applyFill="1" applyBorder="1" applyAlignment="1">
      <alignment horizontal="center" vertical="center" wrapText="1"/>
    </xf>
    <xf numFmtId="164" fontId="36" fillId="8" borderId="15" xfId="11" applyFont="1" applyFill="1" applyBorder="1" applyAlignment="1">
      <alignment horizontal="center" vertical="center" wrapText="1"/>
    </xf>
    <xf numFmtId="164" fontId="36" fillId="8" borderId="14" xfId="11" applyFont="1" applyFill="1" applyBorder="1" applyAlignment="1">
      <alignment horizontal="center" vertical="center" wrapText="1"/>
    </xf>
    <xf numFmtId="164" fontId="36" fillId="17" borderId="12" xfId="11" applyFont="1" applyFill="1" applyBorder="1" applyAlignment="1">
      <alignment horizontal="center" vertical="center" wrapText="1"/>
    </xf>
    <xf numFmtId="164" fontId="36" fillId="17" borderId="9" xfId="11" applyFont="1" applyFill="1" applyBorder="1" applyAlignment="1">
      <alignment horizontal="center" vertical="center" wrapText="1"/>
    </xf>
    <xf numFmtId="164" fontId="36" fillId="17" borderId="7" xfId="11" applyFont="1" applyFill="1" applyBorder="1" applyAlignment="1">
      <alignment horizontal="center" vertical="center" wrapText="1"/>
    </xf>
    <xf numFmtId="164" fontId="45" fillId="4" borderId="2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45" fillId="4" borderId="4" xfId="11" applyFont="1" applyFill="1" applyBorder="1" applyAlignment="1">
      <alignment horizontal="center" vertical="center" wrapText="1"/>
    </xf>
    <xf numFmtId="164" fontId="45" fillId="4" borderId="0" xfId="11" applyFont="1" applyFill="1" applyAlignment="1">
      <alignment horizontal="center" vertical="center" wrapText="1"/>
    </xf>
    <xf numFmtId="164" fontId="45" fillId="4" borderId="3" xfId="11" applyFont="1" applyFill="1" applyBorder="1" applyAlignment="1">
      <alignment horizontal="center" vertical="center" wrapText="1"/>
    </xf>
    <xf numFmtId="164" fontId="45" fillId="4" borderId="6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36" fillId="18" borderId="12" xfId="11" applyFont="1" applyFill="1" applyBorder="1" applyAlignment="1">
      <alignment horizontal="center" vertical="center" wrapText="1"/>
    </xf>
    <xf numFmtId="164" fontId="36" fillId="18" borderId="9" xfId="11" applyFont="1" applyFill="1" applyBorder="1" applyAlignment="1">
      <alignment horizontal="center" vertical="center" wrapText="1"/>
    </xf>
    <xf numFmtId="164" fontId="36" fillId="18" borderId="7" xfId="11" applyFont="1" applyFill="1" applyBorder="1" applyAlignment="1">
      <alignment horizontal="center" vertical="center" wrapText="1"/>
    </xf>
    <xf numFmtId="164" fontId="37" fillId="30" borderId="12" xfId="11" applyFont="1" applyFill="1" applyBorder="1" applyAlignment="1">
      <alignment horizontal="center" vertical="center" wrapText="1"/>
    </xf>
    <xf numFmtId="164" fontId="37" fillId="30" borderId="9" xfId="11" applyFont="1" applyFill="1" applyBorder="1" applyAlignment="1">
      <alignment horizontal="center" vertical="center" wrapText="1"/>
    </xf>
    <xf numFmtId="164" fontId="37" fillId="30" borderId="7" xfId="11" applyFont="1" applyFill="1" applyBorder="1" applyAlignment="1">
      <alignment horizontal="center" vertical="center" wrapText="1"/>
    </xf>
    <xf numFmtId="164" fontId="37" fillId="20" borderId="12" xfId="11" applyFont="1" applyFill="1" applyBorder="1" applyAlignment="1">
      <alignment horizontal="center" vertical="center" wrapText="1"/>
    </xf>
    <xf numFmtId="164" fontId="37" fillId="20" borderId="9" xfId="11" applyFont="1" applyFill="1" applyBorder="1" applyAlignment="1">
      <alignment horizontal="center" vertical="center" wrapText="1"/>
    </xf>
    <xf numFmtId="164" fontId="37" fillId="20" borderId="7" xfId="11" applyFont="1" applyFill="1" applyBorder="1" applyAlignment="1">
      <alignment horizontal="center" vertical="center" wrapText="1"/>
    </xf>
    <xf numFmtId="164" fontId="17" fillId="3" borderId="1" xfId="11" applyFont="1" applyFill="1" applyBorder="1" applyAlignment="1">
      <alignment horizontal="center" vertical="center" wrapText="1"/>
    </xf>
    <xf numFmtId="164" fontId="17" fillId="3" borderId="8" xfId="11" applyFont="1" applyFill="1" applyBorder="1" applyAlignment="1">
      <alignment horizontal="center" vertical="center" wrapText="1"/>
    </xf>
    <xf numFmtId="164" fontId="17" fillId="3" borderId="5" xfId="11" applyFont="1" applyFill="1" applyBorder="1" applyAlignment="1">
      <alignment horizontal="center" vertical="center" wrapText="1"/>
    </xf>
    <xf numFmtId="164" fontId="17" fillId="3" borderId="10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37" fillId="7" borderId="12" xfId="11" applyFont="1" applyFill="1" applyBorder="1" applyAlignment="1">
      <alignment horizontal="center" vertical="center" wrapText="1"/>
    </xf>
    <xf numFmtId="164" fontId="37" fillId="7" borderId="9" xfId="11" applyFont="1" applyFill="1" applyBorder="1" applyAlignment="1">
      <alignment horizontal="center" vertical="center" wrapText="1"/>
    </xf>
    <xf numFmtId="164" fontId="37" fillId="7" borderId="7" xfId="11" applyFont="1" applyFill="1" applyBorder="1" applyAlignment="1">
      <alignment horizontal="center" vertical="center" wrapText="1"/>
    </xf>
    <xf numFmtId="164" fontId="36" fillId="10" borderId="12" xfId="11" applyFont="1" applyFill="1" applyBorder="1" applyAlignment="1">
      <alignment horizontal="center" vertical="center" wrapText="1"/>
    </xf>
    <xf numFmtId="164" fontId="36" fillId="10" borderId="9" xfId="11" applyFont="1" applyFill="1" applyBorder="1" applyAlignment="1">
      <alignment horizontal="center" vertical="center" wrapText="1"/>
    </xf>
    <xf numFmtId="164" fontId="36" fillId="10" borderId="7" xfId="11" applyFont="1" applyFill="1" applyBorder="1" applyAlignment="1">
      <alignment horizontal="center" vertical="center" wrapText="1"/>
    </xf>
    <xf numFmtId="164" fontId="17" fillId="3" borderId="2" xfId="11" applyFont="1" applyFill="1" applyBorder="1" applyAlignment="1">
      <alignment horizontal="center" vertical="center" wrapText="1"/>
    </xf>
    <xf numFmtId="164" fontId="17" fillId="3" borderId="6" xfId="11" applyFont="1" applyFill="1" applyBorder="1" applyAlignment="1">
      <alignment horizontal="center" vertical="center" wrapText="1"/>
    </xf>
    <xf numFmtId="164" fontId="36" fillId="11" borderId="12" xfId="11" applyFont="1" applyFill="1" applyBorder="1" applyAlignment="1">
      <alignment horizontal="center" vertical="center" wrapText="1"/>
    </xf>
    <xf numFmtId="164" fontId="36" fillId="11" borderId="9" xfId="11" applyFont="1" applyFill="1" applyBorder="1" applyAlignment="1">
      <alignment horizontal="center" vertical="center" wrapText="1"/>
    </xf>
    <xf numFmtId="164" fontId="36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65" fillId="33" borderId="12" xfId="11" applyFont="1" applyFill="1" applyBorder="1" applyAlignment="1">
      <alignment horizontal="center" vertical="center" wrapText="1"/>
    </xf>
    <xf numFmtId="164" fontId="65" fillId="33" borderId="9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/>
    </xf>
    <xf numFmtId="164" fontId="17" fillId="32" borderId="8" xfId="11" applyFont="1" applyFill="1" applyBorder="1" applyAlignment="1">
      <alignment horizontal="center" vertical="center"/>
    </xf>
    <xf numFmtId="166" fontId="17" fillId="32" borderId="0" xfId="11" applyNumberFormat="1" applyFont="1" applyFill="1" applyAlignment="1">
      <alignment horizontal="center" vertical="center"/>
    </xf>
    <xf numFmtId="166" fontId="17" fillId="32" borderId="3" xfId="11" applyNumberFormat="1" applyFont="1" applyFill="1" applyBorder="1" applyAlignment="1">
      <alignment horizontal="center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164" fontId="35" fillId="6" borderId="2" xfId="11" applyFont="1" applyFill="1" applyBorder="1" applyAlignment="1">
      <alignment horizontal="center" vertical="center" wrapText="1"/>
    </xf>
    <xf numFmtId="164" fontId="35" fillId="6" borderId="1" xfId="11" applyFont="1" applyFill="1" applyBorder="1" applyAlignment="1">
      <alignment horizontal="center" vertical="center" wrapText="1"/>
    </xf>
    <xf numFmtId="164" fontId="35" fillId="6" borderId="8" xfId="11" applyFont="1" applyFill="1" applyBorder="1" applyAlignment="1">
      <alignment horizontal="center" vertical="center" wrapText="1"/>
    </xf>
    <xf numFmtId="164" fontId="35" fillId="6" borderId="6" xfId="11" applyFont="1" applyFill="1" applyBorder="1" applyAlignment="1">
      <alignment horizontal="center" vertical="center" wrapText="1"/>
    </xf>
    <xf numFmtId="164" fontId="35" fillId="6" borderId="5" xfId="11" applyFont="1" applyFill="1" applyBorder="1" applyAlignment="1">
      <alignment horizontal="center" vertical="center" wrapText="1"/>
    </xf>
    <xf numFmtId="164" fontId="35" fillId="6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center" vertical="center" wrapText="1"/>
    </xf>
    <xf numFmtId="164" fontId="67" fillId="4" borderId="1" xfId="11" applyFont="1" applyFill="1" applyBorder="1" applyAlignment="1">
      <alignment horizontal="center" vertical="center" wrapText="1"/>
    </xf>
    <xf numFmtId="164" fontId="67" fillId="4" borderId="8" xfId="11" applyFont="1" applyFill="1" applyBorder="1" applyAlignment="1">
      <alignment horizontal="center" vertical="center" wrapText="1"/>
    </xf>
    <xf numFmtId="164" fontId="67" fillId="4" borderId="6" xfId="11" applyFont="1" applyFill="1" applyBorder="1" applyAlignment="1">
      <alignment horizontal="center" vertical="center" wrapText="1"/>
    </xf>
    <xf numFmtId="164" fontId="67" fillId="4" borderId="5" xfId="11" applyFont="1" applyFill="1" applyBorder="1" applyAlignment="1">
      <alignment horizontal="center" vertical="center" wrapText="1"/>
    </xf>
    <xf numFmtId="164" fontId="67" fillId="4" borderId="10" xfId="11" applyFont="1" applyFill="1" applyBorder="1" applyAlignment="1">
      <alignment horizontal="center" vertical="center" wrapText="1"/>
    </xf>
    <xf numFmtId="0" fontId="37" fillId="29" borderId="12" xfId="40" applyFont="1" applyFill="1" applyBorder="1" applyAlignment="1">
      <alignment horizontal="center" vertical="center" wrapText="1"/>
    </xf>
    <xf numFmtId="0" fontId="37" fillId="29" borderId="9" xfId="40" applyFont="1" applyFill="1" applyBorder="1" applyAlignment="1">
      <alignment horizontal="center" vertical="center" wrapText="1"/>
    </xf>
    <xf numFmtId="0" fontId="37" fillId="29" borderId="7" xfId="40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37" fillId="31" borderId="12" xfId="11" applyFont="1" applyFill="1" applyBorder="1" applyAlignment="1">
      <alignment horizontal="center" vertical="center" wrapText="1"/>
    </xf>
    <xf numFmtId="164" fontId="37" fillId="31" borderId="9" xfId="11" applyFont="1" applyFill="1" applyBorder="1" applyAlignment="1">
      <alignment horizontal="center" vertical="center" wrapText="1"/>
    </xf>
    <xf numFmtId="164" fontId="37" fillId="31" borderId="7" xfId="11" applyFont="1" applyFill="1" applyBorder="1" applyAlignment="1">
      <alignment horizontal="center" vertical="center" wrapText="1"/>
    </xf>
    <xf numFmtId="164" fontId="17" fillId="10" borderId="4" xfId="11" applyFont="1" applyFill="1" applyBorder="1" applyAlignment="1">
      <alignment horizontal="left" vertical="center"/>
    </xf>
    <xf numFmtId="164" fontId="17" fillId="10" borderId="0" xfId="11" applyFont="1" applyFill="1" applyAlignment="1">
      <alignment horizontal="left" vertical="center"/>
    </xf>
    <xf numFmtId="164" fontId="17" fillId="10" borderId="3" xfId="11" applyFont="1" applyFill="1" applyBorder="1" applyAlignment="1">
      <alignment horizontal="left" vertical="center"/>
    </xf>
    <xf numFmtId="164" fontId="17" fillId="11" borderId="4" xfId="11" applyFont="1" applyFill="1" applyBorder="1" applyAlignment="1">
      <alignment horizontal="left" vertical="center"/>
    </xf>
    <xf numFmtId="164" fontId="17" fillId="11" borderId="0" xfId="11" applyFont="1" applyFill="1" applyAlignment="1">
      <alignment horizontal="left" vertical="center"/>
    </xf>
    <xf numFmtId="164" fontId="17" fillId="11" borderId="3" xfId="11" applyFont="1" applyFill="1" applyBorder="1" applyAlignment="1">
      <alignment horizontal="left" vertical="center"/>
    </xf>
    <xf numFmtId="164" fontId="67" fillId="30" borderId="4" xfId="11" applyFont="1" applyFill="1" applyBorder="1" applyAlignment="1">
      <alignment horizontal="left" vertical="center"/>
    </xf>
    <xf numFmtId="164" fontId="67" fillId="30" borderId="0" xfId="11" applyFont="1" applyFill="1" applyAlignment="1">
      <alignment horizontal="left" vertical="center"/>
    </xf>
    <xf numFmtId="164" fontId="67" fillId="30" borderId="3" xfId="11" applyFont="1" applyFill="1" applyBorder="1" applyAlignment="1">
      <alignment horizontal="left" vertical="center"/>
    </xf>
    <xf numFmtId="164" fontId="17" fillId="3" borderId="0" xfId="11" applyFont="1" applyFill="1" applyAlignment="1">
      <alignment horizontal="center" vertical="center" wrapText="1"/>
    </xf>
    <xf numFmtId="164" fontId="17" fillId="3" borderId="3" xfId="11" applyFont="1" applyFill="1" applyBorder="1" applyAlignment="1">
      <alignment horizontal="center" vertical="center" wrapText="1"/>
    </xf>
    <xf numFmtId="0" fontId="48" fillId="14" borderId="1" xfId="36" applyFont="1" applyFill="1" applyBorder="1" applyAlignment="1">
      <alignment horizontal="center" vertical="center" wrapText="1"/>
    </xf>
    <xf numFmtId="0" fontId="48" fillId="14" borderId="8" xfId="36" applyFont="1" applyFill="1" applyBorder="1" applyAlignment="1">
      <alignment horizontal="center" vertical="center" wrapText="1"/>
    </xf>
    <xf numFmtId="0" fontId="48" fillId="14" borderId="0" xfId="36" applyFont="1" applyFill="1" applyAlignment="1">
      <alignment horizontal="center" vertical="center" wrapText="1"/>
    </xf>
    <xf numFmtId="0" fontId="48" fillId="14" borderId="3" xfId="36" applyFont="1" applyFill="1" applyBorder="1" applyAlignment="1">
      <alignment horizontal="center" vertical="center" wrapText="1"/>
    </xf>
    <xf numFmtId="0" fontId="48" fillId="14" borderId="5" xfId="36" applyFont="1" applyFill="1" applyBorder="1" applyAlignment="1">
      <alignment horizontal="center" vertical="center" wrapText="1"/>
    </xf>
    <xf numFmtId="0" fontId="48" fillId="14" borderId="10" xfId="36" applyFont="1" applyFill="1" applyBorder="1" applyAlignment="1">
      <alignment horizontal="center" vertical="center" wrapText="1"/>
    </xf>
    <xf numFmtId="0" fontId="62" fillId="4" borderId="2" xfId="36" applyFont="1" applyFill="1" applyBorder="1" applyAlignment="1">
      <alignment horizontal="center" vertical="center" wrapText="1"/>
    </xf>
    <xf numFmtId="0" fontId="62" fillId="4" borderId="1" xfId="36" applyFont="1" applyFill="1" applyBorder="1" applyAlignment="1">
      <alignment horizontal="center" vertical="center" wrapText="1"/>
    </xf>
    <xf numFmtId="0" fontId="62" fillId="4" borderId="8" xfId="36" applyFont="1" applyFill="1" applyBorder="1" applyAlignment="1">
      <alignment horizontal="center" vertical="center" wrapText="1"/>
    </xf>
    <xf numFmtId="0" fontId="62" fillId="4" borderId="4" xfId="36" applyFont="1" applyFill="1" applyBorder="1" applyAlignment="1">
      <alignment horizontal="center" vertical="center" wrapText="1"/>
    </xf>
    <xf numFmtId="0" fontId="62" fillId="4" borderId="0" xfId="36" applyFont="1" applyFill="1" applyBorder="1" applyAlignment="1">
      <alignment horizontal="center" vertical="center" wrapText="1"/>
    </xf>
    <xf numFmtId="0" fontId="62" fillId="4" borderId="3" xfId="36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left" vertical="center"/>
    </xf>
    <xf numFmtId="164" fontId="67" fillId="4" borderId="1" xfId="11" applyFont="1" applyFill="1" applyBorder="1" applyAlignment="1">
      <alignment horizontal="left" vertical="center"/>
    </xf>
    <xf numFmtId="164" fontId="67" fillId="4" borderId="8" xfId="11" applyFont="1" applyFill="1" applyBorder="1" applyAlignment="1">
      <alignment horizontal="left" vertical="center"/>
    </xf>
    <xf numFmtId="164" fontId="67" fillId="4" borderId="4" xfId="11" applyFont="1" applyFill="1" applyBorder="1" applyAlignment="1">
      <alignment horizontal="left" vertical="center"/>
    </xf>
    <xf numFmtId="164" fontId="67" fillId="4" borderId="0" xfId="11" applyFont="1" applyFill="1" applyAlignment="1">
      <alignment horizontal="left" vertical="center"/>
    </xf>
    <xf numFmtId="164" fontId="67" fillId="4" borderId="3" xfId="11" applyFont="1" applyFill="1" applyBorder="1" applyAlignment="1">
      <alignment horizontal="left" vertical="center"/>
    </xf>
    <xf numFmtId="164" fontId="17" fillId="2" borderId="4" xfId="11" applyFont="1" applyFill="1" applyBorder="1" applyAlignment="1">
      <alignment horizontal="left" vertical="center"/>
    </xf>
    <xf numFmtId="164" fontId="17" fillId="2" borderId="0" xfId="11" applyFont="1" applyFill="1" applyAlignment="1">
      <alignment horizontal="left" vertical="center"/>
    </xf>
    <xf numFmtId="164" fontId="17" fillId="2" borderId="3" xfId="11" applyFont="1" applyFill="1" applyBorder="1" applyAlignment="1">
      <alignment horizontal="left" vertical="center"/>
    </xf>
    <xf numFmtId="164" fontId="67" fillId="29" borderId="4" xfId="11" applyFont="1" applyFill="1" applyBorder="1" applyAlignment="1">
      <alignment horizontal="left" vertical="center"/>
    </xf>
    <xf numFmtId="164" fontId="67" fillId="29" borderId="0" xfId="11" applyFont="1" applyFill="1" applyAlignment="1">
      <alignment horizontal="left" vertical="center"/>
    </xf>
    <xf numFmtId="164" fontId="67" fillId="29" borderId="3" xfId="11" applyFont="1" applyFill="1" applyBorder="1" applyAlignment="1">
      <alignment horizontal="left" vertical="center"/>
    </xf>
    <xf numFmtId="164" fontId="17" fillId="34" borderId="2" xfId="11" applyFont="1" applyFill="1" applyBorder="1" applyAlignment="1">
      <alignment horizontal="left" vertical="center"/>
    </xf>
    <xf numFmtId="164" fontId="17" fillId="34" borderId="1" xfId="11" applyFont="1" applyFill="1" applyBorder="1" applyAlignment="1">
      <alignment horizontal="left" vertical="center"/>
    </xf>
    <xf numFmtId="164" fontId="17" fillId="34" borderId="8" xfId="11" applyFont="1" applyFill="1" applyBorder="1" applyAlignment="1">
      <alignment horizontal="left" vertical="center"/>
    </xf>
    <xf numFmtId="164" fontId="17" fillId="17" borderId="4" xfId="11" applyFont="1" applyFill="1" applyBorder="1" applyAlignment="1">
      <alignment horizontal="left" vertical="center"/>
    </xf>
    <xf numFmtId="164" fontId="17" fillId="17" borderId="0" xfId="11" applyFont="1" applyFill="1" applyAlignment="1">
      <alignment horizontal="left" vertical="center"/>
    </xf>
    <xf numFmtId="164" fontId="17" fillId="17" borderId="3" xfId="11" applyFont="1" applyFill="1" applyBorder="1" applyAlignment="1">
      <alignment horizontal="left" vertical="center"/>
    </xf>
    <xf numFmtId="164" fontId="67" fillId="20" borderId="4" xfId="11" applyFont="1" applyFill="1" applyBorder="1" applyAlignment="1">
      <alignment horizontal="left" vertical="center"/>
    </xf>
    <xf numFmtId="164" fontId="67" fillId="20" borderId="0" xfId="11" applyFont="1" applyFill="1" applyAlignment="1">
      <alignment horizontal="left" vertical="center"/>
    </xf>
    <xf numFmtId="164" fontId="67" fillId="20" borderId="3" xfId="11" applyFont="1" applyFill="1" applyBorder="1" applyAlignment="1">
      <alignment horizontal="left" vertical="center"/>
    </xf>
    <xf numFmtId="164" fontId="17" fillId="13" borderId="4" xfId="11" applyFont="1" applyFill="1" applyBorder="1" applyAlignment="1">
      <alignment horizontal="left" vertical="center"/>
    </xf>
    <xf numFmtId="164" fontId="17" fillId="13" borderId="0" xfId="11" applyFont="1" applyFill="1" applyAlignment="1">
      <alignment horizontal="left" vertical="center"/>
    </xf>
    <xf numFmtId="164" fontId="17" fillId="13" borderId="3" xfId="11" applyFont="1" applyFill="1" applyBorder="1" applyAlignment="1">
      <alignment horizontal="left" vertical="center"/>
    </xf>
    <xf numFmtId="164" fontId="67" fillId="7" borderId="4" xfId="11" applyFont="1" applyFill="1" applyBorder="1" applyAlignment="1">
      <alignment horizontal="left" vertical="center"/>
    </xf>
    <xf numFmtId="164" fontId="67" fillId="7" borderId="0" xfId="11" applyFont="1" applyFill="1" applyAlignment="1">
      <alignment horizontal="left" vertical="center"/>
    </xf>
    <xf numFmtId="164" fontId="67" fillId="7" borderId="3" xfId="11" applyFont="1" applyFill="1" applyBorder="1" applyAlignment="1">
      <alignment horizontal="left" vertical="center"/>
    </xf>
    <xf numFmtId="164" fontId="47" fillId="16" borderId="2" xfId="11" applyFont="1" applyFill="1" applyBorder="1" applyAlignment="1">
      <alignment horizontal="center" vertical="center" wrapText="1"/>
    </xf>
    <xf numFmtId="164" fontId="47" fillId="16" borderId="1" xfId="11" applyFont="1" applyFill="1" applyBorder="1" applyAlignment="1">
      <alignment horizontal="center" vertical="center" wrapText="1"/>
    </xf>
    <xf numFmtId="164" fontId="47" fillId="16" borderId="8" xfId="11" applyFont="1" applyFill="1" applyBorder="1" applyAlignment="1">
      <alignment horizontal="center" vertical="center" wrapText="1"/>
    </xf>
    <xf numFmtId="164" fontId="47" fillId="16" borderId="4" xfId="11" applyFont="1" applyFill="1" applyBorder="1" applyAlignment="1">
      <alignment horizontal="center" vertical="center" wrapText="1"/>
    </xf>
    <xf numFmtId="164" fontId="47" fillId="16" borderId="0" xfId="11" applyFont="1" applyFill="1" applyAlignment="1">
      <alignment horizontal="center" vertical="center" wrapText="1"/>
    </xf>
    <xf numFmtId="164" fontId="47" fillId="16" borderId="3" xfId="11" applyFont="1" applyFill="1" applyBorder="1" applyAlignment="1">
      <alignment horizontal="center" vertical="center" wrapText="1"/>
    </xf>
    <xf numFmtId="164" fontId="47" fillId="16" borderId="6" xfId="11" applyFont="1" applyFill="1" applyBorder="1" applyAlignment="1">
      <alignment horizontal="center" vertical="center" wrapText="1"/>
    </xf>
    <xf numFmtId="164" fontId="47" fillId="16" borderId="5" xfId="11" applyFont="1" applyFill="1" applyBorder="1" applyAlignment="1">
      <alignment horizontal="center" vertical="center" wrapText="1"/>
    </xf>
    <xf numFmtId="164" fontId="47" fillId="16" borderId="10" xfId="11" applyFont="1" applyFill="1" applyBorder="1" applyAlignment="1">
      <alignment horizontal="center" vertical="center" wrapText="1"/>
    </xf>
    <xf numFmtId="164" fontId="17" fillId="3" borderId="4" xfId="11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24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16" fontId="0" fillId="0" borderId="0" xfId="0" applyNumberFormat="1"/>
    <xf numFmtId="0" fontId="63" fillId="0" borderId="0" xfId="0" applyFont="1" applyAlignment="1">
      <alignment vertical="center"/>
    </xf>
    <xf numFmtId="0" fontId="0" fillId="0" borderId="0" xfId="0" applyAlignment="1"/>
    <xf numFmtId="0" fontId="25" fillId="0" borderId="0" xfId="3" applyAlignment="1">
      <alignment vertical="center"/>
    </xf>
    <xf numFmtId="0" fontId="25" fillId="0" borderId="0" xfId="3" applyAlignment="1"/>
    <xf numFmtId="0" fontId="41" fillId="0" borderId="0" xfId="36" applyAlignment="1">
      <alignment vertical="center"/>
    </xf>
    <xf numFmtId="0" fontId="41" fillId="0" borderId="0" xfId="36" applyAlignment="1"/>
  </cellXfs>
  <cellStyles count="4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238fb737c46bfb49348c408dbce1cc5" TargetMode="External"/><Relationship Id="rId13" Type="http://schemas.openxmlformats.org/officeDocument/2006/relationships/hyperlink" Target="https://ieeesa.webex.com/ieeesa/j.php?MTID=ma776a3fe779ca23c668305dfdb126418" TargetMode="External"/><Relationship Id="rId18" Type="http://schemas.openxmlformats.org/officeDocument/2006/relationships/hyperlink" Target="https://ieeesa.webex.com/ieeesa/j.php?MTID=m5e088fe846b52d664eec40374458986a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ieeesa.webex.com/ieeesa/j.php?MTID=m64d349ed52ad4e4cd25e7ba789783ee3" TargetMode="External"/><Relationship Id="rId12" Type="http://schemas.openxmlformats.org/officeDocument/2006/relationships/hyperlink" Target="https://ieeesa.webex.com/ieeesa/j.php?MTID=mc238fb737c46bfb49348c408dbce1cc5" TargetMode="External"/><Relationship Id="rId17" Type="http://schemas.openxmlformats.org/officeDocument/2006/relationships/hyperlink" Target="https://ieeesa.webex.com/ieeesa/j.php?MTID=ma776a3fe779ca23c668305dfdb126418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c238fb737c46bfb49348c408dbce1cc5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64d349ed52ad4e4cd25e7ba789783ee3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64d349ed52ad4e4cd25e7ba789783ee3" TargetMode="External"/><Relationship Id="rId10" Type="http://schemas.openxmlformats.org/officeDocument/2006/relationships/hyperlink" Target="https://ieeesa.webex.com/ieeesa/j.php?MTID=m5e088fe846b52d664eec40374458986a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a776a3fe779ca23c668305dfdb126418" TargetMode="External"/><Relationship Id="rId14" Type="http://schemas.openxmlformats.org/officeDocument/2006/relationships/hyperlink" Target="https://ieeesa.webex.com/ieeesa/j.php?MTID=m5e088fe846b52d664eec40374458986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4/15-24-0195-00-04ab-tg4ab-mar-plenary-mins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2" Type="http://schemas.openxmlformats.org/officeDocument/2006/relationships/hyperlink" Target="https://mentor.ieee.org/802.15/dcn/24/15-24-0227-00-04ab-draftc-comment-resolution-round-skipping-cids-160-612.docx" TargetMode="External"/><Relationship Id="rId1" Type="http://schemas.openxmlformats.org/officeDocument/2006/relationships/hyperlink" Target="https://mentor.ieee.org/802.15/dcn/24/15-24-0228-00-04ab-draftc-comment-resolution-simple-all-accept-cids-53-56-57-59-344-531.doc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250-00-04ab-draftc-comment-resolution-compact-frame-mac-primitives-cid-192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50-00-04ab-draftc-comment-resolution-compact-frame-mac-primitives-cid-192.docx" TargetMode="External"/><Relationship Id="rId3" Type="http://schemas.openxmlformats.org/officeDocument/2006/relationships/hyperlink" Target="https://mentor.ieee.org/802.15/dcn/24/15-24-0227-00-04ab-draftc-comment-resolution-round-skipping-cids-160-612.docx" TargetMode="External"/><Relationship Id="rId7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8-00-04ab-draftc-comment-resolution-simple-all-accept-cids-53-56-57-59-344-531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6" Type="http://schemas.openxmlformats.org/officeDocument/2006/relationships/hyperlink" Target="https://mentor.ieee.org/802.15/dcn/24/15-24-0224-00-04ab-draftc-comment-resolution-nb-channel-map-cids-78-210-326-341-617-618-896.docx" TargetMode="External"/><Relationship Id="rId5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10" Type="http://schemas.openxmlformats.org/officeDocument/2006/relationships/hyperlink" Target="https://mentor.ieee.org/802.15/dcn/24/15-24-0230-00-04ab-draftc-comment-resolution-miscellaneous.docx" TargetMode="External"/><Relationship Id="rId4" Type="http://schemas.openxmlformats.org/officeDocument/2006/relationships/hyperlink" Target="https://mentor.ieee.org/802.15/dcn/24/15-24-0226-00-04ab-draftc-comment-resolution-nb-channel-access-cids-149-161.docx" TargetMode="External"/><Relationship Id="rId9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Y53"/>
  <sheetViews>
    <sheetView topLeftCell="A3" zoomScale="80" zoomScaleNormal="80" workbookViewId="0">
      <selection activeCell="D31" sqref="D31:G39"/>
    </sheetView>
  </sheetViews>
  <sheetFormatPr defaultRowHeight="13.2" x14ac:dyDescent="0.25"/>
  <cols>
    <col min="1" max="1" width="16.33203125" customWidth="1"/>
  </cols>
  <sheetData>
    <row r="1" spans="1:25" ht="23.25" customHeight="1" x14ac:dyDescent="0.25">
      <c r="A1" s="195" t="s">
        <v>151</v>
      </c>
      <c r="B1" s="114" t="s">
        <v>172</v>
      </c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5"/>
      <c r="X1" s="116"/>
      <c r="Y1" s="117"/>
    </row>
    <row r="2" spans="1:25" ht="23.25" customHeight="1" x14ac:dyDescent="0.4">
      <c r="A2" s="196"/>
      <c r="B2" s="118" t="s">
        <v>173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</row>
    <row r="3" spans="1:25" ht="13.5" customHeight="1" thickBot="1" x14ac:dyDescent="0.3">
      <c r="A3" s="196"/>
      <c r="B3" s="121" t="s">
        <v>141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3"/>
      <c r="W3" s="122"/>
      <c r="X3" s="122"/>
      <c r="Y3" s="124"/>
    </row>
    <row r="4" spans="1:25" ht="12.75" customHeight="1" x14ac:dyDescent="0.25">
      <c r="A4" s="129" t="s">
        <v>107</v>
      </c>
      <c r="B4" s="197" t="s">
        <v>51</v>
      </c>
      <c r="C4" s="198"/>
      <c r="D4" s="135" t="s">
        <v>52</v>
      </c>
      <c r="E4" s="136"/>
      <c r="F4" s="136"/>
      <c r="G4" s="137"/>
      <c r="H4" s="135" t="s">
        <v>53</v>
      </c>
      <c r="I4" s="136"/>
      <c r="J4" s="136"/>
      <c r="K4" s="137"/>
      <c r="L4" s="135" t="s">
        <v>54</v>
      </c>
      <c r="M4" s="136"/>
      <c r="N4" s="136"/>
      <c r="O4" s="137"/>
      <c r="P4" s="135" t="s">
        <v>55</v>
      </c>
      <c r="Q4" s="136"/>
      <c r="R4" s="136"/>
      <c r="S4" s="137"/>
      <c r="T4" s="135" t="s">
        <v>82</v>
      </c>
      <c r="U4" s="136"/>
      <c r="V4" s="137"/>
      <c r="W4" s="135" t="s">
        <v>108</v>
      </c>
      <c r="X4" s="136"/>
      <c r="Y4" s="137"/>
    </row>
    <row r="5" spans="1:25" ht="13.5" customHeight="1" thickBot="1" x14ac:dyDescent="0.3">
      <c r="A5" s="130"/>
      <c r="B5" s="199">
        <v>45424</v>
      </c>
      <c r="C5" s="200"/>
      <c r="D5" s="142">
        <v>45425</v>
      </c>
      <c r="E5" s="142"/>
      <c r="F5" s="142"/>
      <c r="G5" s="143"/>
      <c r="H5" s="141">
        <v>45426</v>
      </c>
      <c r="I5" s="142"/>
      <c r="J5" s="142"/>
      <c r="K5" s="143"/>
      <c r="L5" s="141">
        <v>45427</v>
      </c>
      <c r="M5" s="142"/>
      <c r="N5" s="142"/>
      <c r="O5" s="143"/>
      <c r="P5" s="141">
        <v>45428</v>
      </c>
      <c r="Q5" s="142"/>
      <c r="R5" s="142"/>
      <c r="S5" s="143"/>
      <c r="T5" s="138">
        <v>45429</v>
      </c>
      <c r="U5" s="139"/>
      <c r="V5" s="140"/>
      <c r="W5" s="138">
        <v>45430</v>
      </c>
      <c r="X5" s="139"/>
      <c r="Y5" s="140"/>
    </row>
    <row r="6" spans="1:25" ht="15.75" customHeight="1" x14ac:dyDescent="0.25">
      <c r="A6" s="130"/>
      <c r="B6" s="132" t="s">
        <v>174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60"/>
      <c r="U6" s="61"/>
      <c r="V6" s="62"/>
      <c r="W6" s="60"/>
      <c r="X6" s="61"/>
      <c r="Y6" s="62"/>
    </row>
    <row r="7" spans="1:25" ht="29.4" thickBot="1" x14ac:dyDescent="0.3">
      <c r="A7" s="131"/>
      <c r="B7" s="201" t="s">
        <v>58</v>
      </c>
      <c r="C7" s="202"/>
      <c r="D7" s="111" t="s">
        <v>58</v>
      </c>
      <c r="E7" s="113" t="s">
        <v>59</v>
      </c>
      <c r="F7" s="113" t="s">
        <v>60</v>
      </c>
      <c r="G7" s="112" t="s">
        <v>61</v>
      </c>
      <c r="H7" s="111" t="s">
        <v>58</v>
      </c>
      <c r="I7" s="113" t="s">
        <v>59</v>
      </c>
      <c r="J7" s="113" t="s">
        <v>60</v>
      </c>
      <c r="K7" s="112" t="s">
        <v>61</v>
      </c>
      <c r="L7" s="111" t="s">
        <v>58</v>
      </c>
      <c r="M7" s="113" t="s">
        <v>59</v>
      </c>
      <c r="N7" s="113" t="s">
        <v>60</v>
      </c>
      <c r="O7" s="112" t="s">
        <v>61</v>
      </c>
      <c r="P7" s="111" t="s">
        <v>58</v>
      </c>
      <c r="Q7" s="113" t="s">
        <v>59</v>
      </c>
      <c r="R7" s="113" t="s">
        <v>60</v>
      </c>
      <c r="S7" s="112" t="s">
        <v>61</v>
      </c>
      <c r="T7" s="60"/>
      <c r="U7" s="61"/>
      <c r="V7" s="62"/>
      <c r="W7" s="60"/>
      <c r="X7" s="61"/>
      <c r="Y7" s="62"/>
    </row>
    <row r="8" spans="1:25" x14ac:dyDescent="0.25">
      <c r="A8" s="63" t="s">
        <v>21</v>
      </c>
      <c r="B8" s="61"/>
      <c r="C8" s="62"/>
      <c r="D8" s="171" t="s">
        <v>22</v>
      </c>
      <c r="E8" s="171"/>
      <c r="F8" s="171"/>
      <c r="G8" s="172"/>
      <c r="H8" s="187" t="s">
        <v>22</v>
      </c>
      <c r="I8" s="171"/>
      <c r="J8" s="171"/>
      <c r="K8" s="172"/>
      <c r="L8" s="187" t="s">
        <v>22</v>
      </c>
      <c r="M8" s="171"/>
      <c r="N8" s="171"/>
      <c r="O8" s="172"/>
      <c r="P8" s="187" t="s">
        <v>22</v>
      </c>
      <c r="Q8" s="171"/>
      <c r="R8" s="171"/>
      <c r="S8" s="172"/>
      <c r="T8" s="60"/>
      <c r="U8" s="61"/>
      <c r="V8" s="62"/>
      <c r="W8" s="60"/>
      <c r="X8" s="61"/>
      <c r="Y8" s="62"/>
    </row>
    <row r="9" spans="1:25" ht="13.8" thickBot="1" x14ac:dyDescent="0.3">
      <c r="A9" s="64" t="s">
        <v>23</v>
      </c>
      <c r="B9" s="61"/>
      <c r="C9" s="62"/>
      <c r="D9" s="173"/>
      <c r="E9" s="173"/>
      <c r="F9" s="173"/>
      <c r="G9" s="174"/>
      <c r="H9" s="188"/>
      <c r="I9" s="173"/>
      <c r="J9" s="173"/>
      <c r="K9" s="174"/>
      <c r="L9" s="188"/>
      <c r="M9" s="173"/>
      <c r="N9" s="173"/>
      <c r="O9" s="174"/>
      <c r="P9" s="188"/>
      <c r="Q9" s="173"/>
      <c r="R9" s="173"/>
      <c r="S9" s="174"/>
      <c r="T9" s="60"/>
      <c r="U9" s="61"/>
      <c r="V9" s="62"/>
      <c r="W9" s="60"/>
      <c r="X9" s="61"/>
      <c r="Y9" s="62"/>
    </row>
    <row r="10" spans="1:25" x14ac:dyDescent="0.25">
      <c r="A10" s="65" t="s">
        <v>24</v>
      </c>
      <c r="B10" s="61"/>
      <c r="C10" s="62"/>
      <c r="D10" s="203" t="s">
        <v>175</v>
      </c>
      <c r="E10" s="204"/>
      <c r="F10" s="204"/>
      <c r="G10" s="205"/>
      <c r="H10" s="159" t="s">
        <v>47</v>
      </c>
      <c r="I10" s="181" t="s">
        <v>50</v>
      </c>
      <c r="J10" s="184" t="s">
        <v>37</v>
      </c>
      <c r="K10" s="175"/>
      <c r="L10" s="153" t="s">
        <v>62</v>
      </c>
      <c r="M10" s="154"/>
      <c r="N10" s="154"/>
      <c r="O10" s="155"/>
      <c r="P10" s="178" t="s">
        <v>144</v>
      </c>
      <c r="Q10" s="181" t="s">
        <v>50</v>
      </c>
      <c r="R10" s="184" t="s">
        <v>37</v>
      </c>
      <c r="S10" s="162" t="s">
        <v>83</v>
      </c>
      <c r="T10" s="60"/>
      <c r="U10" s="61"/>
      <c r="V10" s="62"/>
      <c r="W10" s="60"/>
      <c r="X10" s="61"/>
      <c r="Y10" s="62"/>
    </row>
    <row r="11" spans="1:25" ht="13.8" thickBot="1" x14ac:dyDescent="0.3">
      <c r="A11" s="65" t="s">
        <v>25</v>
      </c>
      <c r="B11" s="61"/>
      <c r="C11" s="62"/>
      <c r="D11" s="206"/>
      <c r="E11" s="207"/>
      <c r="F11" s="207"/>
      <c r="G11" s="208"/>
      <c r="H11" s="160"/>
      <c r="I11" s="182"/>
      <c r="J11" s="185"/>
      <c r="K11" s="176"/>
      <c r="L11" s="156"/>
      <c r="M11" s="157"/>
      <c r="N11" s="157"/>
      <c r="O11" s="158"/>
      <c r="P11" s="179"/>
      <c r="Q11" s="182"/>
      <c r="R11" s="185"/>
      <c r="S11" s="163"/>
      <c r="T11" s="60"/>
      <c r="U11" s="61"/>
      <c r="V11" s="62"/>
      <c r="W11" s="60"/>
      <c r="X11" s="61"/>
      <c r="Y11" s="62"/>
    </row>
    <row r="12" spans="1:25" x14ac:dyDescent="0.25">
      <c r="A12" s="65" t="s">
        <v>26</v>
      </c>
      <c r="B12" s="61"/>
      <c r="C12" s="62"/>
      <c r="D12" s="209" t="s">
        <v>76</v>
      </c>
      <c r="E12" s="210"/>
      <c r="F12" s="210"/>
      <c r="G12" s="211"/>
      <c r="H12" s="160"/>
      <c r="I12" s="182"/>
      <c r="J12" s="185"/>
      <c r="K12" s="176"/>
      <c r="L12" s="159" t="s">
        <v>47</v>
      </c>
      <c r="M12" s="181" t="s">
        <v>50</v>
      </c>
      <c r="N12" s="184" t="s">
        <v>37</v>
      </c>
      <c r="O12" s="175"/>
      <c r="P12" s="179"/>
      <c r="Q12" s="182"/>
      <c r="R12" s="185"/>
      <c r="S12" s="163"/>
      <c r="T12" s="60"/>
      <c r="U12" s="61"/>
      <c r="V12" s="62"/>
      <c r="W12" s="60"/>
      <c r="X12" s="61"/>
      <c r="Y12" s="62"/>
    </row>
    <row r="13" spans="1:25" ht="13.8" thickBot="1" x14ac:dyDescent="0.3">
      <c r="A13" s="65" t="s">
        <v>27</v>
      </c>
      <c r="B13" s="61"/>
      <c r="C13" s="62"/>
      <c r="D13" s="212"/>
      <c r="E13" s="213"/>
      <c r="F13" s="213"/>
      <c r="G13" s="214"/>
      <c r="H13" s="161"/>
      <c r="I13" s="183"/>
      <c r="J13" s="186"/>
      <c r="K13" s="177"/>
      <c r="L13" s="161"/>
      <c r="M13" s="183"/>
      <c r="N13" s="186"/>
      <c r="O13" s="177"/>
      <c r="P13" s="180"/>
      <c r="Q13" s="183"/>
      <c r="R13" s="186"/>
      <c r="S13" s="164"/>
      <c r="T13" s="60"/>
      <c r="U13" s="61"/>
      <c r="V13" s="62"/>
      <c r="W13" s="60"/>
      <c r="X13" s="61"/>
      <c r="Y13" s="62"/>
    </row>
    <row r="14" spans="1:25" ht="13.8" thickBot="1" x14ac:dyDescent="0.3">
      <c r="A14" s="66" t="s">
        <v>28</v>
      </c>
      <c r="B14" s="61"/>
      <c r="C14" s="62"/>
      <c r="D14" s="145" t="s">
        <v>29</v>
      </c>
      <c r="E14" s="145"/>
      <c r="F14" s="145"/>
      <c r="G14" s="146"/>
      <c r="H14" s="144" t="s">
        <v>29</v>
      </c>
      <c r="I14" s="145"/>
      <c r="J14" s="145"/>
      <c r="K14" s="146"/>
      <c r="L14" s="144" t="s">
        <v>29</v>
      </c>
      <c r="M14" s="145"/>
      <c r="N14" s="145"/>
      <c r="O14" s="146"/>
      <c r="P14" s="144" t="s">
        <v>29</v>
      </c>
      <c r="Q14" s="145"/>
      <c r="R14" s="145"/>
      <c r="S14" s="146"/>
      <c r="T14" s="60"/>
      <c r="U14" s="61"/>
      <c r="V14" s="62"/>
      <c r="W14" s="60"/>
      <c r="X14" s="61"/>
      <c r="Y14" s="62"/>
    </row>
    <row r="15" spans="1:25" x14ac:dyDescent="0.25">
      <c r="A15" s="67" t="s">
        <v>30</v>
      </c>
      <c r="B15" s="61"/>
      <c r="C15" s="62"/>
      <c r="D15" s="159" t="s">
        <v>47</v>
      </c>
      <c r="E15" s="181" t="s">
        <v>50</v>
      </c>
      <c r="F15" s="192" t="s">
        <v>84</v>
      </c>
      <c r="G15" s="189" t="s">
        <v>49</v>
      </c>
      <c r="H15" s="178" t="s">
        <v>144</v>
      </c>
      <c r="I15" s="165" t="s">
        <v>143</v>
      </c>
      <c r="J15" s="175"/>
      <c r="K15" s="189" t="s">
        <v>49</v>
      </c>
      <c r="L15" s="150" t="s">
        <v>77</v>
      </c>
      <c r="M15" s="151"/>
      <c r="N15" s="151"/>
      <c r="O15" s="152"/>
      <c r="P15" s="159" t="s">
        <v>47</v>
      </c>
      <c r="Q15" s="165" t="s">
        <v>143</v>
      </c>
      <c r="R15" s="192" t="s">
        <v>84</v>
      </c>
      <c r="S15" s="189" t="s">
        <v>49</v>
      </c>
      <c r="T15" s="60"/>
      <c r="U15" s="61"/>
      <c r="V15" s="62"/>
      <c r="W15" s="60"/>
      <c r="X15" s="61"/>
      <c r="Y15" s="62"/>
    </row>
    <row r="16" spans="1:25" ht="13.8" thickBot="1" x14ac:dyDescent="0.3">
      <c r="A16" s="67" t="s">
        <v>31</v>
      </c>
      <c r="B16" s="61"/>
      <c r="C16" s="62"/>
      <c r="D16" s="160"/>
      <c r="E16" s="182"/>
      <c r="F16" s="193"/>
      <c r="G16" s="190"/>
      <c r="H16" s="179"/>
      <c r="I16" s="166"/>
      <c r="J16" s="176"/>
      <c r="K16" s="190"/>
      <c r="L16" s="156"/>
      <c r="M16" s="157"/>
      <c r="N16" s="157"/>
      <c r="O16" s="158"/>
      <c r="P16" s="160"/>
      <c r="Q16" s="166"/>
      <c r="R16" s="193"/>
      <c r="S16" s="190"/>
      <c r="T16" s="60"/>
      <c r="U16" s="61"/>
      <c r="V16" s="62"/>
      <c r="W16" s="60"/>
      <c r="X16" s="61"/>
      <c r="Y16" s="62"/>
    </row>
    <row r="17" spans="1:25" x14ac:dyDescent="0.25">
      <c r="A17" s="67" t="s">
        <v>32</v>
      </c>
      <c r="B17" s="61"/>
      <c r="C17" s="62"/>
      <c r="D17" s="160"/>
      <c r="E17" s="182"/>
      <c r="F17" s="193"/>
      <c r="G17" s="190"/>
      <c r="H17" s="179"/>
      <c r="I17" s="166"/>
      <c r="J17" s="176"/>
      <c r="K17" s="190"/>
      <c r="L17" s="150" t="s">
        <v>63</v>
      </c>
      <c r="M17" s="151"/>
      <c r="N17" s="151"/>
      <c r="O17" s="152"/>
      <c r="P17" s="160"/>
      <c r="Q17" s="166"/>
      <c r="R17" s="193"/>
      <c r="S17" s="190"/>
      <c r="T17" s="60"/>
      <c r="U17" s="61"/>
      <c r="V17" s="62"/>
      <c r="W17" s="60"/>
      <c r="X17" s="61"/>
      <c r="Y17" s="62"/>
    </row>
    <row r="18" spans="1:25" ht="13.8" thickBot="1" x14ac:dyDescent="0.3">
      <c r="A18" s="67" t="s">
        <v>33</v>
      </c>
      <c r="B18" s="61"/>
      <c r="C18" s="62"/>
      <c r="D18" s="161"/>
      <c r="E18" s="183"/>
      <c r="F18" s="194"/>
      <c r="G18" s="191"/>
      <c r="H18" s="180"/>
      <c r="I18" s="167"/>
      <c r="J18" s="177"/>
      <c r="K18" s="191"/>
      <c r="L18" s="156"/>
      <c r="M18" s="157"/>
      <c r="N18" s="157"/>
      <c r="O18" s="158"/>
      <c r="P18" s="161"/>
      <c r="Q18" s="167"/>
      <c r="R18" s="194"/>
      <c r="S18" s="191"/>
      <c r="T18" s="60"/>
      <c r="U18" s="61"/>
      <c r="V18" s="62"/>
      <c r="W18" s="60"/>
      <c r="X18" s="61"/>
      <c r="Y18" s="62"/>
    </row>
    <row r="19" spans="1:25" x14ac:dyDescent="0.25">
      <c r="A19" s="64" t="s">
        <v>34</v>
      </c>
      <c r="B19" s="61"/>
      <c r="C19" s="62"/>
      <c r="D19" s="171" t="s">
        <v>86</v>
      </c>
      <c r="E19" s="171"/>
      <c r="F19" s="171"/>
      <c r="G19" s="172"/>
      <c r="H19" s="171" t="s">
        <v>86</v>
      </c>
      <c r="I19" s="171"/>
      <c r="J19" s="171"/>
      <c r="K19" s="172"/>
      <c r="L19" s="171" t="s">
        <v>86</v>
      </c>
      <c r="M19" s="171"/>
      <c r="N19" s="171"/>
      <c r="O19" s="172"/>
      <c r="P19" s="171" t="s">
        <v>86</v>
      </c>
      <c r="Q19" s="171"/>
      <c r="R19" s="171"/>
      <c r="S19" s="172"/>
      <c r="T19" s="60"/>
      <c r="U19" s="61"/>
      <c r="V19" s="62"/>
      <c r="W19" s="60"/>
      <c r="X19" s="61"/>
      <c r="Y19" s="62"/>
    </row>
    <row r="20" spans="1:25" ht="13.8" thickBot="1" x14ac:dyDescent="0.3">
      <c r="A20" s="64" t="s">
        <v>35</v>
      </c>
      <c r="B20" s="61"/>
      <c r="C20" s="62"/>
      <c r="D20" s="173"/>
      <c r="E20" s="173"/>
      <c r="F20" s="173"/>
      <c r="G20" s="174"/>
      <c r="H20" s="173"/>
      <c r="I20" s="173"/>
      <c r="J20" s="173"/>
      <c r="K20" s="174"/>
      <c r="L20" s="173"/>
      <c r="M20" s="173"/>
      <c r="N20" s="173"/>
      <c r="O20" s="174"/>
      <c r="P20" s="173"/>
      <c r="Q20" s="173"/>
      <c r="R20" s="173"/>
      <c r="S20" s="174"/>
      <c r="T20" s="60"/>
      <c r="U20" s="61"/>
      <c r="V20" s="62"/>
      <c r="W20" s="60"/>
      <c r="X20" s="61"/>
      <c r="Y20" s="62"/>
    </row>
    <row r="21" spans="1:25" ht="13.8" thickBot="1" x14ac:dyDescent="0.3">
      <c r="A21" s="67" t="s">
        <v>36</v>
      </c>
      <c r="B21" s="61"/>
      <c r="C21" s="62"/>
      <c r="D21" s="159" t="s">
        <v>47</v>
      </c>
      <c r="E21" s="168" t="s">
        <v>176</v>
      </c>
      <c r="F21" s="175"/>
      <c r="G21" s="175"/>
      <c r="H21" s="218" t="s">
        <v>47</v>
      </c>
      <c r="I21" s="175"/>
      <c r="J21" s="215" t="s">
        <v>142</v>
      </c>
      <c r="K21" s="162" t="s">
        <v>83</v>
      </c>
      <c r="L21" s="159" t="s">
        <v>47</v>
      </c>
      <c r="M21" s="168" t="s">
        <v>176</v>
      </c>
      <c r="N21" s="175"/>
      <c r="O21" s="162" t="s">
        <v>87</v>
      </c>
      <c r="P21" s="159" t="s">
        <v>47</v>
      </c>
      <c r="Q21" s="168" t="s">
        <v>176</v>
      </c>
      <c r="R21" s="147" t="s">
        <v>105</v>
      </c>
      <c r="S21" s="175"/>
      <c r="T21" s="60"/>
      <c r="U21" s="61"/>
      <c r="V21" s="62"/>
      <c r="W21" s="60"/>
      <c r="X21" s="61"/>
      <c r="Y21" s="62"/>
    </row>
    <row r="22" spans="1:25" x14ac:dyDescent="0.25">
      <c r="A22" s="67" t="s">
        <v>38</v>
      </c>
      <c r="B22" s="125" t="s">
        <v>177</v>
      </c>
      <c r="C22" s="126"/>
      <c r="D22" s="160"/>
      <c r="E22" s="169"/>
      <c r="F22" s="176"/>
      <c r="G22" s="176"/>
      <c r="H22" s="219"/>
      <c r="I22" s="176"/>
      <c r="J22" s="216"/>
      <c r="K22" s="163"/>
      <c r="L22" s="160"/>
      <c r="M22" s="169"/>
      <c r="N22" s="176"/>
      <c r="O22" s="163"/>
      <c r="P22" s="160"/>
      <c r="Q22" s="169"/>
      <c r="R22" s="148"/>
      <c r="S22" s="176"/>
      <c r="T22" s="60"/>
      <c r="U22" s="61"/>
      <c r="V22" s="62"/>
      <c r="W22" s="60"/>
      <c r="X22" s="61"/>
      <c r="Y22" s="62"/>
    </row>
    <row r="23" spans="1:25" ht="13.8" thickBot="1" x14ac:dyDescent="0.3">
      <c r="A23" s="67" t="s">
        <v>39</v>
      </c>
      <c r="B23" s="127"/>
      <c r="C23" s="128"/>
      <c r="D23" s="160"/>
      <c r="E23" s="169"/>
      <c r="F23" s="176"/>
      <c r="G23" s="176"/>
      <c r="H23" s="219"/>
      <c r="I23" s="176"/>
      <c r="J23" s="216"/>
      <c r="K23" s="163"/>
      <c r="L23" s="160"/>
      <c r="M23" s="169"/>
      <c r="N23" s="176"/>
      <c r="O23" s="163"/>
      <c r="P23" s="160"/>
      <c r="Q23" s="169"/>
      <c r="R23" s="148"/>
      <c r="S23" s="176"/>
      <c r="T23" s="60"/>
      <c r="U23" s="61"/>
      <c r="V23" s="62"/>
      <c r="W23" s="60"/>
      <c r="X23" s="61"/>
      <c r="Y23" s="62"/>
    </row>
    <row r="24" spans="1:25" ht="13.8" thickBot="1" x14ac:dyDescent="0.3">
      <c r="A24" s="67" t="s">
        <v>40</v>
      </c>
      <c r="B24" s="61"/>
      <c r="C24" s="62"/>
      <c r="D24" s="161"/>
      <c r="E24" s="170"/>
      <c r="F24" s="177"/>
      <c r="G24" s="177"/>
      <c r="H24" s="220"/>
      <c r="I24" s="177"/>
      <c r="J24" s="217"/>
      <c r="K24" s="164"/>
      <c r="L24" s="161"/>
      <c r="M24" s="170"/>
      <c r="N24" s="177"/>
      <c r="O24" s="164"/>
      <c r="P24" s="161"/>
      <c r="Q24" s="170"/>
      <c r="R24" s="149"/>
      <c r="S24" s="177"/>
      <c r="T24" s="60"/>
      <c r="U24" s="61"/>
      <c r="V24" s="62"/>
      <c r="W24" s="60"/>
      <c r="X24" s="61"/>
      <c r="Y24" s="62"/>
    </row>
    <row r="25" spans="1:25" ht="13.8" thickBot="1" x14ac:dyDescent="0.3">
      <c r="A25" s="66" t="s">
        <v>41</v>
      </c>
      <c r="B25" s="61"/>
      <c r="C25" s="62"/>
      <c r="D25" s="144" t="s">
        <v>29</v>
      </c>
      <c r="E25" s="145"/>
      <c r="F25" s="145"/>
      <c r="G25" s="146"/>
      <c r="H25" s="144" t="s">
        <v>29</v>
      </c>
      <c r="I25" s="145"/>
      <c r="J25" s="145"/>
      <c r="K25" s="146"/>
      <c r="L25" s="144" t="s">
        <v>29</v>
      </c>
      <c r="M25" s="145"/>
      <c r="N25" s="145"/>
      <c r="O25" s="146"/>
      <c r="P25" s="144" t="s">
        <v>29</v>
      </c>
      <c r="Q25" s="145"/>
      <c r="R25" s="145"/>
      <c r="S25" s="146"/>
      <c r="T25" s="60"/>
      <c r="U25" s="61"/>
      <c r="V25" s="62"/>
      <c r="W25" s="60"/>
      <c r="X25" s="61"/>
      <c r="Y25" s="62"/>
    </row>
    <row r="26" spans="1:25" x14ac:dyDescent="0.25">
      <c r="A26" s="65" t="s">
        <v>42</v>
      </c>
      <c r="B26" s="235" t="s">
        <v>109</v>
      </c>
      <c r="C26" s="236"/>
      <c r="D26" s="178" t="s">
        <v>144</v>
      </c>
      <c r="E26" s="175"/>
      <c r="F26" s="215" t="s">
        <v>142</v>
      </c>
      <c r="G26" s="175"/>
      <c r="H26" s="175"/>
      <c r="I26" s="168" t="s">
        <v>176</v>
      </c>
      <c r="J26" s="221" t="s">
        <v>145</v>
      </c>
      <c r="K26" s="162" t="s">
        <v>83</v>
      </c>
      <c r="L26" s="178" t="s">
        <v>144</v>
      </c>
      <c r="M26" s="175"/>
      <c r="N26" s="147" t="s">
        <v>105</v>
      </c>
      <c r="O26" s="162" t="s">
        <v>87</v>
      </c>
      <c r="P26" s="150" t="s">
        <v>78</v>
      </c>
      <c r="Q26" s="151"/>
      <c r="R26" s="151"/>
      <c r="S26" s="152"/>
      <c r="T26" s="60"/>
      <c r="U26" s="61"/>
      <c r="V26" s="62"/>
      <c r="W26" s="60"/>
      <c r="X26" s="61"/>
      <c r="Y26" s="62"/>
    </row>
    <row r="27" spans="1:25" x14ac:dyDescent="0.25">
      <c r="A27" s="67" t="s">
        <v>43</v>
      </c>
      <c r="B27" s="237"/>
      <c r="C27" s="238"/>
      <c r="D27" s="179"/>
      <c r="E27" s="176"/>
      <c r="F27" s="216"/>
      <c r="G27" s="176"/>
      <c r="H27" s="176"/>
      <c r="I27" s="169"/>
      <c r="J27" s="222"/>
      <c r="K27" s="163"/>
      <c r="L27" s="179"/>
      <c r="M27" s="176"/>
      <c r="N27" s="148"/>
      <c r="O27" s="163"/>
      <c r="P27" s="153"/>
      <c r="Q27" s="154"/>
      <c r="R27" s="154"/>
      <c r="S27" s="155"/>
      <c r="T27" s="60"/>
      <c r="U27" s="61"/>
      <c r="V27" s="62"/>
      <c r="W27" s="60"/>
      <c r="X27" s="61"/>
      <c r="Y27" s="62"/>
    </row>
    <row r="28" spans="1:25" ht="13.8" thickBot="1" x14ac:dyDescent="0.3">
      <c r="A28" s="67" t="s">
        <v>44</v>
      </c>
      <c r="B28" s="239"/>
      <c r="C28" s="240"/>
      <c r="D28" s="179"/>
      <c r="E28" s="176"/>
      <c r="F28" s="216"/>
      <c r="G28" s="176"/>
      <c r="H28" s="176"/>
      <c r="I28" s="169"/>
      <c r="J28" s="222"/>
      <c r="K28" s="163"/>
      <c r="L28" s="179"/>
      <c r="M28" s="176"/>
      <c r="N28" s="148"/>
      <c r="O28" s="163"/>
      <c r="P28" s="153"/>
      <c r="Q28" s="154"/>
      <c r="R28" s="154"/>
      <c r="S28" s="155"/>
      <c r="T28" s="60"/>
      <c r="U28" s="61"/>
      <c r="V28" s="62"/>
      <c r="W28" s="60"/>
      <c r="X28" s="61"/>
      <c r="Y28" s="62"/>
    </row>
    <row r="29" spans="1:25" ht="13.8" thickBot="1" x14ac:dyDescent="0.3">
      <c r="A29" s="67" t="s">
        <v>45</v>
      </c>
      <c r="B29" s="125" t="s">
        <v>64</v>
      </c>
      <c r="C29" s="126"/>
      <c r="D29" s="180"/>
      <c r="E29" s="177"/>
      <c r="F29" s="217"/>
      <c r="G29" s="177"/>
      <c r="H29" s="177"/>
      <c r="I29" s="170"/>
      <c r="J29" s="223"/>
      <c r="K29" s="164"/>
      <c r="L29" s="180"/>
      <c r="M29" s="177"/>
      <c r="N29" s="149"/>
      <c r="O29" s="164"/>
      <c r="P29" s="156"/>
      <c r="Q29" s="157"/>
      <c r="R29" s="157"/>
      <c r="S29" s="158"/>
      <c r="T29" s="60"/>
      <c r="U29" s="61"/>
      <c r="V29" s="62"/>
      <c r="W29" s="60"/>
      <c r="X29" s="61"/>
      <c r="Y29" s="62"/>
    </row>
    <row r="30" spans="1:25" ht="15.75" customHeight="1" thickBot="1" x14ac:dyDescent="0.3">
      <c r="A30" s="68" t="s">
        <v>46</v>
      </c>
      <c r="B30" s="127"/>
      <c r="C30" s="128"/>
      <c r="D30" s="144" t="s">
        <v>29</v>
      </c>
      <c r="E30" s="145"/>
      <c r="F30" s="145"/>
      <c r="G30" s="146"/>
      <c r="H30" s="241" t="s">
        <v>152</v>
      </c>
      <c r="I30" s="242"/>
      <c r="J30" s="242"/>
      <c r="K30" s="243"/>
      <c r="L30" s="144" t="s">
        <v>29</v>
      </c>
      <c r="M30" s="145"/>
      <c r="N30" s="145"/>
      <c r="O30" s="146"/>
      <c r="P30" s="144" t="s">
        <v>29</v>
      </c>
      <c r="Q30" s="145"/>
      <c r="R30" s="145"/>
      <c r="S30" s="146"/>
      <c r="T30" s="60"/>
      <c r="U30" s="61"/>
      <c r="V30" s="62"/>
      <c r="W30" s="60"/>
      <c r="X30" s="61"/>
      <c r="Y30" s="62"/>
    </row>
    <row r="31" spans="1:25" ht="16.5" customHeight="1" thickBot="1" x14ac:dyDescent="0.3">
      <c r="A31" s="64" t="s">
        <v>65</v>
      </c>
      <c r="B31" s="171" t="s">
        <v>66</v>
      </c>
      <c r="C31" s="172"/>
      <c r="D31" s="247" t="s">
        <v>66</v>
      </c>
      <c r="E31" s="248"/>
      <c r="F31" s="248"/>
      <c r="G31" s="249"/>
      <c r="H31" s="244"/>
      <c r="I31" s="245"/>
      <c r="J31" s="245"/>
      <c r="K31" s="246"/>
      <c r="L31" s="283" t="s">
        <v>138</v>
      </c>
      <c r="M31" s="284"/>
      <c r="N31" s="284"/>
      <c r="O31" s="285"/>
      <c r="P31" s="247" t="s">
        <v>66</v>
      </c>
      <c r="Q31" s="248"/>
      <c r="R31" s="248"/>
      <c r="S31" s="249"/>
      <c r="T31" s="60"/>
      <c r="U31" s="61"/>
      <c r="V31" s="62"/>
      <c r="W31" s="60"/>
      <c r="X31" s="61"/>
      <c r="Y31" s="62"/>
    </row>
    <row r="32" spans="1:25" ht="15.75" customHeight="1" x14ac:dyDescent="0.25">
      <c r="A32" s="64" t="s">
        <v>67</v>
      </c>
      <c r="B32" s="233"/>
      <c r="C32" s="234"/>
      <c r="D32" s="250"/>
      <c r="E32" s="251"/>
      <c r="F32" s="251"/>
      <c r="G32" s="252"/>
      <c r="H32" s="247" t="s">
        <v>66</v>
      </c>
      <c r="I32" s="248"/>
      <c r="J32" s="248"/>
      <c r="K32" s="249"/>
      <c r="L32" s="286"/>
      <c r="M32" s="287"/>
      <c r="N32" s="287"/>
      <c r="O32" s="288"/>
      <c r="P32" s="250"/>
      <c r="Q32" s="251"/>
      <c r="R32" s="251"/>
      <c r="S32" s="252"/>
      <c r="T32" s="60"/>
      <c r="U32" s="61"/>
      <c r="V32" s="62"/>
      <c r="W32" s="60"/>
      <c r="X32" s="61"/>
      <c r="Y32" s="62"/>
    </row>
    <row r="33" spans="1:25" ht="16.5" customHeight="1" x14ac:dyDescent="0.25">
      <c r="A33" s="64" t="s">
        <v>68</v>
      </c>
      <c r="B33" s="233"/>
      <c r="C33" s="234"/>
      <c r="D33" s="250"/>
      <c r="E33" s="251"/>
      <c r="F33" s="251"/>
      <c r="G33" s="252"/>
      <c r="H33" s="250"/>
      <c r="I33" s="251"/>
      <c r="J33" s="251"/>
      <c r="K33" s="252"/>
      <c r="L33" s="286"/>
      <c r="M33" s="287"/>
      <c r="N33" s="287"/>
      <c r="O33" s="288"/>
      <c r="P33" s="250"/>
      <c r="Q33" s="251"/>
      <c r="R33" s="251"/>
      <c r="S33" s="252"/>
      <c r="T33" s="60"/>
      <c r="U33" s="61"/>
      <c r="V33" s="62"/>
      <c r="W33" s="60"/>
      <c r="X33" s="61"/>
      <c r="Y33" s="62"/>
    </row>
    <row r="34" spans="1:25" ht="13.8" thickBot="1" x14ac:dyDescent="0.3">
      <c r="A34" s="64" t="s">
        <v>69</v>
      </c>
      <c r="B34" s="233"/>
      <c r="C34" s="234"/>
      <c r="D34" s="250"/>
      <c r="E34" s="251"/>
      <c r="F34" s="251"/>
      <c r="G34" s="252"/>
      <c r="H34" s="250"/>
      <c r="I34" s="251"/>
      <c r="J34" s="251"/>
      <c r="K34" s="252"/>
      <c r="L34" s="289"/>
      <c r="M34" s="290"/>
      <c r="N34" s="290"/>
      <c r="O34" s="291"/>
      <c r="P34" s="250"/>
      <c r="Q34" s="251"/>
      <c r="R34" s="251"/>
      <c r="S34" s="252"/>
      <c r="T34" s="60"/>
      <c r="U34" s="61"/>
      <c r="V34" s="62"/>
      <c r="W34" s="60"/>
      <c r="X34" s="61"/>
      <c r="Y34" s="62"/>
    </row>
    <row r="35" spans="1:25" x14ac:dyDescent="0.25">
      <c r="A35" s="69" t="s">
        <v>70</v>
      </c>
      <c r="B35" s="233"/>
      <c r="C35" s="234"/>
      <c r="D35" s="250"/>
      <c r="E35" s="251"/>
      <c r="F35" s="251"/>
      <c r="G35" s="252"/>
      <c r="H35" s="250"/>
      <c r="I35" s="251"/>
      <c r="J35" s="251"/>
      <c r="K35" s="252"/>
      <c r="L35" s="292" t="s">
        <v>66</v>
      </c>
      <c r="M35" s="233"/>
      <c r="N35" s="233"/>
      <c r="O35" s="234"/>
      <c r="P35" s="250"/>
      <c r="Q35" s="251"/>
      <c r="R35" s="251"/>
      <c r="S35" s="252"/>
      <c r="T35" s="60"/>
      <c r="U35" s="61"/>
      <c r="V35" s="62"/>
      <c r="W35" s="60"/>
      <c r="X35" s="61"/>
      <c r="Y35" s="62"/>
    </row>
    <row r="36" spans="1:25" x14ac:dyDescent="0.25">
      <c r="A36" s="69" t="s">
        <v>71</v>
      </c>
      <c r="B36" s="233"/>
      <c r="C36" s="234"/>
      <c r="D36" s="250"/>
      <c r="E36" s="251"/>
      <c r="F36" s="251"/>
      <c r="G36" s="252"/>
      <c r="H36" s="250"/>
      <c r="I36" s="251"/>
      <c r="J36" s="251"/>
      <c r="K36" s="252"/>
      <c r="L36" s="292"/>
      <c r="M36" s="233"/>
      <c r="N36" s="233"/>
      <c r="O36" s="234"/>
      <c r="P36" s="250"/>
      <c r="Q36" s="251"/>
      <c r="R36" s="251"/>
      <c r="S36" s="252"/>
      <c r="T36" s="60"/>
      <c r="U36" s="61"/>
      <c r="V36" s="62"/>
      <c r="W36" s="60"/>
      <c r="X36" s="61"/>
      <c r="Y36" s="62"/>
    </row>
    <row r="37" spans="1:25" x14ac:dyDescent="0.25">
      <c r="A37" s="70" t="s">
        <v>72</v>
      </c>
      <c r="B37" s="233"/>
      <c r="C37" s="234"/>
      <c r="D37" s="250"/>
      <c r="E37" s="251"/>
      <c r="F37" s="251"/>
      <c r="G37" s="252"/>
      <c r="H37" s="250"/>
      <c r="I37" s="251"/>
      <c r="J37" s="251"/>
      <c r="K37" s="252"/>
      <c r="L37" s="292"/>
      <c r="M37" s="233"/>
      <c r="N37" s="233"/>
      <c r="O37" s="234"/>
      <c r="P37" s="250"/>
      <c r="Q37" s="251"/>
      <c r="R37" s="251"/>
      <c r="S37" s="252"/>
      <c r="T37" s="60"/>
      <c r="U37" s="61"/>
      <c r="V37" s="62"/>
      <c r="W37" s="60"/>
      <c r="X37" s="61"/>
      <c r="Y37" s="62"/>
    </row>
    <row r="38" spans="1:25" x14ac:dyDescent="0.25">
      <c r="A38" s="70" t="s">
        <v>73</v>
      </c>
      <c r="B38" s="233"/>
      <c r="C38" s="234"/>
      <c r="D38" s="250"/>
      <c r="E38" s="251"/>
      <c r="F38" s="251"/>
      <c r="G38" s="252"/>
      <c r="H38" s="250"/>
      <c r="I38" s="251"/>
      <c r="J38" s="251"/>
      <c r="K38" s="252"/>
      <c r="L38" s="292"/>
      <c r="M38" s="233"/>
      <c r="N38" s="233"/>
      <c r="O38" s="234"/>
      <c r="P38" s="250"/>
      <c r="Q38" s="251"/>
      <c r="R38" s="251"/>
      <c r="S38" s="252"/>
      <c r="T38" s="60"/>
      <c r="U38" s="61"/>
      <c r="V38" s="62"/>
      <c r="W38" s="60"/>
      <c r="X38" s="61"/>
      <c r="Y38" s="62"/>
    </row>
    <row r="39" spans="1:25" ht="13.8" thickBot="1" x14ac:dyDescent="0.3">
      <c r="A39" s="71" t="s">
        <v>74</v>
      </c>
      <c r="B39" s="173"/>
      <c r="C39" s="174"/>
      <c r="D39" s="253"/>
      <c r="E39" s="254"/>
      <c r="F39" s="254"/>
      <c r="G39" s="255"/>
      <c r="H39" s="253"/>
      <c r="I39" s="254"/>
      <c r="J39" s="254"/>
      <c r="K39" s="255"/>
      <c r="L39" s="188"/>
      <c r="M39" s="173"/>
      <c r="N39" s="173"/>
      <c r="O39" s="174"/>
      <c r="P39" s="253"/>
      <c r="Q39" s="254"/>
      <c r="R39" s="254"/>
      <c r="S39" s="255"/>
      <c r="T39" s="72"/>
      <c r="U39" s="73"/>
      <c r="V39" s="74"/>
      <c r="W39" s="72"/>
      <c r="X39" s="73"/>
      <c r="Y39" s="74"/>
    </row>
    <row r="40" spans="1:25" ht="13.8" thickBot="1" x14ac:dyDescent="0.3">
      <c r="A40" s="101" t="s">
        <v>110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</row>
    <row r="41" spans="1:25" x14ac:dyDescent="0.25">
      <c r="A41" s="75" t="s">
        <v>113</v>
      </c>
      <c r="B41" s="268" t="s">
        <v>114</v>
      </c>
      <c r="C41" s="269"/>
      <c r="D41" s="269"/>
      <c r="E41" s="269"/>
      <c r="F41" s="269"/>
      <c r="G41" s="269"/>
      <c r="H41" s="269"/>
      <c r="I41" s="270"/>
      <c r="J41" s="89"/>
      <c r="K41" s="89"/>
      <c r="L41" s="76" t="s">
        <v>111</v>
      </c>
      <c r="M41" s="256" t="s">
        <v>112</v>
      </c>
      <c r="N41" s="257"/>
      <c r="O41" s="257"/>
      <c r="P41" s="257"/>
      <c r="Q41" s="257"/>
      <c r="R41" s="257"/>
      <c r="S41" s="257"/>
      <c r="T41" s="258"/>
      <c r="U41" s="91"/>
      <c r="V41" s="89"/>
      <c r="W41" s="89"/>
      <c r="X41" s="91"/>
      <c r="Y41" s="92"/>
    </row>
    <row r="42" spans="1:25" x14ac:dyDescent="0.25">
      <c r="A42" s="75" t="s">
        <v>117</v>
      </c>
      <c r="B42" s="271" t="s">
        <v>118</v>
      </c>
      <c r="C42" s="272"/>
      <c r="D42" s="272"/>
      <c r="E42" s="272"/>
      <c r="F42" s="272"/>
      <c r="G42" s="272"/>
      <c r="H42" s="272"/>
      <c r="I42" s="273"/>
      <c r="J42" s="89"/>
      <c r="K42" s="89"/>
      <c r="L42" s="76" t="s">
        <v>115</v>
      </c>
      <c r="M42" s="259" t="s">
        <v>116</v>
      </c>
      <c r="N42" s="260"/>
      <c r="O42" s="260"/>
      <c r="P42" s="260"/>
      <c r="Q42" s="260"/>
      <c r="R42" s="260"/>
      <c r="S42" s="260"/>
      <c r="T42" s="261"/>
      <c r="U42" s="91"/>
      <c r="V42" s="89"/>
      <c r="W42" s="89"/>
      <c r="X42" s="91"/>
      <c r="Y42" s="92"/>
    </row>
    <row r="43" spans="1:25" x14ac:dyDescent="0.25">
      <c r="A43" s="75" t="s">
        <v>178</v>
      </c>
      <c r="B43" s="274" t="s">
        <v>179</v>
      </c>
      <c r="C43" s="275"/>
      <c r="D43" s="275"/>
      <c r="E43" s="275"/>
      <c r="F43" s="275"/>
      <c r="G43" s="275"/>
      <c r="H43" s="275"/>
      <c r="I43" s="276"/>
      <c r="J43" s="89"/>
      <c r="K43" s="89"/>
      <c r="L43" s="76" t="s">
        <v>119</v>
      </c>
      <c r="M43" s="262" t="s">
        <v>120</v>
      </c>
      <c r="N43" s="263"/>
      <c r="O43" s="263"/>
      <c r="P43" s="263"/>
      <c r="Q43" s="263"/>
      <c r="R43" s="263"/>
      <c r="S43" s="263"/>
      <c r="T43" s="264"/>
      <c r="U43" s="91"/>
      <c r="V43" s="89"/>
      <c r="W43" s="89"/>
      <c r="X43" s="91"/>
      <c r="Y43" s="92"/>
    </row>
    <row r="44" spans="1:25" x14ac:dyDescent="0.25">
      <c r="A44" s="75" t="s">
        <v>48</v>
      </c>
      <c r="B44" s="277" t="s">
        <v>121</v>
      </c>
      <c r="C44" s="278"/>
      <c r="D44" s="278"/>
      <c r="E44" s="278"/>
      <c r="F44" s="278"/>
      <c r="G44" s="278"/>
      <c r="H44" s="278"/>
      <c r="I44" s="279"/>
      <c r="J44" s="89"/>
      <c r="K44" s="89"/>
      <c r="L44" s="76" t="s">
        <v>122</v>
      </c>
      <c r="M44" s="265" t="s">
        <v>123</v>
      </c>
      <c r="N44" s="266"/>
      <c r="O44" s="266"/>
      <c r="P44" s="266"/>
      <c r="Q44" s="266"/>
      <c r="R44" s="266"/>
      <c r="S44" s="266"/>
      <c r="T44" s="267"/>
      <c r="U44" s="91"/>
      <c r="V44" s="89"/>
      <c r="W44" s="89"/>
      <c r="X44" s="91"/>
      <c r="Y44" s="92"/>
    </row>
    <row r="45" spans="1:25" x14ac:dyDescent="0.25">
      <c r="A45" s="75" t="s">
        <v>124</v>
      </c>
      <c r="B45" s="280" t="s">
        <v>125</v>
      </c>
      <c r="C45" s="281"/>
      <c r="D45" s="281"/>
      <c r="E45" s="281"/>
      <c r="F45" s="281"/>
      <c r="G45" s="281"/>
      <c r="H45" s="281"/>
      <c r="I45" s="282"/>
      <c r="J45" s="89"/>
      <c r="K45" s="89"/>
      <c r="L45" s="76" t="s">
        <v>126</v>
      </c>
      <c r="M45" s="259" t="s">
        <v>127</v>
      </c>
      <c r="N45" s="260"/>
      <c r="O45" s="260"/>
      <c r="P45" s="260"/>
      <c r="Q45" s="260"/>
      <c r="R45" s="260"/>
      <c r="S45" s="260"/>
      <c r="T45" s="261"/>
      <c r="U45" s="91"/>
      <c r="V45" s="89"/>
      <c r="W45" s="89"/>
      <c r="X45" s="91"/>
      <c r="Y45" s="92"/>
    </row>
    <row r="46" spans="1:25" x14ac:dyDescent="0.25">
      <c r="A46" s="75" t="s">
        <v>128</v>
      </c>
      <c r="B46" s="224" t="s">
        <v>153</v>
      </c>
      <c r="C46" s="225"/>
      <c r="D46" s="225"/>
      <c r="E46" s="225"/>
      <c r="F46" s="225"/>
      <c r="G46" s="225"/>
      <c r="H46" s="225"/>
      <c r="I46" s="226"/>
      <c r="J46" s="89"/>
      <c r="K46" s="89"/>
      <c r="L46" s="76" t="s">
        <v>129</v>
      </c>
      <c r="M46" s="77" t="s">
        <v>130</v>
      </c>
      <c r="N46" s="82"/>
      <c r="O46" s="82"/>
      <c r="P46" s="83"/>
      <c r="Q46" s="85"/>
      <c r="R46" s="85"/>
      <c r="S46" s="85"/>
      <c r="T46" s="84"/>
      <c r="U46" s="91"/>
      <c r="V46" s="89"/>
      <c r="W46" s="89"/>
      <c r="X46" s="91"/>
      <c r="Y46" s="92"/>
    </row>
    <row r="47" spans="1:25" x14ac:dyDescent="0.25">
      <c r="A47" s="75" t="s">
        <v>131</v>
      </c>
      <c r="B47" s="77" t="s">
        <v>132</v>
      </c>
      <c r="C47" s="78"/>
      <c r="D47" s="83"/>
      <c r="E47" s="81"/>
      <c r="F47" s="83"/>
      <c r="G47" s="83"/>
      <c r="H47" s="83"/>
      <c r="I47" s="84"/>
      <c r="J47" s="89"/>
      <c r="K47" s="89"/>
      <c r="L47" s="76"/>
      <c r="M47" s="77"/>
      <c r="N47" s="82"/>
      <c r="O47" s="82"/>
      <c r="P47" s="85"/>
      <c r="Q47" s="81"/>
      <c r="R47" s="81"/>
      <c r="S47" s="81"/>
      <c r="T47" s="86"/>
      <c r="U47" s="91"/>
      <c r="V47" s="89"/>
      <c r="W47" s="89"/>
      <c r="X47" s="91"/>
      <c r="Y47" s="92"/>
    </row>
    <row r="48" spans="1:25" x14ac:dyDescent="0.25">
      <c r="A48" s="75" t="s">
        <v>133</v>
      </c>
      <c r="B48" s="77" t="s">
        <v>134</v>
      </c>
      <c r="C48" s="78"/>
      <c r="D48" s="85"/>
      <c r="E48" s="83"/>
      <c r="F48" s="81"/>
      <c r="G48" s="85"/>
      <c r="H48" s="83"/>
      <c r="I48" s="84"/>
      <c r="J48" s="89"/>
      <c r="K48" s="89"/>
      <c r="L48" s="76"/>
      <c r="M48" s="77"/>
      <c r="N48" s="82"/>
      <c r="O48" s="82"/>
      <c r="P48" s="85"/>
      <c r="Q48" s="81"/>
      <c r="R48" s="81"/>
      <c r="S48" s="81"/>
      <c r="T48" s="86"/>
      <c r="U48" s="91"/>
      <c r="V48" s="89"/>
      <c r="W48" s="89"/>
      <c r="X48" s="91"/>
      <c r="Y48" s="92"/>
    </row>
    <row r="49" spans="1:25" x14ac:dyDescent="0.25">
      <c r="A49" s="75" t="s">
        <v>135</v>
      </c>
      <c r="B49" s="227" t="s">
        <v>136</v>
      </c>
      <c r="C49" s="228"/>
      <c r="D49" s="228"/>
      <c r="E49" s="228"/>
      <c r="F49" s="228"/>
      <c r="G49" s="228"/>
      <c r="H49" s="228"/>
      <c r="I49" s="229"/>
      <c r="J49" s="89"/>
      <c r="K49" s="89"/>
      <c r="L49" s="76"/>
      <c r="M49" s="77"/>
      <c r="N49" s="88"/>
      <c r="O49" s="88"/>
      <c r="P49" s="81"/>
      <c r="Q49" s="81"/>
      <c r="R49" s="81"/>
      <c r="S49" s="81"/>
      <c r="T49" s="86"/>
      <c r="U49" s="91"/>
      <c r="V49" s="89"/>
      <c r="W49" s="89"/>
      <c r="X49" s="91"/>
      <c r="Y49" s="92"/>
    </row>
    <row r="50" spans="1:25" x14ac:dyDescent="0.25">
      <c r="A50" s="75" t="s">
        <v>143</v>
      </c>
      <c r="B50" s="230" t="s">
        <v>146</v>
      </c>
      <c r="C50" s="231"/>
      <c r="D50" s="231"/>
      <c r="E50" s="231"/>
      <c r="F50" s="231"/>
      <c r="G50" s="231"/>
      <c r="H50" s="231"/>
      <c r="I50" s="232"/>
      <c r="J50" s="89"/>
      <c r="K50" s="89"/>
      <c r="L50" s="76"/>
      <c r="M50" s="77"/>
      <c r="N50" s="90"/>
      <c r="O50" s="90"/>
      <c r="P50" s="81"/>
      <c r="Q50" s="81"/>
      <c r="R50" s="81"/>
      <c r="S50" s="81"/>
      <c r="T50" s="86"/>
      <c r="U50" s="91"/>
      <c r="V50" s="89"/>
      <c r="W50" s="89"/>
      <c r="X50" s="91"/>
      <c r="Y50" s="92"/>
    </row>
    <row r="51" spans="1:25" x14ac:dyDescent="0.25">
      <c r="A51" s="75"/>
      <c r="B51" s="77"/>
      <c r="C51" s="79"/>
      <c r="D51" s="81"/>
      <c r="E51" s="81"/>
      <c r="F51" s="81"/>
      <c r="G51" s="81"/>
      <c r="H51" s="85"/>
      <c r="I51" s="87"/>
      <c r="J51" s="89"/>
      <c r="K51" s="89"/>
      <c r="L51" s="76"/>
      <c r="M51" s="77"/>
      <c r="N51" s="80"/>
      <c r="O51" s="80"/>
      <c r="P51" s="81"/>
      <c r="Q51" s="81"/>
      <c r="R51" s="81"/>
      <c r="S51" s="81"/>
      <c r="T51" s="86"/>
      <c r="U51" s="91"/>
      <c r="V51" s="89"/>
      <c r="W51" s="89"/>
      <c r="X51" s="91"/>
      <c r="Y51" s="92"/>
    </row>
    <row r="52" spans="1:25" ht="13.8" thickBot="1" x14ac:dyDescent="0.3">
      <c r="A52" s="110"/>
      <c r="B52" s="93"/>
      <c r="C52" s="94"/>
      <c r="D52" s="95"/>
      <c r="E52" s="95"/>
      <c r="F52" s="95"/>
      <c r="G52" s="95"/>
      <c r="H52" s="95"/>
      <c r="I52" s="96"/>
      <c r="J52" s="89"/>
      <c r="K52" s="89"/>
      <c r="L52" s="104"/>
      <c r="M52" s="97"/>
      <c r="N52" s="98"/>
      <c r="O52" s="98"/>
      <c r="P52" s="99"/>
      <c r="Q52" s="99"/>
      <c r="R52" s="99"/>
      <c r="S52" s="99"/>
      <c r="T52" s="100"/>
      <c r="U52" s="91"/>
      <c r="V52" s="89"/>
      <c r="W52" s="89"/>
      <c r="X52" s="91"/>
      <c r="Y52" s="92"/>
    </row>
    <row r="53" spans="1:25" ht="13.8" thickBot="1" x14ac:dyDescent="0.3">
      <c r="A53" s="109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6"/>
      <c r="M53" s="106"/>
      <c r="N53" s="106"/>
      <c r="O53" s="106"/>
      <c r="P53" s="106"/>
      <c r="Q53" s="106"/>
      <c r="R53" s="106"/>
      <c r="S53" s="106"/>
      <c r="T53" s="107"/>
      <c r="U53" s="107"/>
      <c r="V53" s="106"/>
      <c r="W53" s="107"/>
      <c r="X53" s="107"/>
      <c r="Y53" s="108"/>
    </row>
  </sheetData>
  <mergeCells count="118">
    <mergeCell ref="M41:T41"/>
    <mergeCell ref="M45:T45"/>
    <mergeCell ref="M42:T42"/>
    <mergeCell ref="M43:T43"/>
    <mergeCell ref="M44:T44"/>
    <mergeCell ref="B41:I41"/>
    <mergeCell ref="B42:I42"/>
    <mergeCell ref="B43:I43"/>
    <mergeCell ref="D31:G39"/>
    <mergeCell ref="B44:I44"/>
    <mergeCell ref="B45:I45"/>
    <mergeCell ref="P31:S39"/>
    <mergeCell ref="L31:O34"/>
    <mergeCell ref="L35:O39"/>
    <mergeCell ref="B46:I46"/>
    <mergeCell ref="B49:I49"/>
    <mergeCell ref="B50:I50"/>
    <mergeCell ref="B31:C39"/>
    <mergeCell ref="B26:C28"/>
    <mergeCell ref="E26:E29"/>
    <mergeCell ref="B29:C30"/>
    <mergeCell ref="D25:G25"/>
    <mergeCell ref="D30:G30"/>
    <mergeCell ref="H30:K31"/>
    <mergeCell ref="H32:K39"/>
    <mergeCell ref="H25:K25"/>
    <mergeCell ref="D26:D29"/>
    <mergeCell ref="F26:F29"/>
    <mergeCell ref="K26:K29"/>
    <mergeCell ref="G21:G24"/>
    <mergeCell ref="D10:G11"/>
    <mergeCell ref="D12:G13"/>
    <mergeCell ref="D15:D18"/>
    <mergeCell ref="E15:E18"/>
    <mergeCell ref="F15:F18"/>
    <mergeCell ref="G15:G18"/>
    <mergeCell ref="K15:K18"/>
    <mergeCell ref="G26:G29"/>
    <mergeCell ref="I21:I24"/>
    <mergeCell ref="H26:H29"/>
    <mergeCell ref="J15:J18"/>
    <mergeCell ref="J21:J24"/>
    <mergeCell ref="K21:K24"/>
    <mergeCell ref="H21:H24"/>
    <mergeCell ref="I26:I29"/>
    <mergeCell ref="J26:J29"/>
    <mergeCell ref="L12:L13"/>
    <mergeCell ref="A1:A3"/>
    <mergeCell ref="B4:C4"/>
    <mergeCell ref="D4:G4"/>
    <mergeCell ref="H4:K4"/>
    <mergeCell ref="B5:C5"/>
    <mergeCell ref="B7:C7"/>
    <mergeCell ref="D5:G5"/>
    <mergeCell ref="D21:D24"/>
    <mergeCell ref="H19:K20"/>
    <mergeCell ref="H15:H18"/>
    <mergeCell ref="E21:E24"/>
    <mergeCell ref="F21:F24"/>
    <mergeCell ref="D19:G20"/>
    <mergeCell ref="H5:K5"/>
    <mergeCell ref="H14:K14"/>
    <mergeCell ref="H10:H13"/>
    <mergeCell ref="D8:G9"/>
    <mergeCell ref="H8:K9"/>
    <mergeCell ref="D14:G14"/>
    <mergeCell ref="I10:I13"/>
    <mergeCell ref="J10:J13"/>
    <mergeCell ref="K10:K13"/>
    <mergeCell ref="I15:I18"/>
    <mergeCell ref="P25:S25"/>
    <mergeCell ref="L30:O30"/>
    <mergeCell ref="N26:N29"/>
    <mergeCell ref="P30:S30"/>
    <mergeCell ref="P26:S29"/>
    <mergeCell ref="L14:O14"/>
    <mergeCell ref="L21:L24"/>
    <mergeCell ref="O26:O29"/>
    <mergeCell ref="Q15:Q18"/>
    <mergeCell ref="Q21:Q24"/>
    <mergeCell ref="P21:P24"/>
    <mergeCell ref="P15:P18"/>
    <mergeCell ref="P19:S20"/>
    <mergeCell ref="L25:O25"/>
    <mergeCell ref="M26:M29"/>
    <mergeCell ref="L26:L29"/>
    <mergeCell ref="M21:M24"/>
    <mergeCell ref="S21:S24"/>
    <mergeCell ref="R21:R24"/>
    <mergeCell ref="S15:S18"/>
    <mergeCell ref="R15:R18"/>
    <mergeCell ref="N21:N24"/>
    <mergeCell ref="L19:O20"/>
    <mergeCell ref="P14:S14"/>
    <mergeCell ref="B22:C23"/>
    <mergeCell ref="A4:A7"/>
    <mergeCell ref="B6:S6"/>
    <mergeCell ref="W4:Y4"/>
    <mergeCell ref="W5:Y5"/>
    <mergeCell ref="T4:V4"/>
    <mergeCell ref="L5:O5"/>
    <mergeCell ref="P5:S5"/>
    <mergeCell ref="T5:V5"/>
    <mergeCell ref="P4:S4"/>
    <mergeCell ref="L4:O4"/>
    <mergeCell ref="Q10:Q13"/>
    <mergeCell ref="S10:S13"/>
    <mergeCell ref="R10:R13"/>
    <mergeCell ref="P8:S9"/>
    <mergeCell ref="P10:P13"/>
    <mergeCell ref="M12:M13"/>
    <mergeCell ref="L10:O11"/>
    <mergeCell ref="L15:O16"/>
    <mergeCell ref="L17:O18"/>
    <mergeCell ref="O21:O24"/>
    <mergeCell ref="N12:N13"/>
    <mergeCell ref="O12:O13"/>
    <mergeCell ref="L8:O9"/>
  </mergeCells>
  <hyperlinks>
    <hyperlink ref="B7:C7" r:id="rId1" display="Virtual Rm 1" xr:uid="{7FDB1902-BF2D-495D-A704-1261DC0E426B}"/>
    <hyperlink ref="G7" r:id="rId2" xr:uid="{8155F632-71E1-49A7-A3B7-C3C14EB108B3}"/>
    <hyperlink ref="E7" r:id="rId3" xr:uid="{21D9D2F7-943E-4F73-9FD0-600352AE2CB8}"/>
    <hyperlink ref="D7" r:id="rId4" xr:uid="{EA605CF2-F4F6-48A1-A4DF-4CCEB40E0771}"/>
    <hyperlink ref="F7" r:id="rId5" xr:uid="{4B8BBECE-A16B-4F13-B8EF-E58A9EE35221}"/>
    <hyperlink ref="B26:C28" r:id="rId6" display="WIRELESS CHAIRS MTG" xr:uid="{51D63788-3E3B-46AF-B53F-A81C21A38BE4}"/>
    <hyperlink ref="K7" r:id="rId7" xr:uid="{6A9AB713-B3E0-4767-9DE7-2E1A15D2932F}"/>
    <hyperlink ref="I7" r:id="rId8" xr:uid="{91F00890-AC0F-4577-A14E-A97791FC3371}"/>
    <hyperlink ref="H7" r:id="rId9" xr:uid="{7CE8B6C1-62A8-4D1D-B657-0A4402AB5D0E}"/>
    <hyperlink ref="J7" r:id="rId10" xr:uid="{4B9A82C4-AC3F-46DE-987D-6AC220F417CB}"/>
    <hyperlink ref="O7" r:id="rId11" xr:uid="{5565AB43-62B2-4884-9B59-F38F3DF9BD4A}"/>
    <hyperlink ref="M7" r:id="rId12" xr:uid="{B4637F0F-8000-40EB-86FE-29C24E31BFD3}"/>
    <hyperlink ref="L7" r:id="rId13" xr:uid="{D930AC08-7106-4F02-B05A-D8416625CC85}"/>
    <hyperlink ref="N7" r:id="rId14" xr:uid="{D0FF7F98-ED0A-42F1-BB97-CD2F3BD42309}"/>
    <hyperlink ref="S7" r:id="rId15" xr:uid="{0CCE71CD-AAF3-4838-8635-457E0FCE0684}"/>
    <hyperlink ref="Q7" r:id="rId16" xr:uid="{C638AABE-58E6-4CDF-B12C-6FFE5800BF44}"/>
    <hyperlink ref="P7" r:id="rId17" xr:uid="{97EF3825-6C0C-43EE-AEC8-7F5244C37AD2}"/>
    <hyperlink ref="R7" r:id="rId18" xr:uid="{F059F5FA-468E-4437-BB8D-D1D1F2FC93C0}"/>
    <hyperlink ref="H30" r:id="rId19" display="802.15/802.1 Joint Mtg." xr:uid="{8F303407-F8CB-4970-AB9D-BB9CD9527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150th IEEE 802.15 WSN SESSION</v>
      </c>
    </row>
    <row r="2" spans="1:3" ht="15.6" x14ac:dyDescent="0.25">
      <c r="B2" s="3" t="s">
        <v>194</v>
      </c>
    </row>
    <row r="3" spans="1:3" ht="15.6" x14ac:dyDescent="0.25">
      <c r="B3" s="3" t="s">
        <v>195</v>
      </c>
    </row>
    <row r="4" spans="1:3" x14ac:dyDescent="0.25">
      <c r="B4" s="17" t="s">
        <v>7</v>
      </c>
    </row>
    <row r="5" spans="1:3" x14ac:dyDescent="0.25">
      <c r="A5" s="1"/>
      <c r="B5" s="17" t="s">
        <v>88</v>
      </c>
    </row>
    <row r="6" spans="1:3" x14ac:dyDescent="0.25">
      <c r="A6" s="1"/>
      <c r="B6" s="16" t="s">
        <v>203</v>
      </c>
      <c r="C6" s="15" t="s">
        <v>6</v>
      </c>
    </row>
    <row r="7" spans="1:3" x14ac:dyDescent="0.25">
      <c r="A7" s="1">
        <f t="shared" ref="A7:A14" si="0">A6+1</f>
        <v>1</v>
      </c>
      <c r="B7" s="1" t="s">
        <v>186</v>
      </c>
      <c r="C7" s="13">
        <v>0.4375</v>
      </c>
    </row>
    <row r="8" spans="1:3" x14ac:dyDescent="0.25">
      <c r="A8" s="1">
        <f>A7+1</f>
        <v>2</v>
      </c>
      <c r="B8" s="1" t="s">
        <v>187</v>
      </c>
      <c r="C8" s="13">
        <v>0.5625</v>
      </c>
    </row>
    <row r="9" spans="1:3" x14ac:dyDescent="0.25">
      <c r="A9" s="1">
        <f t="shared" si="0"/>
        <v>3</v>
      </c>
      <c r="B9" s="1" t="s">
        <v>180</v>
      </c>
      <c r="C9" s="13">
        <v>0.33333333333333331</v>
      </c>
    </row>
    <row r="10" spans="1:3" x14ac:dyDescent="0.25">
      <c r="A10" s="1">
        <f t="shared" si="0"/>
        <v>4</v>
      </c>
      <c r="B10" s="1" t="s">
        <v>181</v>
      </c>
      <c r="C10" s="13">
        <v>0.5625</v>
      </c>
    </row>
    <row r="11" spans="1:3" x14ac:dyDescent="0.25">
      <c r="A11" s="1">
        <f t="shared" si="0"/>
        <v>5</v>
      </c>
      <c r="B11" s="1" t="s">
        <v>182</v>
      </c>
      <c r="C11" s="13">
        <v>0.375</v>
      </c>
    </row>
    <row r="12" spans="1:3" x14ac:dyDescent="0.25">
      <c r="A12" s="1">
        <f t="shared" si="0"/>
        <v>6</v>
      </c>
      <c r="B12" s="1" t="s">
        <v>188</v>
      </c>
      <c r="C12" s="13">
        <v>0.5625</v>
      </c>
    </row>
    <row r="13" spans="1:3" x14ac:dyDescent="0.25">
      <c r="A13" s="1">
        <f t="shared" si="0"/>
        <v>7</v>
      </c>
      <c r="B13" s="1" t="s">
        <v>183</v>
      </c>
      <c r="C13" s="13">
        <v>0.4375</v>
      </c>
    </row>
    <row r="14" spans="1:3" x14ac:dyDescent="0.25">
      <c r="A14" s="1">
        <f t="shared" si="0"/>
        <v>8</v>
      </c>
      <c r="B14" s="1" t="s">
        <v>184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6" t="s">
        <v>185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79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80</v>
      </c>
    </row>
    <row r="23" spans="1:5" x14ac:dyDescent="0.25">
      <c r="A23" s="2"/>
      <c r="B23" s="24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85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81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4" activePane="bottomLeft" state="frozen"/>
      <selection pane="bottomLeft" activeCell="B23" sqref="B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2024 802 Wireless Interim Session</v>
      </c>
    </row>
    <row r="2" spans="1:10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13-May AM2: TG Opening; Status, review and preparation; comment resolution</v>
      </c>
      <c r="E4" s="13">
        <f>Summary!$C$7</f>
        <v>0.4375</v>
      </c>
      <c r="I4" s="11"/>
      <c r="J4" s="11"/>
    </row>
    <row r="5" spans="1:10" x14ac:dyDescent="0.25">
      <c r="A5" s="5">
        <f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0">E4+TIME(0,D4,0)</f>
        <v>0.4375</v>
      </c>
      <c r="H5" s="11"/>
      <c r="I5" s="11"/>
      <c r="J5" s="11"/>
    </row>
    <row r="6" spans="1:10" x14ac:dyDescent="0.25">
      <c r="A6" s="5">
        <f>A5+0.1</f>
        <v>1.2000000000000002</v>
      </c>
      <c r="B6" s="11" t="s">
        <v>3</v>
      </c>
      <c r="C6" s="12" t="s">
        <v>4</v>
      </c>
      <c r="D6" s="8">
        <v>10</v>
      </c>
      <c r="E6" s="10">
        <f t="shared" si="0"/>
        <v>0.4375</v>
      </c>
      <c r="G6"/>
      <c r="H6" s="14"/>
      <c r="I6" s="11"/>
      <c r="J6" s="11"/>
    </row>
    <row r="7" spans="1:10" x14ac:dyDescent="0.25">
      <c r="A7" s="5">
        <f>A6+0.1</f>
        <v>1.3000000000000003</v>
      </c>
      <c r="B7" s="11" t="s">
        <v>147</v>
      </c>
      <c r="C7" s="12" t="s">
        <v>1</v>
      </c>
      <c r="D7" s="8">
        <v>15</v>
      </c>
      <c r="E7" s="10">
        <f t="shared" si="0"/>
        <v>0.44444444444444442</v>
      </c>
      <c r="G7"/>
      <c r="H7" s="14"/>
      <c r="I7" s="11"/>
      <c r="J7" s="11"/>
    </row>
    <row r="8" spans="1:10" x14ac:dyDescent="0.25">
      <c r="A8" s="5">
        <f>A7+0.1</f>
        <v>1.4000000000000004</v>
      </c>
      <c r="B8" s="11" t="s">
        <v>148</v>
      </c>
      <c r="C8" s="12" t="s">
        <v>9</v>
      </c>
      <c r="D8" s="8">
        <v>5</v>
      </c>
      <c r="E8" s="10">
        <f>E7+TIME(0,D7,0)</f>
        <v>0.4548611111111111</v>
      </c>
      <c r="G8"/>
      <c r="H8" s="14"/>
      <c r="I8" s="11"/>
      <c r="J8" s="11"/>
    </row>
    <row r="9" spans="1:10" x14ac:dyDescent="0.25">
      <c r="A9" s="5">
        <f>A8+0.1</f>
        <v>1.5000000000000004</v>
      </c>
      <c r="B9" s="11" t="s">
        <v>192</v>
      </c>
      <c r="C9" s="12" t="s">
        <v>4</v>
      </c>
      <c r="D9" s="8">
        <v>5</v>
      </c>
      <c r="E9" s="10">
        <f>E8+TIME(0,D8,0)</f>
        <v>0.45833333333333331</v>
      </c>
      <c r="G9"/>
      <c r="I9" s="11"/>
      <c r="J9" s="11"/>
    </row>
    <row r="10" spans="1:10" x14ac:dyDescent="0.25">
      <c r="A10" s="5">
        <f>A8+0.1</f>
        <v>1.5000000000000004</v>
      </c>
      <c r="B10" s="11" t="s">
        <v>154</v>
      </c>
      <c r="C10" s="12" t="s">
        <v>162</v>
      </c>
      <c r="D10" s="8">
        <v>25</v>
      </c>
      <c r="E10" s="10">
        <f t="shared" si="0"/>
        <v>0.46180555555555552</v>
      </c>
      <c r="G10" t="s">
        <v>260</v>
      </c>
      <c r="H10" s="11"/>
      <c r="I10" s="11"/>
      <c r="J10" s="11"/>
    </row>
    <row r="11" spans="1:10" x14ac:dyDescent="0.25">
      <c r="A11" s="5">
        <f>A9+0.1</f>
        <v>1.6000000000000005</v>
      </c>
      <c r="B11" s="11" t="s">
        <v>247</v>
      </c>
      <c r="C11" s="12" t="s">
        <v>245</v>
      </c>
      <c r="D11" s="8">
        <v>30</v>
      </c>
      <c r="E11" s="10">
        <f t="shared" si="0"/>
        <v>0.47916666666666663</v>
      </c>
      <c r="G11"/>
      <c r="H11" s="14"/>
      <c r="I11" s="11"/>
      <c r="J11" s="11"/>
    </row>
    <row r="12" spans="1:10" ht="14.4" x14ac:dyDescent="0.3">
      <c r="A12" s="5">
        <f>A10+0.1</f>
        <v>1.6000000000000005</v>
      </c>
      <c r="B12" s="11" t="s">
        <v>229</v>
      </c>
      <c r="C12" s="12" t="s">
        <v>205</v>
      </c>
      <c r="D12" s="8">
        <v>30</v>
      </c>
      <c r="E12" s="10">
        <f t="shared" si="0"/>
        <v>0.49999999999999994</v>
      </c>
      <c r="G12" t="s">
        <v>271</v>
      </c>
      <c r="H12" s="305"/>
      <c r="I12" s="11"/>
      <c r="J12" s="11"/>
    </row>
    <row r="13" spans="1:10" x14ac:dyDescent="0.25">
      <c r="A13" s="5">
        <f>A12+0.1</f>
        <v>1.7000000000000006</v>
      </c>
      <c r="B13" s="11" t="s">
        <v>2</v>
      </c>
      <c r="C13" s="12" t="s">
        <v>1</v>
      </c>
      <c r="D13" s="8"/>
      <c r="E13" s="10">
        <f t="shared" si="0"/>
        <v>0.52083333333333326</v>
      </c>
      <c r="G13"/>
      <c r="H13" s="14"/>
      <c r="I13" s="11"/>
      <c r="J13" s="11"/>
    </row>
    <row r="14" spans="1:10" x14ac:dyDescent="0.25">
      <c r="A14" s="5"/>
      <c r="B14" s="11"/>
      <c r="D14" s="8"/>
      <c r="E14" s="10"/>
      <c r="G14"/>
      <c r="H14" s="14"/>
      <c r="I14" s="11"/>
      <c r="J14" s="11"/>
    </row>
    <row r="15" spans="1:10" x14ac:dyDescent="0.25">
      <c r="A15" s="1"/>
      <c r="C15" s="12"/>
      <c r="D15" s="8"/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13-May PM1: Comment Resolution (group)</v>
      </c>
      <c r="E17" s="13">
        <f>Summary!$C$8</f>
        <v>0.5625</v>
      </c>
    </row>
    <row r="18" spans="1:10" x14ac:dyDescent="0.25">
      <c r="A18" s="28">
        <f t="shared" ref="A18:A24" si="1">A17+0.1</f>
        <v>2.1</v>
      </c>
      <c r="B18" s="27" t="s">
        <v>56</v>
      </c>
      <c r="C18" s="12" t="s">
        <v>4</v>
      </c>
      <c r="D18" s="8">
        <v>0</v>
      </c>
      <c r="E18" s="10">
        <f>E17+TIME(0,D17,0)</f>
        <v>0.5625</v>
      </c>
    </row>
    <row r="19" spans="1:10" ht="14.4" x14ac:dyDescent="0.25">
      <c r="A19" s="28">
        <f t="shared" si="1"/>
        <v>2.2000000000000002</v>
      </c>
      <c r="B19" s="11" t="s">
        <v>196</v>
      </c>
      <c r="C19" s="12" t="s">
        <v>197</v>
      </c>
      <c r="D19" s="8">
        <v>30</v>
      </c>
      <c r="E19" s="10">
        <f>E18+TIME(0,D18,0)</f>
        <v>0.5625</v>
      </c>
      <c r="G19"/>
      <c r="H19" s="304"/>
    </row>
    <row r="20" spans="1:10" ht="14.4" x14ac:dyDescent="0.25">
      <c r="A20" s="28">
        <f>A18+0.1</f>
        <v>2.2000000000000002</v>
      </c>
      <c r="B20" s="11" t="s">
        <v>231</v>
      </c>
      <c r="C20" s="12" t="s">
        <v>205</v>
      </c>
      <c r="D20" s="8">
        <v>20</v>
      </c>
      <c r="E20" s="10">
        <f>E19+TIME(0,Wednesday!D8,0)</f>
        <v>0.58333333333333337</v>
      </c>
      <c r="H20" s="304"/>
    </row>
    <row r="21" spans="1:10" ht="14.4" x14ac:dyDescent="0.25">
      <c r="A21" s="28">
        <f>A20+0.1</f>
        <v>2.3000000000000003</v>
      </c>
      <c r="B21" s="11" t="s">
        <v>226</v>
      </c>
      <c r="C21" s="12" t="s">
        <v>205</v>
      </c>
      <c r="D21" s="8">
        <v>10</v>
      </c>
      <c r="E21" s="10">
        <f>E20+TIME(0,D20,0)</f>
        <v>0.59722222222222221</v>
      </c>
      <c r="G21"/>
      <c r="H21" s="304"/>
    </row>
    <row r="22" spans="1:10" x14ac:dyDescent="0.25">
      <c r="A22" s="28">
        <f t="shared" si="1"/>
        <v>2.4000000000000004</v>
      </c>
      <c r="B22" s="11" t="s">
        <v>249</v>
      </c>
      <c r="C22" s="12" t="s">
        <v>205</v>
      </c>
      <c r="D22" s="8">
        <v>20</v>
      </c>
      <c r="E22" s="10">
        <f>E21+TIME(0,D21,0)</f>
        <v>0.60416666666666663</v>
      </c>
      <c r="G22"/>
      <c r="H22" s="14"/>
    </row>
    <row r="23" spans="1:10" x14ac:dyDescent="0.25">
      <c r="A23" s="28">
        <f t="shared" si="1"/>
        <v>2.5000000000000004</v>
      </c>
      <c r="B23" s="11" t="s">
        <v>214</v>
      </c>
      <c r="C23" s="12" t="s">
        <v>206</v>
      </c>
      <c r="D23" s="8">
        <v>20</v>
      </c>
      <c r="E23" s="10">
        <f>E22+TIME(0,D22,0)</f>
        <v>0.61805555555555547</v>
      </c>
      <c r="G23"/>
      <c r="H23" s="14"/>
    </row>
    <row r="24" spans="1:10" x14ac:dyDescent="0.25">
      <c r="A24" s="28">
        <f t="shared" si="1"/>
        <v>2.6000000000000005</v>
      </c>
      <c r="B24" s="11" t="s">
        <v>212</v>
      </c>
      <c r="C24" s="12" t="s">
        <v>206</v>
      </c>
      <c r="D24" s="8">
        <v>20</v>
      </c>
      <c r="E24" s="10">
        <f>E23+TIME(0,D23,0)</f>
        <v>0.63194444444444431</v>
      </c>
      <c r="G24"/>
      <c r="H24" s="14"/>
    </row>
    <row r="25" spans="1:10" x14ac:dyDescent="0.25">
      <c r="A25" s="28">
        <f>A23+0.1</f>
        <v>2.6000000000000005</v>
      </c>
      <c r="B25" s="11" t="s">
        <v>2</v>
      </c>
      <c r="C25" s="12" t="s">
        <v>4</v>
      </c>
      <c r="E25" s="10">
        <f>E24+TIME(0,D24,0)</f>
        <v>0.64583333333333315</v>
      </c>
      <c r="G25"/>
      <c r="H25" s="14"/>
    </row>
    <row r="26" spans="1:10" x14ac:dyDescent="0.25">
      <c r="A26" s="25"/>
      <c r="D26" s="8"/>
      <c r="E26" s="10"/>
    </row>
    <row r="27" spans="1:10" x14ac:dyDescent="0.25">
      <c r="A27" s="8"/>
      <c r="E27" s="10"/>
      <c r="G27"/>
      <c r="H27" s="11"/>
      <c r="I27" s="11"/>
      <c r="J27" s="11"/>
    </row>
    <row r="28" spans="1:10" x14ac:dyDescent="0.25">
      <c r="B28" s="7" t="s">
        <v>190</v>
      </c>
      <c r="G28" t="s">
        <v>268</v>
      </c>
      <c r="H28" s="14" t="s">
        <v>267</v>
      </c>
    </row>
    <row r="29" spans="1:10" x14ac:dyDescent="0.25">
      <c r="B29" s="7" t="s">
        <v>191</v>
      </c>
      <c r="G29" s="7" t="s">
        <v>269</v>
      </c>
      <c r="H29" s="14" t="s">
        <v>266</v>
      </c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 s="12"/>
      <c r="H36" s="14"/>
    </row>
    <row r="37" spans="1:10" x14ac:dyDescent="0.25">
      <c r="G37" s="12"/>
      <c r="H37" s="14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D39" s="8"/>
      <c r="E39" s="10"/>
      <c r="G39" s="11"/>
      <c r="H39" s="11"/>
      <c r="I39" s="11"/>
      <c r="J39" s="11"/>
    </row>
    <row r="40" spans="1:10" x14ac:dyDescent="0.25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5">
      <c r="D41" s="8"/>
      <c r="G41" s="11"/>
      <c r="H41" s="11"/>
      <c r="I41" s="11"/>
      <c r="J41" s="11"/>
    </row>
    <row r="42" spans="1:10" x14ac:dyDescent="0.25">
      <c r="B42" s="11"/>
      <c r="C42" s="12"/>
      <c r="D42" s="8"/>
      <c r="G42" s="11"/>
      <c r="H42" s="11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C44" s="14"/>
      <c r="D44" s="8"/>
      <c r="G44" s="11"/>
      <c r="H44" s="14"/>
      <c r="I44" s="11"/>
      <c r="J44" s="11"/>
    </row>
    <row r="45" spans="1:10" x14ac:dyDescent="0.25">
      <c r="B45" s="31"/>
      <c r="D45" s="8"/>
      <c r="G45" s="11"/>
      <c r="H45" s="11"/>
      <c r="I45" s="11"/>
      <c r="J45" s="11"/>
    </row>
    <row r="48" spans="1:10" x14ac:dyDescent="0.25">
      <c r="B48" s="14"/>
      <c r="D48" s="8"/>
    </row>
    <row r="49" spans="2:4" x14ac:dyDescent="0.25">
      <c r="D49" s="8"/>
    </row>
    <row r="50" spans="2:4" x14ac:dyDescent="0.25">
      <c r="D50" s="8"/>
    </row>
    <row r="51" spans="2:4" x14ac:dyDescent="0.25">
      <c r="D51" s="8"/>
    </row>
    <row r="52" spans="2:4" ht="13.8" x14ac:dyDescent="0.3">
      <c r="B52" s="23"/>
    </row>
    <row r="54" spans="2:4" x14ac:dyDescent="0.25">
      <c r="B54" s="14"/>
    </row>
  </sheetData>
  <sheetProtection selectLockedCells="1" selectUnlockedCells="1"/>
  <hyperlinks>
    <hyperlink ref="H28" r:id="rId1" xr:uid="{1B9EDA04-062B-42B4-8CEE-03A3B62549E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6"/>
  <sheetViews>
    <sheetView zoomScale="110" zoomScaleNormal="110" workbookViewId="0">
      <pane ySplit="2" topLeftCell="A3" activePane="bottomLeft" state="frozen"/>
      <selection pane="bottomLeft" activeCell="B17" sqref="B17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14-May AM1: Comment Resolution (group)</v>
      </c>
      <c r="E5" s="13">
        <f>Summary!$C$9</f>
        <v>0.33333333333333331</v>
      </c>
      <c r="G5" s="12"/>
    </row>
    <row r="6" spans="1:8" x14ac:dyDescent="0.25">
      <c r="A6" s="28">
        <f t="shared" ref="A6:A12" si="0">A5+0.1</f>
        <v>3.1</v>
      </c>
      <c r="B6" s="27" t="s">
        <v>56</v>
      </c>
      <c r="C6" s="12" t="s">
        <v>4</v>
      </c>
      <c r="D6" s="8">
        <v>0</v>
      </c>
      <c r="E6" s="10">
        <f t="shared" ref="E6:E12" si="1">E5+TIME(0,D5,0)</f>
        <v>0.33333333333333331</v>
      </c>
      <c r="G6" s="12"/>
      <c r="H6" s="14"/>
    </row>
    <row r="7" spans="1:8" x14ac:dyDescent="0.25">
      <c r="A7" s="28">
        <f t="shared" si="0"/>
        <v>3.2</v>
      </c>
      <c r="B7" s="11" t="s">
        <v>163</v>
      </c>
      <c r="C7" s="12" t="s">
        <v>137</v>
      </c>
      <c r="D7" s="8">
        <v>15</v>
      </c>
      <c r="E7" s="10">
        <f t="shared" si="1"/>
        <v>0.33333333333333331</v>
      </c>
      <c r="G7" s="7" t="s">
        <v>260</v>
      </c>
      <c r="H7" s="14"/>
    </row>
    <row r="8" spans="1:8" ht="14.4" x14ac:dyDescent="0.25">
      <c r="A8" s="28">
        <f t="shared" si="0"/>
        <v>3.3000000000000003</v>
      </c>
      <c r="B8" s="11" t="s">
        <v>227</v>
      </c>
      <c r="C8" s="12" t="s">
        <v>205</v>
      </c>
      <c r="D8" s="8">
        <v>10</v>
      </c>
      <c r="E8" s="10">
        <f t="shared" si="1"/>
        <v>0.34375</v>
      </c>
      <c r="H8" s="304" t="s">
        <v>220</v>
      </c>
    </row>
    <row r="9" spans="1:8" ht="14.4" x14ac:dyDescent="0.25">
      <c r="A9" s="28">
        <f t="shared" si="0"/>
        <v>3.4000000000000004</v>
      </c>
      <c r="B9" s="11" t="s">
        <v>228</v>
      </c>
      <c r="C9" s="12" t="s">
        <v>205</v>
      </c>
      <c r="D9" s="8">
        <v>15</v>
      </c>
      <c r="E9" s="10">
        <f t="shared" si="1"/>
        <v>0.35069444444444442</v>
      </c>
      <c r="H9" s="304" t="s">
        <v>221</v>
      </c>
    </row>
    <row r="10" spans="1:8" ht="14.4" x14ac:dyDescent="0.25">
      <c r="A10" s="28">
        <f t="shared" si="0"/>
        <v>3.5000000000000004</v>
      </c>
      <c r="B10" s="11" t="s">
        <v>230</v>
      </c>
      <c r="C10" s="12" t="s">
        <v>205</v>
      </c>
      <c r="D10" s="8">
        <v>10</v>
      </c>
      <c r="E10" s="10">
        <f t="shared" si="1"/>
        <v>0.3611111111111111</v>
      </c>
      <c r="H10" s="304" t="s">
        <v>223</v>
      </c>
    </row>
    <row r="11" spans="1:8" x14ac:dyDescent="0.25">
      <c r="A11" s="28">
        <f t="shared" si="0"/>
        <v>3.6000000000000005</v>
      </c>
      <c r="B11" s="11" t="s">
        <v>261</v>
      </c>
      <c r="C11" s="12" t="s">
        <v>4</v>
      </c>
      <c r="D11" s="8">
        <v>10</v>
      </c>
      <c r="E11" s="10">
        <f t="shared" si="1"/>
        <v>0.36805555555555552</v>
      </c>
      <c r="H11" s="14"/>
    </row>
    <row r="12" spans="1:8" x14ac:dyDescent="0.25">
      <c r="A12" s="28">
        <f t="shared" si="0"/>
        <v>3.7000000000000006</v>
      </c>
      <c r="B12" s="11" t="s">
        <v>251</v>
      </c>
      <c r="C12" s="12" t="s">
        <v>4</v>
      </c>
      <c r="D12" s="8">
        <v>0</v>
      </c>
      <c r="E12" s="10">
        <f t="shared" si="1"/>
        <v>0.37499999999999994</v>
      </c>
      <c r="H12" s="14"/>
    </row>
    <row r="13" spans="1:8" x14ac:dyDescent="0.25">
      <c r="A13" s="28"/>
      <c r="B13" s="11"/>
      <c r="C13" s="12"/>
      <c r="D13" s="8"/>
      <c r="E13" s="10"/>
      <c r="G13"/>
      <c r="H13" s="14"/>
    </row>
    <row r="14" spans="1:8" x14ac:dyDescent="0.25">
      <c r="A14" s="25"/>
      <c r="E14" s="10"/>
    </row>
    <row r="15" spans="1:8" x14ac:dyDescent="0.25">
      <c r="A15" s="1"/>
      <c r="B15" s="11"/>
      <c r="C15" s="12"/>
      <c r="D15" s="8"/>
      <c r="E15" s="10"/>
    </row>
    <row r="16" spans="1:8" x14ac:dyDescent="0.25">
      <c r="A16" s="25">
        <f>Summary!A$10</f>
        <v>4</v>
      </c>
      <c r="B16" s="1" t="str">
        <f>Summary!B$10</f>
        <v>Tuesday 14-May PM1: Comment Resolution (group)</v>
      </c>
      <c r="E16" s="10">
        <f>Summary!$C$10</f>
        <v>0.5625</v>
      </c>
    </row>
    <row r="17" spans="1:8" x14ac:dyDescent="0.25">
      <c r="A17" s="5">
        <f t="shared" ref="A17:A23" si="2">A16+0.1</f>
        <v>4.0999999999999996</v>
      </c>
      <c r="B17" s="11" t="s">
        <v>213</v>
      </c>
      <c r="C17" s="12" t="s">
        <v>206</v>
      </c>
      <c r="D17" s="8">
        <v>20</v>
      </c>
      <c r="E17" s="10">
        <f>E16+TIME(0,D16,0)</f>
        <v>0.5625</v>
      </c>
    </row>
    <row r="18" spans="1:8" x14ac:dyDescent="0.25">
      <c r="A18" s="5">
        <f t="shared" si="2"/>
        <v>4.1999999999999993</v>
      </c>
      <c r="B18" s="11" t="s">
        <v>215</v>
      </c>
      <c r="C18" s="12" t="s">
        <v>206</v>
      </c>
      <c r="D18" s="8">
        <v>20</v>
      </c>
      <c r="E18" s="10">
        <f>E17+TIME(0,D17,0)</f>
        <v>0.57638888888888884</v>
      </c>
      <c r="G18" s="12"/>
      <c r="H18" s="14"/>
    </row>
    <row r="19" spans="1:8" x14ac:dyDescent="0.25">
      <c r="A19" s="5">
        <f t="shared" si="2"/>
        <v>4.2999999999999989</v>
      </c>
      <c r="B19" s="11" t="s">
        <v>262</v>
      </c>
      <c r="C19" s="12" t="s">
        <v>206</v>
      </c>
      <c r="D19" s="8">
        <v>20</v>
      </c>
      <c r="E19" s="10">
        <f>E18+TIME(0,D18,0)</f>
        <v>0.59027777777777768</v>
      </c>
      <c r="G19" s="12"/>
      <c r="H19" s="14"/>
    </row>
    <row r="20" spans="1:8" x14ac:dyDescent="0.25">
      <c r="A20" s="5">
        <f t="shared" si="2"/>
        <v>4.3999999999999986</v>
      </c>
      <c r="B20" s="11" t="s">
        <v>217</v>
      </c>
      <c r="C20" s="12" t="s">
        <v>206</v>
      </c>
      <c r="D20" s="8">
        <v>20</v>
      </c>
      <c r="E20" s="10">
        <f>E19+TIME(0,D19,0)</f>
        <v>0.60416666666666652</v>
      </c>
      <c r="H20" s="14"/>
    </row>
    <row r="21" spans="1:8" ht="14.4" x14ac:dyDescent="0.3">
      <c r="A21" s="5">
        <f t="shared" si="2"/>
        <v>4.4999999999999982</v>
      </c>
      <c r="B21" s="11" t="s">
        <v>239</v>
      </c>
      <c r="C21" s="12" t="s">
        <v>205</v>
      </c>
      <c r="D21" s="8">
        <v>20</v>
      </c>
      <c r="E21" s="10">
        <f>E20+TIME(0,D20,0)</f>
        <v>0.61805555555555536</v>
      </c>
      <c r="H21" s="305" t="s">
        <v>236</v>
      </c>
    </row>
    <row r="22" spans="1:8" x14ac:dyDescent="0.25">
      <c r="A22" s="5">
        <f t="shared" si="2"/>
        <v>4.5999999999999979</v>
      </c>
      <c r="B22" s="11" t="s">
        <v>164</v>
      </c>
      <c r="C22" s="12" t="s">
        <v>137</v>
      </c>
      <c r="D22" s="8">
        <v>10</v>
      </c>
      <c r="E22" s="10">
        <f>E21+TIME(0,D20,0)</f>
        <v>0.6319444444444442</v>
      </c>
      <c r="G22" s="7" t="s">
        <v>260</v>
      </c>
    </row>
    <row r="23" spans="1:8" x14ac:dyDescent="0.25">
      <c r="A23" s="5">
        <f t="shared" si="2"/>
        <v>4.6999999999999975</v>
      </c>
      <c r="B23" s="11" t="s">
        <v>2</v>
      </c>
      <c r="D23" s="8"/>
      <c r="E23" s="10">
        <f>E22+TIME(0,D22,0)</f>
        <v>0.63888888888888862</v>
      </c>
    </row>
    <row r="24" spans="1:8" x14ac:dyDescent="0.25">
      <c r="A24" s="5"/>
      <c r="B24" s="11"/>
      <c r="D24" s="8"/>
      <c r="E24" s="10"/>
    </row>
    <row r="25" spans="1:8" x14ac:dyDescent="0.25">
      <c r="B25" s="7" t="s">
        <v>166</v>
      </c>
    </row>
    <row r="26" spans="1:8" x14ac:dyDescent="0.25">
      <c r="B26" s="11"/>
      <c r="C26" s="12"/>
      <c r="D26" s="8"/>
      <c r="H26" s="14"/>
    </row>
  </sheetData>
  <sheetProtection selectLockedCells="1" selectUnlockedCells="1"/>
  <hyperlinks>
    <hyperlink ref="H8" r:id="rId1" xr:uid="{F3F4B8CB-7FE4-418F-A732-2E097B8702D1}"/>
    <hyperlink ref="H9" r:id="rId2" xr:uid="{FB8A8B7E-28E3-4A2E-BD65-50E8EC940091}"/>
    <hyperlink ref="H10" r:id="rId3" xr:uid="{05D467D7-781B-4DA4-B916-7BEDAF5FE1C7}"/>
    <hyperlink ref="H21" r:id="rId4" xr:uid="{3F9FF7B4-6295-427A-80A8-9617FF9CF43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tabSelected="1" zoomScale="110" zoomScaleNormal="110" workbookViewId="0">
      <pane ySplit="2" topLeftCell="A3" activePane="bottomLeft" state="frozen"/>
      <selection pane="bottomLeft" activeCell="C19" sqref="C1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5">
        <f>Summary!A$11</f>
        <v>5</v>
      </c>
      <c r="B5" s="1" t="str">
        <f>Summary!B$11</f>
        <v>Wednesday 15-May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9" si="0">A5+0.1</f>
        <v>5.0999999999999996</v>
      </c>
      <c r="B6" s="27" t="s">
        <v>56</v>
      </c>
      <c r="C6" s="12" t="s">
        <v>4</v>
      </c>
      <c r="D6" s="8">
        <v>0</v>
      </c>
      <c r="E6" s="10">
        <f t="shared" ref="E6:E8" si="1">E5+TIME(0,D5,0)</f>
        <v>0.375</v>
      </c>
    </row>
    <row r="7" spans="1:8" x14ac:dyDescent="0.25">
      <c r="A7" s="8">
        <f t="shared" si="0"/>
        <v>5.1999999999999993</v>
      </c>
      <c r="B7" s="11" t="s">
        <v>250</v>
      </c>
      <c r="C7" s="12" t="s">
        <v>200</v>
      </c>
      <c r="D7" s="8">
        <v>30</v>
      </c>
      <c r="E7" s="10">
        <f t="shared" si="1"/>
        <v>0.375</v>
      </c>
    </row>
    <row r="8" spans="1:8" x14ac:dyDescent="0.25">
      <c r="A8" s="8">
        <f t="shared" si="0"/>
        <v>5.2999999999999989</v>
      </c>
      <c r="B8" s="11" t="s">
        <v>232</v>
      </c>
      <c r="C8" s="12" t="s">
        <v>205</v>
      </c>
      <c r="D8" s="8">
        <v>30</v>
      </c>
      <c r="E8" s="10">
        <f t="shared" si="1"/>
        <v>0.39583333333333331</v>
      </c>
      <c r="H8" s="14"/>
    </row>
    <row r="9" spans="1:8" x14ac:dyDescent="0.25">
      <c r="A9" s="8">
        <f t="shared" si="0"/>
        <v>5.3999999999999986</v>
      </c>
      <c r="B9" s="11" t="s">
        <v>2</v>
      </c>
      <c r="C9" s="12"/>
      <c r="D9" s="8"/>
      <c r="E9" s="10">
        <f>E8+TIME(0,Monday!D19,0)</f>
        <v>0.41666666666666663</v>
      </c>
      <c r="H9" s="14"/>
    </row>
    <row r="10" spans="1:8" x14ac:dyDescent="0.25">
      <c r="A10" s="8"/>
      <c r="E10" s="10"/>
      <c r="H10" s="14"/>
    </row>
    <row r="11" spans="1:8" x14ac:dyDescent="0.25">
      <c r="A11" s="55"/>
      <c r="B11" s="11"/>
      <c r="C11" s="12"/>
    </row>
    <row r="12" spans="1:8" x14ac:dyDescent="0.25">
      <c r="A12" s="25">
        <f>Summary!A$12</f>
        <v>6</v>
      </c>
      <c r="B12" s="1" t="str">
        <f>Summary!B$12</f>
        <v>Wednesday 15-May PM1: Comment Resolution (group)</v>
      </c>
      <c r="C12" s="12"/>
      <c r="D12" s="8"/>
      <c r="E12" s="13">
        <f>Summary!C$12</f>
        <v>0.5625</v>
      </c>
    </row>
    <row r="13" spans="1:8" x14ac:dyDescent="0.25">
      <c r="A13" s="8">
        <f t="shared" ref="A13:A20" si="2">A12+0.1</f>
        <v>6.1</v>
      </c>
      <c r="B13" s="27" t="s">
        <v>56</v>
      </c>
      <c r="C13" s="12" t="s">
        <v>4</v>
      </c>
      <c r="D13" s="8">
        <v>0</v>
      </c>
      <c r="E13" s="10">
        <f t="shared" ref="E13:E18" si="3">E12+TIME(0,D12,0)</f>
        <v>0.5625</v>
      </c>
    </row>
    <row r="14" spans="1:8" ht="14.4" x14ac:dyDescent="0.3">
      <c r="A14" s="8">
        <f t="shared" si="2"/>
        <v>6.1999999999999993</v>
      </c>
      <c r="B14" s="11" t="s">
        <v>240</v>
      </c>
      <c r="C14" s="12" t="s">
        <v>205</v>
      </c>
      <c r="D14" s="8">
        <v>20</v>
      </c>
      <c r="E14" s="10">
        <f>E13+TIME(0,D15,0)</f>
        <v>0.57638888888888884</v>
      </c>
      <c r="H14" s="305" t="s">
        <v>237</v>
      </c>
    </row>
    <row r="15" spans="1:8" x14ac:dyDescent="0.25">
      <c r="A15" s="8">
        <f>A14+0.1</f>
        <v>6.2999999999999989</v>
      </c>
      <c r="B15" s="11" t="s">
        <v>252</v>
      </c>
      <c r="C15" s="12" t="s">
        <v>245</v>
      </c>
      <c r="D15" s="8">
        <v>20</v>
      </c>
      <c r="E15" s="10">
        <f>E14+TIME(0,D13,0)</f>
        <v>0.57638888888888884</v>
      </c>
    </row>
    <row r="16" spans="1:8" x14ac:dyDescent="0.25">
      <c r="A16" s="8">
        <f>A15+0.1</f>
        <v>6.3999999999999986</v>
      </c>
      <c r="B16" s="11" t="s">
        <v>263</v>
      </c>
      <c r="C16" s="12" t="s">
        <v>264</v>
      </c>
      <c r="D16" s="8">
        <v>30</v>
      </c>
      <c r="E16" s="10">
        <f>E15+TIME(0,D14,0)</f>
        <v>0.59027777777777768</v>
      </c>
      <c r="H16" s="14"/>
    </row>
    <row r="17" spans="1:8" x14ac:dyDescent="0.25">
      <c r="A17" s="8">
        <f>A16+0.1</f>
        <v>6.4999999999999982</v>
      </c>
      <c r="B17" s="11" t="s">
        <v>265</v>
      </c>
      <c r="C17" s="12" t="s">
        <v>205</v>
      </c>
      <c r="D17" s="28">
        <v>20</v>
      </c>
      <c r="E17" s="10">
        <f>E16+TIME(0,D16,0)</f>
        <v>0.61111111111111105</v>
      </c>
      <c r="H17" s="14"/>
    </row>
    <row r="18" spans="1:8" x14ac:dyDescent="0.25">
      <c r="A18" s="8">
        <f t="shared" si="2"/>
        <v>6.5999999999999979</v>
      </c>
      <c r="B18" s="11" t="s">
        <v>139</v>
      </c>
      <c r="C18" s="12" t="s">
        <v>139</v>
      </c>
      <c r="D18" s="8">
        <v>20</v>
      </c>
      <c r="E18" s="10">
        <f t="shared" si="3"/>
        <v>0.62499999999999989</v>
      </c>
      <c r="H18" s="14"/>
    </row>
    <row r="19" spans="1:8" x14ac:dyDescent="0.25">
      <c r="A19" s="8">
        <f t="shared" si="2"/>
        <v>6.6999999999999975</v>
      </c>
      <c r="B19" s="11" t="s">
        <v>189</v>
      </c>
      <c r="C19" s="12" t="s">
        <v>139</v>
      </c>
      <c r="D19" s="8">
        <v>10</v>
      </c>
      <c r="E19" s="10">
        <f t="shared" ref="E19" si="4">E18+TIME(0,D18,0)</f>
        <v>0.63888888888888873</v>
      </c>
      <c r="H19" s="14"/>
    </row>
    <row r="20" spans="1:8" x14ac:dyDescent="0.25">
      <c r="A20" s="8">
        <f t="shared" si="2"/>
        <v>6.7999999999999972</v>
      </c>
      <c r="B20" s="11" t="s">
        <v>2</v>
      </c>
      <c r="C20" s="12" t="s">
        <v>4</v>
      </c>
      <c r="D20" s="8">
        <v>0</v>
      </c>
      <c r="E20" s="10">
        <f t="shared" ref="E20" si="5">E19+TIME(0,D19,0)</f>
        <v>0.64583333333333315</v>
      </c>
      <c r="H20" s="14"/>
    </row>
    <row r="22" spans="1:8" x14ac:dyDescent="0.25">
      <c r="B22" s="7" t="s">
        <v>168</v>
      </c>
    </row>
    <row r="23" spans="1:8" x14ac:dyDescent="0.25">
      <c r="B23" s="11"/>
    </row>
    <row r="24" spans="1:8" x14ac:dyDescent="0.25">
      <c r="B24" s="11"/>
      <c r="H24" s="14"/>
    </row>
    <row r="25" spans="1:8" x14ac:dyDescent="0.25">
      <c r="B25" s="11"/>
      <c r="H25" s="14"/>
    </row>
    <row r="26" spans="1:8" x14ac:dyDescent="0.25">
      <c r="B26" s="14"/>
      <c r="C26" s="12"/>
      <c r="H26" s="14"/>
    </row>
    <row r="27" spans="1:8" x14ac:dyDescent="0.25">
      <c r="B27" s="14"/>
      <c r="C27" s="12"/>
      <c r="H27" s="14"/>
    </row>
    <row r="28" spans="1:8" x14ac:dyDescent="0.25">
      <c r="B28" s="14"/>
      <c r="D28" s="8"/>
      <c r="G28" s="12"/>
    </row>
    <row r="29" spans="1:8" x14ac:dyDescent="0.25">
      <c r="C29" s="12"/>
    </row>
    <row r="30" spans="1:8" x14ac:dyDescent="0.25">
      <c r="C30" s="12"/>
    </row>
    <row r="31" spans="1:8" x14ac:dyDescent="0.25">
      <c r="B31" s="14"/>
      <c r="C31" s="12"/>
    </row>
    <row r="32" spans="1:8" x14ac:dyDescent="0.25">
      <c r="B32" s="14"/>
      <c r="C32" s="12"/>
    </row>
    <row r="33" spans="1:3" x14ac:dyDescent="0.25">
      <c r="A33" s="29"/>
      <c r="B33" s="14"/>
      <c r="C33" s="12"/>
    </row>
    <row r="34" spans="1:3" x14ac:dyDescent="0.25">
      <c r="B34" s="14"/>
      <c r="C34" s="12"/>
    </row>
    <row r="35" spans="1:3" x14ac:dyDescent="0.25">
      <c r="C35" s="12"/>
    </row>
    <row r="36" spans="1:3" x14ac:dyDescent="0.25">
      <c r="C36" s="12"/>
    </row>
    <row r="37" spans="1:3" x14ac:dyDescent="0.25"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</sheetData>
  <sheetProtection selectLockedCells="1" selectUnlockedCells="1"/>
  <hyperlinks>
    <hyperlink ref="H14" r:id="rId1" xr:uid="{7180F02E-C97E-4EC6-AB99-8E5F0E612E5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9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3">
      <c r="B2" s="4"/>
      <c r="E2" s="22" t="str">
        <f>Summary!$C$6</f>
        <v>EST</v>
      </c>
      <c r="G2" s="7" t="s">
        <v>57</v>
      </c>
      <c r="H2" s="7" t="s">
        <v>75</v>
      </c>
    </row>
    <row r="3" spans="1:8" ht="15.6" x14ac:dyDescent="0.3">
      <c r="B3" s="4" t="s">
        <v>7</v>
      </c>
      <c r="E3" s="22"/>
    </row>
    <row r="4" spans="1:8" customFormat="1" x14ac:dyDescent="0.25">
      <c r="A4" s="25">
        <f>Summary!A$13</f>
        <v>7</v>
      </c>
      <c r="B4" s="1" t="str">
        <f>Summary!B$13</f>
        <v>Thursday 16-May AM2: Status, review and comment resolution</v>
      </c>
      <c r="C4" s="12"/>
      <c r="D4" s="8"/>
      <c r="E4" s="13">
        <f>Summary!$C$13</f>
        <v>0.4375</v>
      </c>
      <c r="G4" s="12"/>
    </row>
    <row r="5" spans="1:8" customFormat="1" x14ac:dyDescent="0.25">
      <c r="A5" s="8">
        <f t="shared" ref="A5:A19" si="0">A4+0.1</f>
        <v>7.1</v>
      </c>
      <c r="B5" s="18" t="s">
        <v>56</v>
      </c>
      <c r="C5" s="19" t="s">
        <v>4</v>
      </c>
      <c r="D5" s="20">
        <v>0</v>
      </c>
      <c r="E5" s="10">
        <f t="shared" ref="E5:E13" si="1">E4+TIME(0,D4,0)</f>
        <v>0.4375</v>
      </c>
      <c r="G5" s="12"/>
    </row>
    <row r="6" spans="1:8" customFormat="1" x14ac:dyDescent="0.25">
      <c r="A6" s="8">
        <f t="shared" si="0"/>
        <v>7.1999999999999993</v>
      </c>
      <c r="B6" s="11" t="s">
        <v>139</v>
      </c>
      <c r="C6" s="12" t="s">
        <v>139</v>
      </c>
      <c r="D6" s="8">
        <v>30</v>
      </c>
      <c r="E6" s="10">
        <f t="shared" si="1"/>
        <v>0.4375</v>
      </c>
      <c r="F6" s="7"/>
      <c r="H6" s="14"/>
    </row>
    <row r="7" spans="1:8" customFormat="1" x14ac:dyDescent="0.25">
      <c r="A7" s="8">
        <f t="shared" si="0"/>
        <v>7.2999999999999989</v>
      </c>
      <c r="B7" s="11" t="s">
        <v>189</v>
      </c>
      <c r="C7" s="12" t="s">
        <v>139</v>
      </c>
      <c r="D7" s="8">
        <v>15</v>
      </c>
      <c r="E7" s="10">
        <f t="shared" si="1"/>
        <v>0.45833333333333331</v>
      </c>
      <c r="F7" s="7"/>
      <c r="G7" s="7"/>
      <c r="H7" s="14"/>
    </row>
    <row r="8" spans="1:8" customFormat="1" x14ac:dyDescent="0.25">
      <c r="A8" s="8">
        <f>A7+0.1</f>
        <v>7.3999999999999986</v>
      </c>
      <c r="B8" s="11" t="s">
        <v>189</v>
      </c>
      <c r="C8" s="12" t="s">
        <v>139</v>
      </c>
      <c r="D8" s="8">
        <v>15</v>
      </c>
      <c r="E8" s="10">
        <f t="shared" si="1"/>
        <v>0.46875</v>
      </c>
      <c r="G8" s="7"/>
      <c r="H8" s="14"/>
    </row>
    <row r="9" spans="1:8" x14ac:dyDescent="0.25">
      <c r="A9" s="8">
        <f t="shared" si="0"/>
        <v>7.4999999999999982</v>
      </c>
      <c r="B9" s="11" t="s">
        <v>189</v>
      </c>
      <c r="C9" s="12" t="s">
        <v>139</v>
      </c>
      <c r="D9" s="8">
        <v>15</v>
      </c>
      <c r="E9" s="10">
        <f t="shared" si="1"/>
        <v>0.47916666666666669</v>
      </c>
      <c r="H9" s="14"/>
    </row>
    <row r="10" spans="1:8" x14ac:dyDescent="0.25">
      <c r="A10" s="8">
        <f t="shared" si="0"/>
        <v>7.5999999999999979</v>
      </c>
      <c r="B10" s="11" t="s">
        <v>189</v>
      </c>
      <c r="C10" s="12" t="s">
        <v>139</v>
      </c>
      <c r="D10" s="8">
        <v>15</v>
      </c>
      <c r="E10" s="10">
        <f t="shared" si="1"/>
        <v>0.48958333333333337</v>
      </c>
      <c r="H10" s="14"/>
    </row>
    <row r="11" spans="1:8" x14ac:dyDescent="0.25">
      <c r="A11" s="8">
        <f t="shared" si="0"/>
        <v>7.6999999999999975</v>
      </c>
      <c r="B11" s="11" t="s">
        <v>189</v>
      </c>
      <c r="C11" s="12" t="s">
        <v>139</v>
      </c>
      <c r="D11" s="8">
        <v>15</v>
      </c>
      <c r="E11" s="10">
        <f t="shared" si="1"/>
        <v>0.5</v>
      </c>
      <c r="H11" s="14"/>
    </row>
    <row r="12" spans="1:8" x14ac:dyDescent="0.25">
      <c r="A12" s="8">
        <f t="shared" si="0"/>
        <v>7.7999999999999972</v>
      </c>
      <c r="B12" s="11" t="s">
        <v>169</v>
      </c>
      <c r="C12" s="12" t="s">
        <v>137</v>
      </c>
      <c r="D12" s="20">
        <v>15</v>
      </c>
      <c r="E12" s="10">
        <f t="shared" si="1"/>
        <v>0.51041666666666663</v>
      </c>
      <c r="G12" s="7" t="s">
        <v>260</v>
      </c>
      <c r="H12" s="14"/>
    </row>
    <row r="13" spans="1:8" x14ac:dyDescent="0.25">
      <c r="A13" s="8">
        <f t="shared" si="0"/>
        <v>7.8999999999999968</v>
      </c>
      <c r="B13" s="11" t="s">
        <v>2</v>
      </c>
      <c r="C13" s="12" t="s">
        <v>4</v>
      </c>
      <c r="D13" s="8"/>
      <c r="E13" s="10">
        <f t="shared" si="1"/>
        <v>0.52083333333333326</v>
      </c>
      <c r="H13" s="14"/>
    </row>
    <row r="14" spans="1:8" x14ac:dyDescent="0.25">
      <c r="A14" s="8"/>
      <c r="D14" s="8"/>
      <c r="E14" s="10"/>
      <c r="H14" s="14"/>
    </row>
    <row r="15" spans="1:8" x14ac:dyDescent="0.25">
      <c r="A15" s="59"/>
      <c r="D15" s="8"/>
      <c r="H15" s="14"/>
    </row>
    <row r="16" spans="1:8" x14ac:dyDescent="0.25">
      <c r="A16" s="8"/>
      <c r="D16" s="8"/>
      <c r="E16" s="10"/>
      <c r="H16" s="14"/>
    </row>
    <row r="17" spans="1:8" x14ac:dyDescent="0.25">
      <c r="A17" s="25">
        <f>Summary!A$14</f>
        <v>8</v>
      </c>
      <c r="B17" s="1" t="str">
        <f>Summary!B$14</f>
        <v xml:space="preserve">Thursday 16-May PM1: More comment resoluition, TG closing </v>
      </c>
      <c r="C17" s="12"/>
      <c r="D17" s="8"/>
      <c r="E17" s="13">
        <f>Summary!$C$14</f>
        <v>0.5625</v>
      </c>
    </row>
    <row r="18" spans="1:8" x14ac:dyDescent="0.25">
      <c r="A18" s="8">
        <f t="shared" si="0"/>
        <v>8.1</v>
      </c>
      <c r="B18" s="11" t="s">
        <v>163</v>
      </c>
      <c r="C18" s="12" t="s">
        <v>137</v>
      </c>
      <c r="D18" s="20">
        <v>10</v>
      </c>
      <c r="E18" s="10">
        <f>E17+TIME(0,D17,0)</f>
        <v>0.5625</v>
      </c>
      <c r="G18" s="7" t="s">
        <v>260</v>
      </c>
      <c r="H18" s="14"/>
    </row>
    <row r="19" spans="1:8" x14ac:dyDescent="0.25">
      <c r="A19" s="8">
        <f t="shared" si="0"/>
        <v>8.1999999999999993</v>
      </c>
      <c r="B19" s="11" t="s">
        <v>161</v>
      </c>
      <c r="C19" s="12" t="s">
        <v>139</v>
      </c>
      <c r="D19" s="20">
        <v>10</v>
      </c>
      <c r="E19" s="10">
        <f t="shared" ref="E19:E29" si="2">E18+TIME(0,D18,0)</f>
        <v>0.56944444444444442</v>
      </c>
      <c r="H19" s="14"/>
    </row>
    <row r="20" spans="1:8" x14ac:dyDescent="0.25">
      <c r="A20" s="8">
        <f>A18+0.1</f>
        <v>8.1999999999999993</v>
      </c>
      <c r="B20" s="11" t="s">
        <v>189</v>
      </c>
      <c r="C20" s="12" t="s">
        <v>139</v>
      </c>
      <c r="D20" s="20">
        <v>10</v>
      </c>
      <c r="E20" s="10">
        <f t="shared" si="2"/>
        <v>0.57638888888888884</v>
      </c>
      <c r="H20" s="14"/>
    </row>
    <row r="21" spans="1:8" x14ac:dyDescent="0.25">
      <c r="A21" s="8">
        <f t="shared" ref="A21:A27" si="3">A20+0.1</f>
        <v>8.2999999999999989</v>
      </c>
      <c r="B21" s="11" t="s">
        <v>189</v>
      </c>
      <c r="C21" s="12" t="s">
        <v>139</v>
      </c>
      <c r="D21" s="20">
        <v>10</v>
      </c>
      <c r="E21" s="10">
        <f t="shared" si="2"/>
        <v>0.58333333333333326</v>
      </c>
      <c r="H21" s="14"/>
    </row>
    <row r="22" spans="1:8" x14ac:dyDescent="0.25">
      <c r="A22" s="8">
        <f t="shared" si="3"/>
        <v>8.3999999999999986</v>
      </c>
      <c r="B22" s="11" t="s">
        <v>189</v>
      </c>
      <c r="C22" s="12" t="s">
        <v>139</v>
      </c>
      <c r="D22" s="20">
        <v>10</v>
      </c>
      <c r="E22" s="10">
        <f t="shared" si="2"/>
        <v>0.59027777777777768</v>
      </c>
      <c r="H22" s="14"/>
    </row>
    <row r="23" spans="1:8" x14ac:dyDescent="0.25">
      <c r="A23" s="8">
        <f t="shared" si="3"/>
        <v>8.4999999999999982</v>
      </c>
      <c r="B23" s="11" t="s">
        <v>189</v>
      </c>
      <c r="C23" s="12" t="s">
        <v>139</v>
      </c>
      <c r="D23" s="20">
        <v>10</v>
      </c>
      <c r="E23" s="10">
        <f t="shared" si="2"/>
        <v>0.5972222222222221</v>
      </c>
      <c r="H23" s="14"/>
    </row>
    <row r="24" spans="1:8" x14ac:dyDescent="0.25">
      <c r="A24" s="8">
        <f t="shared" si="3"/>
        <v>8.5999999999999979</v>
      </c>
      <c r="B24" s="11" t="s">
        <v>149</v>
      </c>
      <c r="C24" s="19" t="s">
        <v>1</v>
      </c>
      <c r="D24" s="20">
        <v>10</v>
      </c>
      <c r="E24" s="10">
        <f t="shared" si="2"/>
        <v>0.60416666666666652</v>
      </c>
    </row>
    <row r="25" spans="1:8" x14ac:dyDescent="0.25">
      <c r="A25" s="8">
        <f t="shared" si="3"/>
        <v>8.6999999999999975</v>
      </c>
      <c r="B25" s="11" t="s">
        <v>167</v>
      </c>
      <c r="C25" s="12" t="s">
        <v>1</v>
      </c>
      <c r="D25" s="20">
        <v>20</v>
      </c>
      <c r="E25" s="10">
        <f t="shared" si="2"/>
        <v>0.61111111111111094</v>
      </c>
    </row>
    <row r="26" spans="1:8" x14ac:dyDescent="0.25">
      <c r="A26" s="8">
        <f t="shared" si="3"/>
        <v>8.7999999999999972</v>
      </c>
      <c r="B26" s="11" t="s">
        <v>140</v>
      </c>
      <c r="C26" s="12" t="s">
        <v>150</v>
      </c>
      <c r="D26" s="20">
        <v>10</v>
      </c>
      <c r="E26" s="10">
        <f t="shared" si="2"/>
        <v>0.62499999999999978</v>
      </c>
    </row>
    <row r="27" spans="1:8" x14ac:dyDescent="0.25">
      <c r="A27" s="8">
        <f t="shared" si="3"/>
        <v>8.8999999999999968</v>
      </c>
      <c r="B27" s="11" t="s">
        <v>163</v>
      </c>
      <c r="C27" s="12" t="s">
        <v>137</v>
      </c>
      <c r="D27" s="20">
        <v>10</v>
      </c>
      <c r="E27" s="10">
        <f t="shared" si="2"/>
        <v>0.6319444444444442</v>
      </c>
    </row>
    <row r="28" spans="1:8" x14ac:dyDescent="0.25">
      <c r="A28" s="58" t="s">
        <v>170</v>
      </c>
      <c r="B28" s="11" t="s">
        <v>8</v>
      </c>
      <c r="C28" s="19" t="s">
        <v>4</v>
      </c>
      <c r="D28" s="20">
        <v>10</v>
      </c>
      <c r="E28" s="10">
        <f t="shared" si="2"/>
        <v>0.63888888888888862</v>
      </c>
    </row>
    <row r="29" spans="1:8" x14ac:dyDescent="0.25">
      <c r="A29" s="58" t="s">
        <v>171</v>
      </c>
      <c r="B29" s="21" t="s">
        <v>20</v>
      </c>
      <c r="C29" s="19"/>
      <c r="D29" s="20"/>
      <c r="E29" s="10">
        <f t="shared" si="2"/>
        <v>0.64583333333333304</v>
      </c>
      <c r="G29" s="12"/>
    </row>
    <row r="30" spans="1:8" x14ac:dyDescent="0.25">
      <c r="A30" s="8"/>
      <c r="E30" s="10"/>
    </row>
    <row r="32" spans="1:8" x14ac:dyDescent="0.25">
      <c r="A32" s="8"/>
    </row>
    <row r="33" spans="1:8" x14ac:dyDescent="0.25">
      <c r="A33" s="8"/>
    </row>
    <row r="34" spans="1:8" x14ac:dyDescent="0.25">
      <c r="B34" s="7" t="s">
        <v>193</v>
      </c>
      <c r="G34" s="12"/>
      <c r="H34" s="14"/>
    </row>
    <row r="35" spans="1:8" x14ac:dyDescent="0.25">
      <c r="A35" s="7">
        <v>1</v>
      </c>
      <c r="B35"/>
      <c r="D35"/>
    </row>
    <row r="36" spans="1:8" x14ac:dyDescent="0.25">
      <c r="A36" s="7">
        <f t="shared" ref="A36:A41" si="4">A35+1</f>
        <v>2</v>
      </c>
      <c r="B36"/>
    </row>
    <row r="37" spans="1:8" x14ac:dyDescent="0.25">
      <c r="A37" s="7">
        <f t="shared" si="4"/>
        <v>3</v>
      </c>
      <c r="B37"/>
      <c r="C37" s="12"/>
      <c r="D37" s="8"/>
      <c r="E37" s="30"/>
    </row>
    <row r="38" spans="1:8" x14ac:dyDescent="0.25">
      <c r="A38" s="7">
        <f t="shared" si="4"/>
        <v>4</v>
      </c>
      <c r="G38" s="12"/>
      <c r="H38" s="14"/>
    </row>
    <row r="39" spans="1:8" x14ac:dyDescent="0.25">
      <c r="A39" s="7">
        <f t="shared" si="4"/>
        <v>5</v>
      </c>
      <c r="G39" s="12"/>
      <c r="H39" s="14"/>
    </row>
    <row r="40" spans="1:8" x14ac:dyDescent="0.25">
      <c r="A40" s="7">
        <f t="shared" si="4"/>
        <v>6</v>
      </c>
      <c r="G40" s="12"/>
      <c r="H40" s="14"/>
    </row>
    <row r="41" spans="1:8" x14ac:dyDescent="0.25">
      <c r="A41" s="7">
        <f t="shared" si="4"/>
        <v>7</v>
      </c>
      <c r="G41" s="12"/>
      <c r="H41" s="14"/>
    </row>
    <row r="42" spans="1:8" x14ac:dyDescent="0.25">
      <c r="G42" s="12"/>
      <c r="H42" s="14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7" x14ac:dyDescent="0.25">
      <c r="G4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ignoredErrors>
    <ignoredError sqref="A2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2" sqref="B2:D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15" x14ac:dyDescent="0.25">
      <c r="B1" t="s">
        <v>89</v>
      </c>
      <c r="C1" t="s">
        <v>90</v>
      </c>
      <c r="D1" t="s">
        <v>91</v>
      </c>
      <c r="E1" t="s">
        <v>92</v>
      </c>
      <c r="G1" s="34"/>
      <c r="H1" s="295" t="s">
        <v>98</v>
      </c>
      <c r="I1" s="294"/>
      <c r="J1" s="293" t="s">
        <v>99</v>
      </c>
      <c r="K1" s="294"/>
      <c r="L1" s="293" t="s">
        <v>100</v>
      </c>
      <c r="M1" s="294"/>
      <c r="N1" s="295" t="s">
        <v>101</v>
      </c>
      <c r="O1" s="295"/>
    </row>
    <row r="2" spans="1:15" x14ac:dyDescent="0.25">
      <c r="A2">
        <v>1</v>
      </c>
      <c r="G2" s="34"/>
      <c r="H2" s="35" t="s">
        <v>102</v>
      </c>
      <c r="I2" s="41" t="s">
        <v>106</v>
      </c>
      <c r="J2" s="46" t="s">
        <v>102</v>
      </c>
      <c r="K2" s="41" t="s">
        <v>106</v>
      </c>
      <c r="L2" s="46" t="s">
        <v>102</v>
      </c>
      <c r="M2" s="41" t="s">
        <v>106</v>
      </c>
      <c r="N2" s="35" t="s">
        <v>102</v>
      </c>
      <c r="O2" s="41" t="s">
        <v>106</v>
      </c>
    </row>
    <row r="3" spans="1:15" ht="12.9" customHeight="1" x14ac:dyDescent="0.25">
      <c r="A3">
        <f>A2+1</f>
        <v>2</v>
      </c>
      <c r="G3" s="297" t="s">
        <v>94</v>
      </c>
      <c r="H3" s="54" t="s">
        <v>103</v>
      </c>
      <c r="I3" s="42" t="s">
        <v>103</v>
      </c>
      <c r="J3" s="47" t="s">
        <v>103</v>
      </c>
      <c r="K3" s="42" t="s">
        <v>103</v>
      </c>
      <c r="L3" s="49" t="s">
        <v>104</v>
      </c>
      <c r="M3" s="44" t="s">
        <v>104</v>
      </c>
      <c r="N3" s="47" t="s">
        <v>103</v>
      </c>
      <c r="O3" s="39" t="s">
        <v>103</v>
      </c>
    </row>
    <row r="4" spans="1:15" ht="12.9" customHeight="1" x14ac:dyDescent="0.25">
      <c r="A4">
        <f t="shared" ref="A4:A24" si="0">A3+1</f>
        <v>3</v>
      </c>
      <c r="G4" s="297"/>
      <c r="H4" s="38" t="s">
        <v>103</v>
      </c>
      <c r="I4" s="53" t="s">
        <v>103</v>
      </c>
      <c r="J4" s="48" t="s">
        <v>103</v>
      </c>
      <c r="K4" s="53" t="s">
        <v>103</v>
      </c>
      <c r="L4" s="48" t="s">
        <v>103</v>
      </c>
      <c r="M4" s="53" t="s">
        <v>103</v>
      </c>
      <c r="N4" s="48" t="s">
        <v>103</v>
      </c>
      <c r="O4" s="40" t="s">
        <v>103</v>
      </c>
    </row>
    <row r="5" spans="1:15" ht="12.45" customHeight="1" x14ac:dyDescent="0.25">
      <c r="A5">
        <f t="shared" si="0"/>
        <v>4</v>
      </c>
      <c r="G5" s="296" t="s">
        <v>95</v>
      </c>
      <c r="H5" s="54" t="s">
        <v>103</v>
      </c>
      <c r="I5" s="50" t="s">
        <v>103</v>
      </c>
      <c r="J5" s="47" t="s">
        <v>103</v>
      </c>
      <c r="K5" s="44" t="s">
        <v>104</v>
      </c>
      <c r="L5" s="36" t="s">
        <v>103</v>
      </c>
      <c r="M5" s="52" t="s">
        <v>103</v>
      </c>
      <c r="N5" s="38" t="s">
        <v>103</v>
      </c>
      <c r="O5" s="39" t="s">
        <v>103</v>
      </c>
    </row>
    <row r="6" spans="1:15" ht="12.9" customHeight="1" x14ac:dyDescent="0.25">
      <c r="A6">
        <f t="shared" si="0"/>
        <v>5</v>
      </c>
      <c r="G6" s="297"/>
      <c r="H6" s="38" t="s">
        <v>103</v>
      </c>
      <c r="I6" s="50" t="s">
        <v>103</v>
      </c>
      <c r="J6" s="48" t="s">
        <v>103</v>
      </c>
      <c r="K6" s="45" t="s">
        <v>104</v>
      </c>
      <c r="L6" s="38" t="s">
        <v>103</v>
      </c>
      <c r="M6" s="53" t="s">
        <v>103</v>
      </c>
      <c r="N6" s="38" t="s">
        <v>103</v>
      </c>
      <c r="O6" s="40" t="s">
        <v>103</v>
      </c>
    </row>
    <row r="7" spans="1:15" x14ac:dyDescent="0.25">
      <c r="A7">
        <f t="shared" si="0"/>
        <v>6</v>
      </c>
      <c r="C7" s="33"/>
      <c r="G7" s="297" t="s">
        <v>96</v>
      </c>
      <c r="H7" s="54" t="s">
        <v>103</v>
      </c>
      <c r="I7" s="44" t="s">
        <v>104</v>
      </c>
      <c r="J7" s="47" t="s">
        <v>103</v>
      </c>
      <c r="K7" s="44" t="s">
        <v>104</v>
      </c>
      <c r="L7" s="47" t="s">
        <v>103</v>
      </c>
      <c r="M7" s="39" t="s">
        <v>103</v>
      </c>
      <c r="N7" s="36" t="s">
        <v>103</v>
      </c>
      <c r="O7" s="39" t="s">
        <v>103</v>
      </c>
    </row>
    <row r="8" spans="1:15" x14ac:dyDescent="0.25">
      <c r="A8">
        <f t="shared" si="0"/>
        <v>7</v>
      </c>
      <c r="G8" s="298"/>
      <c r="H8" s="48" t="s">
        <v>103</v>
      </c>
      <c r="I8" s="45" t="s">
        <v>104</v>
      </c>
      <c r="J8" s="48" t="s">
        <v>103</v>
      </c>
      <c r="K8" s="45" t="s">
        <v>104</v>
      </c>
      <c r="L8" s="48" t="s">
        <v>103</v>
      </c>
      <c r="M8" s="40" t="s">
        <v>103</v>
      </c>
      <c r="N8" s="37" t="s">
        <v>103</v>
      </c>
      <c r="O8" s="40" t="s">
        <v>103</v>
      </c>
    </row>
    <row r="9" spans="1:15" ht="12.9" customHeight="1" x14ac:dyDescent="0.25">
      <c r="A9">
        <f>A8+1</f>
        <v>8</v>
      </c>
      <c r="G9" s="297" t="s">
        <v>97</v>
      </c>
      <c r="H9" s="38" t="s">
        <v>103</v>
      </c>
      <c r="I9" s="50" t="s">
        <v>103</v>
      </c>
      <c r="J9" s="49" t="s">
        <v>104</v>
      </c>
      <c r="K9" s="44" t="s">
        <v>104</v>
      </c>
      <c r="L9" s="49" t="s">
        <v>104</v>
      </c>
      <c r="M9" s="44" t="s">
        <v>104</v>
      </c>
      <c r="N9" s="36" t="s">
        <v>103</v>
      </c>
      <c r="O9" s="39" t="s">
        <v>103</v>
      </c>
    </row>
    <row r="10" spans="1:15" ht="12.45" customHeight="1" x14ac:dyDescent="0.25">
      <c r="A10">
        <f t="shared" si="0"/>
        <v>9</v>
      </c>
      <c r="G10" s="297"/>
      <c r="H10" s="51" t="s">
        <v>103</v>
      </c>
      <c r="I10" s="43" t="s">
        <v>103</v>
      </c>
      <c r="J10" s="51" t="s">
        <v>103</v>
      </c>
      <c r="K10" s="43" t="s">
        <v>103</v>
      </c>
      <c r="L10" s="51" t="s">
        <v>103</v>
      </c>
      <c r="M10" s="40" t="s">
        <v>103</v>
      </c>
      <c r="N10" s="37" t="s">
        <v>103</v>
      </c>
      <c r="O10" s="40" t="s">
        <v>103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93</v>
      </c>
    </row>
    <row r="15" spans="1:15" ht="12.45" customHeight="1" x14ac:dyDescent="0.25">
      <c r="A15" s="32">
        <f>A13+1</f>
        <v>13</v>
      </c>
    </row>
    <row r="16" spans="1:15" ht="12.45" customHeight="1" x14ac:dyDescent="0.25">
      <c r="A16" s="32">
        <f t="shared" si="0"/>
        <v>14</v>
      </c>
    </row>
    <row r="17" spans="1:1" ht="12.9" customHeight="1" x14ac:dyDescent="0.25">
      <c r="A17" s="32">
        <f t="shared" si="0"/>
        <v>15</v>
      </c>
    </row>
    <row r="18" spans="1:1" x14ac:dyDescent="0.25">
      <c r="A18" s="32">
        <f t="shared" si="0"/>
        <v>16</v>
      </c>
    </row>
    <row r="19" spans="1:1" ht="12.45" customHeight="1" x14ac:dyDescent="0.25">
      <c r="A19" s="32">
        <f t="shared" si="0"/>
        <v>17</v>
      </c>
    </row>
    <row r="20" spans="1:1" ht="12.45" customHeight="1" x14ac:dyDescent="0.25">
      <c r="A20" s="32">
        <f t="shared" si="0"/>
        <v>18</v>
      </c>
    </row>
    <row r="21" spans="1:1" ht="12.45" customHeight="1" x14ac:dyDescent="0.25">
      <c r="A21" s="32">
        <f t="shared" si="0"/>
        <v>19</v>
      </c>
    </row>
    <row r="22" spans="1:1" ht="12.9" customHeight="1" x14ac:dyDescent="0.25">
      <c r="A22" s="32">
        <f t="shared" si="0"/>
        <v>20</v>
      </c>
    </row>
    <row r="23" spans="1:1" x14ac:dyDescent="0.25">
      <c r="A23" s="32">
        <f t="shared" si="0"/>
        <v>21</v>
      </c>
    </row>
    <row r="24" spans="1:1" ht="12.45" customHeight="1" x14ac:dyDescent="0.25">
      <c r="A24" s="32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workbookViewId="0">
      <selection activeCell="A23" sqref="A23:XFD23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21875" customWidth="1"/>
    <col min="9" max="9" width="131.33203125" style="301" customWidth="1"/>
  </cols>
  <sheetData>
    <row r="1" spans="1:9" x14ac:dyDescent="0.25">
      <c r="A1" t="s">
        <v>155</v>
      </c>
      <c r="B1" t="s">
        <v>156</v>
      </c>
      <c r="C1" t="s">
        <v>158</v>
      </c>
      <c r="D1" t="s">
        <v>159</v>
      </c>
      <c r="E1" t="s">
        <v>160</v>
      </c>
      <c r="F1" t="s">
        <v>165</v>
      </c>
      <c r="G1" t="s">
        <v>204</v>
      </c>
      <c r="H1" t="s">
        <v>57</v>
      </c>
      <c r="I1" s="57" t="s">
        <v>157</v>
      </c>
    </row>
    <row r="2" spans="1:9" ht="14.4" x14ac:dyDescent="0.25">
      <c r="A2" t="s">
        <v>196</v>
      </c>
      <c r="B2" t="s">
        <v>197</v>
      </c>
      <c r="C2">
        <v>30</v>
      </c>
      <c r="D2" t="s">
        <v>198</v>
      </c>
      <c r="E2" t="s">
        <v>253</v>
      </c>
      <c r="I2" s="300"/>
    </row>
    <row r="3" spans="1:9" ht="14.4" x14ac:dyDescent="0.25">
      <c r="A3" t="s">
        <v>199</v>
      </c>
      <c r="B3" t="s">
        <v>200</v>
      </c>
      <c r="C3">
        <v>30</v>
      </c>
      <c r="D3" t="s">
        <v>202</v>
      </c>
      <c r="E3" t="s">
        <v>253</v>
      </c>
      <c r="H3" s="56" t="s">
        <v>201</v>
      </c>
    </row>
    <row r="4" spans="1:9" x14ac:dyDescent="0.25">
      <c r="A4" t="s">
        <v>226</v>
      </c>
      <c r="B4" t="s">
        <v>205</v>
      </c>
      <c r="C4">
        <v>10</v>
      </c>
      <c r="E4" t="s">
        <v>248</v>
      </c>
      <c r="G4" s="299">
        <v>45414</v>
      </c>
      <c r="I4" s="302" t="s">
        <v>219</v>
      </c>
    </row>
    <row r="5" spans="1:9" x14ac:dyDescent="0.25">
      <c r="A5" t="s">
        <v>227</v>
      </c>
      <c r="B5" t="s">
        <v>205</v>
      </c>
      <c r="C5">
        <v>10</v>
      </c>
      <c r="E5" t="s">
        <v>254</v>
      </c>
      <c r="G5" s="299">
        <v>45414</v>
      </c>
      <c r="I5" s="302" t="s">
        <v>220</v>
      </c>
    </row>
    <row r="6" spans="1:9" x14ac:dyDescent="0.25">
      <c r="A6" t="s">
        <v>228</v>
      </c>
      <c r="B6" t="s">
        <v>205</v>
      </c>
      <c r="C6">
        <v>15</v>
      </c>
      <c r="E6" t="s">
        <v>254</v>
      </c>
      <c r="G6" s="299">
        <v>45414</v>
      </c>
      <c r="I6" s="302" t="s">
        <v>221</v>
      </c>
    </row>
    <row r="7" spans="1:9" x14ac:dyDescent="0.25">
      <c r="A7" t="s">
        <v>229</v>
      </c>
      <c r="B7" t="s">
        <v>205</v>
      </c>
      <c r="C7">
        <v>30</v>
      </c>
      <c r="E7" t="s">
        <v>248</v>
      </c>
      <c r="G7" s="299">
        <v>45414</v>
      </c>
      <c r="I7" s="302" t="s">
        <v>222</v>
      </c>
    </row>
    <row r="8" spans="1:9" x14ac:dyDescent="0.25">
      <c r="A8" t="s">
        <v>230</v>
      </c>
      <c r="B8" t="s">
        <v>205</v>
      </c>
      <c r="C8">
        <v>10</v>
      </c>
      <c r="E8" t="s">
        <v>254</v>
      </c>
      <c r="G8" s="299">
        <v>45414</v>
      </c>
      <c r="I8" s="302" t="s">
        <v>223</v>
      </c>
    </row>
    <row r="9" spans="1:9" x14ac:dyDescent="0.25">
      <c r="A9" t="s">
        <v>231</v>
      </c>
      <c r="B9" t="s">
        <v>205</v>
      </c>
      <c r="C9">
        <v>20</v>
      </c>
      <c r="E9" t="s">
        <v>255</v>
      </c>
      <c r="G9" s="299">
        <v>45414</v>
      </c>
      <c r="I9" s="302" t="s">
        <v>224</v>
      </c>
    </row>
    <row r="10" spans="1:9" x14ac:dyDescent="0.25">
      <c r="A10" t="s">
        <v>232</v>
      </c>
      <c r="B10" t="s">
        <v>205</v>
      </c>
      <c r="C10">
        <v>30</v>
      </c>
      <c r="E10" t="s">
        <v>255</v>
      </c>
      <c r="G10" s="299">
        <v>45414</v>
      </c>
      <c r="I10" s="302" t="s">
        <v>225</v>
      </c>
    </row>
    <row r="11" spans="1:9" ht="14.4" x14ac:dyDescent="0.25">
      <c r="A11" t="s">
        <v>214</v>
      </c>
      <c r="B11" t="s">
        <v>206</v>
      </c>
      <c r="C11">
        <v>20</v>
      </c>
      <c r="E11" t="s">
        <v>256</v>
      </c>
      <c r="G11" s="299">
        <v>45421</v>
      </c>
      <c r="H11" t="s">
        <v>207</v>
      </c>
      <c r="I11" s="300"/>
    </row>
    <row r="12" spans="1:9" ht="14.4" x14ac:dyDescent="0.25">
      <c r="A12" t="s">
        <v>212</v>
      </c>
      <c r="B12" t="s">
        <v>206</v>
      </c>
      <c r="C12">
        <v>20</v>
      </c>
      <c r="E12" t="s">
        <v>256</v>
      </c>
      <c r="G12" s="299">
        <v>45421</v>
      </c>
      <c r="H12" t="s">
        <v>208</v>
      </c>
      <c r="I12" s="300"/>
    </row>
    <row r="13" spans="1:9" ht="14.4" x14ac:dyDescent="0.25">
      <c r="A13" t="s">
        <v>213</v>
      </c>
      <c r="B13" t="s">
        <v>206</v>
      </c>
      <c r="C13">
        <v>20</v>
      </c>
      <c r="E13" t="s">
        <v>257</v>
      </c>
      <c r="G13" s="299">
        <v>45421</v>
      </c>
      <c r="H13" t="s">
        <v>209</v>
      </c>
      <c r="I13" s="300"/>
    </row>
    <row r="14" spans="1:9" x14ac:dyDescent="0.25">
      <c r="A14" s="33" t="s">
        <v>215</v>
      </c>
      <c r="B14" t="s">
        <v>206</v>
      </c>
      <c r="C14">
        <v>20</v>
      </c>
      <c r="E14" t="s">
        <v>257</v>
      </c>
      <c r="G14" s="299">
        <v>45421</v>
      </c>
      <c r="H14" t="s">
        <v>210</v>
      </c>
    </row>
    <row r="15" spans="1:9" x14ac:dyDescent="0.25">
      <c r="A15" t="s">
        <v>216</v>
      </c>
      <c r="B15" t="s">
        <v>206</v>
      </c>
      <c r="C15">
        <v>20</v>
      </c>
      <c r="E15" t="s">
        <v>257</v>
      </c>
      <c r="G15" s="299">
        <v>45421</v>
      </c>
      <c r="H15" t="s">
        <v>218</v>
      </c>
    </row>
    <row r="16" spans="1:9" x14ac:dyDescent="0.25">
      <c r="A16" t="s">
        <v>217</v>
      </c>
      <c r="B16" t="s">
        <v>206</v>
      </c>
      <c r="C16">
        <v>20</v>
      </c>
      <c r="E16" t="s">
        <v>257</v>
      </c>
      <c r="G16" s="299">
        <v>45421</v>
      </c>
      <c r="H16" t="s">
        <v>211</v>
      </c>
    </row>
    <row r="17" spans="1:9" ht="14.4" x14ac:dyDescent="0.25">
      <c r="A17" s="56" t="s">
        <v>239</v>
      </c>
      <c r="B17" t="s">
        <v>205</v>
      </c>
      <c r="C17">
        <v>20</v>
      </c>
      <c r="E17" t="s">
        <v>257</v>
      </c>
      <c r="G17" s="299">
        <v>45422</v>
      </c>
      <c r="H17" t="s">
        <v>233</v>
      </c>
      <c r="I17" s="303" t="s">
        <v>236</v>
      </c>
    </row>
    <row r="18" spans="1:9" ht="14.4" x14ac:dyDescent="0.25">
      <c r="A18" s="56" t="s">
        <v>240</v>
      </c>
      <c r="B18" t="s">
        <v>205</v>
      </c>
      <c r="C18">
        <v>20</v>
      </c>
      <c r="E18" t="s">
        <v>258</v>
      </c>
      <c r="G18" s="299">
        <v>45422</v>
      </c>
      <c r="H18" t="s">
        <v>234</v>
      </c>
      <c r="I18" s="303" t="s">
        <v>237</v>
      </c>
    </row>
    <row r="19" spans="1:9" ht="14.4" x14ac:dyDescent="0.25">
      <c r="A19" s="56" t="s">
        <v>241</v>
      </c>
      <c r="B19" t="s">
        <v>205</v>
      </c>
      <c r="C19">
        <v>20</v>
      </c>
      <c r="E19" t="s">
        <v>248</v>
      </c>
      <c r="G19" s="299">
        <v>45422</v>
      </c>
      <c r="H19" t="s">
        <v>235</v>
      </c>
      <c r="I19" s="303" t="s">
        <v>238</v>
      </c>
    </row>
    <row r="20" spans="1:9" ht="14.4" x14ac:dyDescent="0.25">
      <c r="A20" s="56" t="s">
        <v>243</v>
      </c>
      <c r="B20" t="s">
        <v>242</v>
      </c>
      <c r="C20">
        <v>30</v>
      </c>
      <c r="D20" t="s">
        <v>246</v>
      </c>
      <c r="E20" t="s">
        <v>248</v>
      </c>
      <c r="G20" s="299">
        <v>45420</v>
      </c>
    </row>
    <row r="21" spans="1:9" ht="14.4" x14ac:dyDescent="0.25">
      <c r="A21" s="56" t="s">
        <v>244</v>
      </c>
      <c r="B21" t="s">
        <v>245</v>
      </c>
      <c r="C21">
        <v>30</v>
      </c>
      <c r="D21" t="s">
        <v>246</v>
      </c>
      <c r="E21" t="s">
        <v>259</v>
      </c>
      <c r="G21" s="299">
        <v>45420</v>
      </c>
    </row>
    <row r="22" spans="1:9" ht="14.4" x14ac:dyDescent="0.25">
      <c r="A22" s="56" t="s">
        <v>265</v>
      </c>
      <c r="B22" t="s">
        <v>205</v>
      </c>
      <c r="C22">
        <v>20</v>
      </c>
      <c r="E22" t="s">
        <v>258</v>
      </c>
      <c r="H22" t="s">
        <v>270</v>
      </c>
    </row>
    <row r="23" spans="1:9" ht="14.4" x14ac:dyDescent="0.25">
      <c r="A23" s="56"/>
    </row>
    <row r="24" spans="1:9" ht="14.4" x14ac:dyDescent="0.25">
      <c r="A24" s="56"/>
    </row>
    <row r="25" spans="1:9" ht="14.4" x14ac:dyDescent="0.25">
      <c r="A25" s="56"/>
    </row>
    <row r="26" spans="1:9" ht="14.4" x14ac:dyDescent="0.25">
      <c r="A26" s="56"/>
    </row>
  </sheetData>
  <hyperlinks>
    <hyperlink ref="I4" r:id="rId1" xr:uid="{BA6C2C30-4EAF-4A6C-9FB2-2CDD4EED6EBC}"/>
    <hyperlink ref="I5" r:id="rId2" xr:uid="{BA6FD526-361B-4F49-9E42-A698945C7964}"/>
    <hyperlink ref="I6" r:id="rId3" xr:uid="{F2236864-99E8-4D43-B14C-A2A533779F1E}"/>
    <hyperlink ref="I7" r:id="rId4" xr:uid="{37CD4292-7AA0-46F4-9278-D42A6A13CCD7}"/>
    <hyperlink ref="I8" r:id="rId5" xr:uid="{AAFB65AA-F592-4834-95EF-39D4F94AAE66}"/>
    <hyperlink ref="I9" r:id="rId6" xr:uid="{39536A26-3288-4FB0-8074-32F3E68AEA1A}"/>
    <hyperlink ref="I10" r:id="rId7" xr:uid="{47495497-5763-4822-97FC-E61E7807E0DA}"/>
    <hyperlink ref="I17" r:id="rId8" xr:uid="{E8AE424D-75E7-4CCA-8A42-3E1BF7D2D10E}"/>
    <hyperlink ref="I18" r:id="rId9" xr:uid="{B05B403F-32BD-434C-AC2D-CB748C3B5619}"/>
    <hyperlink ref="I19" r:id="rId10" xr:uid="{83E3BACD-91F3-4628-B015-5980D5FBC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2024-05-13T08:48:20Z</dcterms:modified>
</cp:coreProperties>
</file>