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C6BF46A-6BF7-4EA2-AE29-7BEA231F9E20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B32" i="2"/>
  <c r="B31" i="2"/>
  <c r="C12" i="2"/>
  <c r="C52" i="2"/>
  <c r="C45" i="2"/>
  <c r="C39" i="2"/>
  <c r="C34" i="2"/>
  <c r="C22" i="2"/>
  <c r="C16" i="2"/>
  <c r="C10" i="2"/>
  <c r="C4" i="2"/>
  <c r="A10" i="6"/>
  <c r="A7" i="6"/>
  <c r="A5" i="6"/>
  <c r="A3" i="6"/>
  <c r="C7" i="2" l="1"/>
  <c r="I1" i="1"/>
  <c r="G2" i="1" s="1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0" i="2"/>
  <c r="C64" i="2"/>
  <c r="C58" i="2"/>
  <c r="A15" i="1"/>
  <c r="A13" i="1"/>
  <c r="A14" i="1"/>
  <c r="E35" i="2" l="1"/>
  <c r="E28" i="2"/>
  <c r="E22" i="2"/>
  <c r="E16" i="2"/>
  <c r="E10" i="2"/>
  <c r="E4" i="2"/>
  <c r="E39" i="2"/>
  <c r="E70" i="2"/>
  <c r="E64" i="2"/>
  <c r="E58" i="2"/>
  <c r="E52" i="2"/>
  <c r="E45" i="2"/>
  <c r="C28" i="2"/>
  <c r="B6" i="2"/>
  <c r="B7" i="2" s="1"/>
  <c r="B8" i="2" s="1"/>
  <c r="B11" i="2" s="1"/>
  <c r="B12" i="2" s="1"/>
  <c r="B13" i="2" s="1"/>
  <c r="B14" i="2" s="1"/>
  <c r="A10" i="2"/>
  <c r="A4" i="2"/>
  <c r="E53" i="2" l="1"/>
  <c r="E54" i="2" s="1"/>
  <c r="E55" i="2" s="1"/>
  <c r="E56" i="2" s="1"/>
  <c r="F52" i="2"/>
  <c r="E59" i="2"/>
  <c r="E60" i="2" s="1"/>
  <c r="E61" i="2" s="1"/>
  <c r="E62" i="2" s="1"/>
  <c r="F58" i="2"/>
  <c r="E65" i="2"/>
  <c r="E66" i="2" s="1"/>
  <c r="E67" i="2" s="1"/>
  <c r="E68" i="2" s="1"/>
  <c r="F64" i="2"/>
  <c r="E46" i="2"/>
  <c r="E47" i="2" s="1"/>
  <c r="E48" i="2" s="1"/>
  <c r="E49" i="2" s="1"/>
  <c r="E50" i="2" s="1"/>
  <c r="F45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1" i="2"/>
  <c r="E72" i="2" s="1"/>
  <c r="E73" i="2" s="1"/>
  <c r="E74" i="2" s="1"/>
  <c r="E75" i="2" s="1"/>
  <c r="F70" i="2"/>
  <c r="E40" i="2"/>
  <c r="E41" i="2" s="1"/>
  <c r="E42" i="2" s="1"/>
  <c r="E43" i="2" s="1"/>
  <c r="F39" i="2"/>
  <c r="E29" i="2"/>
  <c r="E30" i="2" s="1"/>
  <c r="F28" i="2"/>
  <c r="E36" i="2"/>
  <c r="E37" i="2" s="1"/>
  <c r="F35" i="2"/>
  <c r="B17" i="2"/>
  <c r="B18" i="2" s="1"/>
  <c r="B19" i="2" l="1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B35" i="2" s="1"/>
  <c r="A8" i="1"/>
  <c r="A28" i="2"/>
  <c r="A9" i="1"/>
  <c r="A34" i="2"/>
  <c r="B36" i="2" l="1"/>
  <c r="B37" i="2" s="1"/>
  <c r="B40" i="2" s="1"/>
  <c r="B41" i="2" s="1"/>
  <c r="B42" i="2"/>
  <c r="A11" i="1"/>
  <c r="A45" i="2"/>
  <c r="A10" i="1"/>
  <c r="A39" i="2"/>
  <c r="B43" i="2" l="1"/>
  <c r="B46" i="2" s="1"/>
  <c r="B47" i="2" s="1"/>
  <c r="B48" i="2" s="1"/>
  <c r="B49" i="2" s="1"/>
  <c r="A12" i="1"/>
  <c r="A64" i="2" s="1"/>
  <c r="A52" i="2"/>
  <c r="A70" i="2"/>
  <c r="A58" i="2"/>
  <c r="B50" i="2" l="1"/>
  <c r="B53" i="2" s="1"/>
  <c r="B54" i="2" s="1"/>
  <c r="B55" i="2" l="1"/>
  <c r="B56" i="2" s="1"/>
  <c r="B59" i="2" s="1"/>
  <c r="B60" i="2" s="1"/>
  <c r="B61" i="2" s="1"/>
  <c r="B62" i="2" s="1"/>
  <c r="B65" i="2" l="1"/>
  <c r="B66" i="2" s="1"/>
  <c r="B67" i="2" s="1"/>
  <c r="B68" i="2" s="1"/>
  <c r="B71" i="2" s="1"/>
  <c r="B72" i="2" s="1"/>
  <c r="B73" i="2" s="1"/>
  <c r="B74" i="2" s="1"/>
  <c r="B75" i="2" s="1"/>
</calcChain>
</file>

<file path=xl/sharedStrings.xml><?xml version="1.0" encoding="utf-8"?>
<sst xmlns="http://schemas.openxmlformats.org/spreadsheetml/2006/main" count="255" uniqueCount="138">
  <si>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</si>
  <si>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</si>
  <si>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</si>
  <si>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</si>
  <si>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</si>
  <si>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</si>
  <si>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</si>
  <si>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</si>
  <si>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</si>
  <si>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</si>
  <si>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</si>
  <si>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</si>
  <si>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</si>
  <si>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</si>
  <si>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</si>
  <si>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</si>
  <si>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</si>
  <si>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</si>
  <si>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</si>
  <si>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</si>
  <si>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</si>
  <si>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</si>
  <si>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</si>
  <si>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</si>
  <si>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</si>
  <si>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</si>
  <si>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</si>
  <si>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</si>
  <si>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</si>
  <si>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</si>
  <si>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</si>
  <si>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</si>
  <si>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</si>
  <si>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</si>
  <si>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</si>
  <si>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</si>
  <si>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</si>
  <si>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</si>
  <si>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</si>
  <si>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</si>
  <si>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</si>
  <si>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</si>
  <si>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</si>
  <si>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</si>
  <si>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</si>
  <si>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</si>
  <si>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</si>
  <si>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</si>
  <si>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</si>
  <si>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</si>
  <si>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</si>
  <si>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</si>
  <si>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</si>
  <si>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</si>
  <si>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</si>
  <si>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</si>
  <si>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</si>
  <si>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</si>
  <si>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</si>
  <si>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</si>
  <si>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</si>
  <si>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</si>
  <si>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</si>
  <si>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</si>
  <si>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</si>
  <si>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</si>
  <si>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</si>
  <si>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</si>
  <si>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</si>
  <si>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</si>
  <si>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</si>
  <si>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</si>
  <si>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</si>
  <si>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</si>
  <si>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</si>
  <si>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</si>
  <si>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</si>
  <si>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</si>
  <si>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</si>
  <si>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</si>
  <si>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</si>
  <si>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</si>
  <si>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</si>
  <si>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</si>
  <si>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</si>
  <si>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</si>
  <si>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</si>
  <si>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</si>
  <si>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</si>
  <si>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</si>
  <si>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</si>
  <si>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</si>
  <si>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</si>
  <si>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</si>
  <si>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</si>
  <si>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</si>
  <si>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</si>
  <si>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</si>
  <si>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</si>
  <si>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</si>
  <si>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</si>
  <si>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</si>
  <si>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</si>
  <si>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</si>
  <si>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</si>
  <si>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</si>
  <si>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</si>
  <si>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</si>
  <si>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</si>
  <si>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</si>
  <si>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</si>
  <si>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</si>
  <si>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</si>
  <si>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</si>
  <si>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</si>
  <si>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</si>
  <si>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</si>
  <si>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</si>
  <si>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</si>
  <si>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</si>
  <si>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</si>
  <si>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</si>
  <si>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</si>
  <si>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Bin</t>
  </si>
  <si>
    <t>Misc. MMS Comments</t>
  </si>
  <si>
    <t>Rojan</t>
  </si>
  <si>
    <t>15-24-0103</t>
  </si>
  <si>
    <t>Misc comments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</si>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</sst>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25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100</v>
      </c>
      <c r="I17" s="4" t="s">
        <v>89</v>
      </c>
    </row>
    <row r="18" spans="8:9" x14ac:dyDescent="0.25">
      <c r="I18" s="4" t="s">
        <v>98</v>
      </c>
    </row>
    <row r="19" spans="8:9" x14ac:dyDescent="0.25">
      <c r="I19" s="27" t="s">
        <v>97</v>
      </c>
    </row>
    <row r="20" spans="8:9" x14ac:dyDescent="0.25">
      <c r="I20" t="s">
        <v>96</v>
      </c>
    </row>
    <row r="21" spans="8:9" x14ac:dyDescent="0.25">
      <c r="I21" s="27" t="s">
        <v>90</v>
      </c>
    </row>
    <row r="22" spans="8:9" x14ac:dyDescent="0.25">
      <c r="I22" t="s">
        <v>91</v>
      </c>
    </row>
    <row r="23" spans="8:9" x14ac:dyDescent="0.25">
      <c r="I23" s="27" t="s">
        <v>92</v>
      </c>
    </row>
    <row r="24" spans="8:9" x14ac:dyDescent="0.25">
      <c r="I24" t="s">
        <v>93</v>
      </c>
    </row>
    <row r="25" spans="8:9" x14ac:dyDescent="0.25">
      <c r="I25" s="27" t="s">
        <v>94</v>
      </c>
    </row>
    <row r="26" spans="8:9" x14ac:dyDescent="0.25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25">
      <c r="A2" s="2">
        <v>45377</v>
      </c>
      <c r="B2" t="s">
        <v>115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120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5"/>
  <sheetViews>
    <sheetView tabSelected="1" topLeftCell="A32" zoomScale="120" zoomScaleNormal="120" workbookViewId="0">
      <selection activeCell="G47" sqref="G47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116</v>
      </c>
      <c r="H7" t="s">
        <v>117</v>
      </c>
      <c r="I7" s="27" t="s">
        <v>133</v>
      </c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116</v>
      </c>
      <c r="I12" s="27"/>
    </row>
    <row r="13" spans="1:9" x14ac:dyDescent="0.25">
      <c r="B13" s="25">
        <f>B12+1</f>
        <v>7</v>
      </c>
      <c r="C13" t="s">
        <v>118</v>
      </c>
      <c r="D13">
        <v>5</v>
      </c>
      <c r="E13" s="3">
        <f>E12+TIME(0,D12,0)</f>
        <v>0.70486111111111105</v>
      </c>
      <c r="G13" s="25" t="s">
        <v>119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">
        <v>121</v>
      </c>
      <c r="D18">
        <v>26</v>
      </c>
      <c r="E18" s="3">
        <f>E17+TIME(0,D17,0)</f>
        <v>0.25277777777777777</v>
      </c>
      <c r="G18" s="25" t="s">
        <v>129</v>
      </c>
      <c r="H18" t="s">
        <v>132</v>
      </c>
      <c r="I18" s="27" t="s">
        <v>131</v>
      </c>
    </row>
    <row r="19" spans="1:9" x14ac:dyDescent="0.25">
      <c r="B19" s="25">
        <f>B18+1</f>
        <v>8</v>
      </c>
      <c r="C19" t="s">
        <v>134</v>
      </c>
      <c r="D19">
        <v>30</v>
      </c>
      <c r="E19" s="3">
        <f>E18+TIME(0,D18,0)</f>
        <v>0.27083333333333331</v>
      </c>
      <c r="G19" s="25" t="s">
        <v>135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tr">
        <f>Summary!$B$5</f>
        <v>Comment Resolution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122</v>
      </c>
      <c r="D30">
        <v>36</v>
      </c>
      <c r="E30" s="3">
        <f>E29+TIME(0,D29,0)</f>
        <v>0.25277777777777777</v>
      </c>
      <c r="G30" s="25" t="s">
        <v>123</v>
      </c>
    </row>
    <row r="31" spans="1:9" x14ac:dyDescent="0.25">
      <c r="B31" s="25">
        <f>B30+1</f>
        <v>16</v>
      </c>
      <c r="C31" t="s">
        <v>127</v>
      </c>
      <c r="D31">
        <v>20</v>
      </c>
      <c r="E31" s="3">
        <f>E30+TIME(0,D30,0)</f>
        <v>0.27777777777777779</v>
      </c>
      <c r="G31" s="25" t="s">
        <v>41</v>
      </c>
    </row>
    <row r="32" spans="1:9" x14ac:dyDescent="0.25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25">
      <c r="A34" s="26">
        <f>Summary!$A$7</f>
        <v>45391</v>
      </c>
      <c r="C34" s="4" t="str">
        <f>Summary!$B$7</f>
        <v>Comment Resolution</v>
      </c>
    </row>
    <row r="35" spans="1:9" x14ac:dyDescent="0.25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25">
      <c r="B36" s="25">
        <f>B30+1</f>
        <v>16</v>
      </c>
      <c r="C36" t="s">
        <v>39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25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25">
      <c r="A38" s="2"/>
    </row>
    <row r="39" spans="1:9" s="4" customFormat="1" x14ac:dyDescent="0.25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25">
      <c r="B40" s="25">
        <f>B37+1</f>
        <v>18</v>
      </c>
      <c r="C40" t="s">
        <v>11</v>
      </c>
      <c r="D40">
        <v>4</v>
      </c>
      <c r="E40" s="3">
        <f>E39+TIME(0,D39,0)</f>
        <v>0.25</v>
      </c>
      <c r="F40" s="5"/>
      <c r="G40" s="25" t="s">
        <v>28</v>
      </c>
    </row>
    <row r="41" spans="1:9" x14ac:dyDescent="0.25">
      <c r="B41" s="25">
        <f>B40+1</f>
        <v>19</v>
      </c>
      <c r="C41" t="s">
        <v>34</v>
      </c>
      <c r="D41">
        <v>26</v>
      </c>
      <c r="E41" s="3">
        <f>E40+TIME(0,D40,0)</f>
        <v>0.25277777777777777</v>
      </c>
      <c r="G41" s="25" t="s">
        <v>41</v>
      </c>
    </row>
    <row r="42" spans="1:9" x14ac:dyDescent="0.25">
      <c r="B42" s="25">
        <f>B41+1</f>
        <v>20</v>
      </c>
      <c r="C42" t="s">
        <v>124</v>
      </c>
      <c r="D42">
        <v>30</v>
      </c>
      <c r="E42" s="3">
        <f>E41+TIME(0,D41,0)</f>
        <v>0.27083333333333331</v>
      </c>
      <c r="G42" s="25" t="s">
        <v>125</v>
      </c>
      <c r="H42" t="s">
        <v>126</v>
      </c>
      <c r="I42" s="27"/>
    </row>
    <row r="43" spans="1:9" x14ac:dyDescent="0.25">
      <c r="B43" s="25">
        <f>B42+1</f>
        <v>21</v>
      </c>
      <c r="C43" t="s">
        <v>10</v>
      </c>
      <c r="E43" s="3">
        <f>E42+TIME(0,D42,0)</f>
        <v>0.29166666666666663</v>
      </c>
      <c r="G43" s="25" t="s">
        <v>28</v>
      </c>
    </row>
    <row r="45" spans="1:9" s="4" customFormat="1" x14ac:dyDescent="0.25">
      <c r="A45" s="26">
        <f>Summary!$A$9</f>
        <v>45398</v>
      </c>
      <c r="B45" s="24"/>
      <c r="C45" s="4" t="str">
        <f>Summary!$B$9</f>
        <v>Comment Resolution</v>
      </c>
      <c r="E45" s="5">
        <f>Summary!F9</f>
        <v>0.66666666666666663</v>
      </c>
      <c r="F45" s="5">
        <f>E45+TIME(-$E$1,0,0)</f>
        <v>0.95833333333333326</v>
      </c>
      <c r="G45" s="25"/>
    </row>
    <row r="46" spans="1:9" x14ac:dyDescent="0.25">
      <c r="B46" s="25">
        <f>B43+1</f>
        <v>22</v>
      </c>
      <c r="C46" t="s">
        <v>11</v>
      </c>
      <c r="D46">
        <v>2</v>
      </c>
      <c r="E46" s="3">
        <f>E45+TIME(0,D45,0)</f>
        <v>0.66666666666666663</v>
      </c>
      <c r="G46" s="25" t="s">
        <v>28</v>
      </c>
    </row>
    <row r="47" spans="1:9" x14ac:dyDescent="0.25">
      <c r="B47" s="25">
        <f>B46+1</f>
        <v>23</v>
      </c>
      <c r="C47" t="s">
        <v>136</v>
      </c>
      <c r="D47">
        <v>24</v>
      </c>
      <c r="E47" s="3">
        <f>E46+TIME(0,D46,0)</f>
        <v>0.66805555555555551</v>
      </c>
      <c r="G47" s="25" t="s">
        <v>137</v>
      </c>
      <c r="I47" s="27"/>
    </row>
    <row r="48" spans="1:9" x14ac:dyDescent="0.25">
      <c r="B48" s="25">
        <f>B47+1</f>
        <v>24</v>
      </c>
      <c r="C48" t="s">
        <v>39</v>
      </c>
      <c r="D48">
        <v>24</v>
      </c>
      <c r="E48" s="3">
        <f>E47+TIME(0,D47,0)</f>
        <v>0.68472222222222223</v>
      </c>
      <c r="G48" s="25" t="s">
        <v>30</v>
      </c>
      <c r="I48" s="27"/>
    </row>
    <row r="49" spans="1:9" x14ac:dyDescent="0.25">
      <c r="B49" s="25">
        <f>B48+1</f>
        <v>25</v>
      </c>
      <c r="C49" t="s">
        <v>35</v>
      </c>
      <c r="D49">
        <v>10</v>
      </c>
      <c r="E49" s="3">
        <f>E48+TIME(0,D48,0)</f>
        <v>0.70138888888888895</v>
      </c>
      <c r="G49" s="25" t="s">
        <v>36</v>
      </c>
      <c r="I49" s="27"/>
    </row>
    <row r="50" spans="1:9" x14ac:dyDescent="0.25">
      <c r="A50" s="2"/>
      <c r="B50" s="25">
        <f>B49+1</f>
        <v>26</v>
      </c>
      <c r="C50" t="s">
        <v>10</v>
      </c>
      <c r="E50" s="3">
        <f>E49+TIME(0,D49,0)</f>
        <v>0.70833333333333337</v>
      </c>
      <c r="G50" s="25" t="s">
        <v>28</v>
      </c>
    </row>
    <row r="51" spans="1:9" x14ac:dyDescent="0.25">
      <c r="A51" s="2"/>
      <c r="E51" s="3"/>
      <c r="F51" s="5"/>
    </row>
    <row r="52" spans="1:9" s="4" customFormat="1" x14ac:dyDescent="0.25">
      <c r="A52" s="26">
        <f>Summary!$A$10</f>
        <v>45405</v>
      </c>
      <c r="B52" s="24"/>
      <c r="C52" s="4" t="str">
        <f>Summary!$B$10</f>
        <v>Comment Resolution</v>
      </c>
      <c r="E52" s="5">
        <f>Summary!F10</f>
        <v>0.25</v>
      </c>
      <c r="F52" s="5">
        <f>E52+TIME(-$E$1,0,0)</f>
        <v>0.54166666666666674</v>
      </c>
      <c r="G52" s="24"/>
    </row>
    <row r="53" spans="1:9" x14ac:dyDescent="0.25">
      <c r="B53" s="25">
        <f>B50+1</f>
        <v>27</v>
      </c>
      <c r="C53" t="s">
        <v>11</v>
      </c>
      <c r="D53">
        <v>4</v>
      </c>
      <c r="E53" s="3">
        <f>E52+TIME(0,D52,0)</f>
        <v>0.25</v>
      </c>
      <c r="G53" s="25" t="s">
        <v>28</v>
      </c>
    </row>
    <row r="54" spans="1:9" x14ac:dyDescent="0.25">
      <c r="B54" s="25">
        <f>B53+1</f>
        <v>28</v>
      </c>
      <c r="C54" t="s">
        <v>128</v>
      </c>
      <c r="D54">
        <v>28</v>
      </c>
      <c r="E54" s="3">
        <f>E53+TIME(0,D53,0)</f>
        <v>0.25277777777777777</v>
      </c>
      <c r="G54" s="25" t="s">
        <v>129</v>
      </c>
    </row>
    <row r="55" spans="1:9" x14ac:dyDescent="0.25">
      <c r="B55" s="25">
        <f>B54+1</f>
        <v>29</v>
      </c>
      <c r="C55" t="s">
        <v>37</v>
      </c>
      <c r="D55">
        <v>28</v>
      </c>
      <c r="E55" s="3">
        <f>E54+TIME(0,D54,0)</f>
        <v>0.2722222222222222</v>
      </c>
      <c r="G55" s="25" t="s">
        <v>38</v>
      </c>
    </row>
    <row r="56" spans="1:9" x14ac:dyDescent="0.25">
      <c r="B56" s="25">
        <f>B55+1</f>
        <v>30</v>
      </c>
      <c r="C56" t="s">
        <v>10</v>
      </c>
      <c r="E56" s="3">
        <f>E55+TIME(0,D55,0)</f>
        <v>0.29166666666666663</v>
      </c>
      <c r="G56" s="25" t="s">
        <v>28</v>
      </c>
    </row>
    <row r="57" spans="1:9" x14ac:dyDescent="0.25">
      <c r="A57" s="2"/>
      <c r="E57" s="3"/>
    </row>
    <row r="58" spans="1:9" s="4" customFormat="1" x14ac:dyDescent="0.25">
      <c r="A58" s="26">
        <f>Summary!$A$11</f>
        <v>45405</v>
      </c>
      <c r="B58" s="24"/>
      <c r="C58" s="4" t="str">
        <f>Summary!$B$11</f>
        <v>Coexistence related comments</v>
      </c>
      <c r="E58" s="5">
        <f>Summary!F11</f>
        <v>0.66666666666666663</v>
      </c>
      <c r="F58" s="5">
        <f>E58+TIME(-$E$1,0,0)</f>
        <v>0.95833333333333326</v>
      </c>
      <c r="G58" s="24"/>
    </row>
    <row r="59" spans="1:9" x14ac:dyDescent="0.25">
      <c r="B59" s="25">
        <f>B56+1</f>
        <v>31</v>
      </c>
      <c r="C59" t="s">
        <v>11</v>
      </c>
      <c r="D59">
        <v>2</v>
      </c>
      <c r="E59" s="3">
        <f>E58+TIME(0,D58,0)</f>
        <v>0.66666666666666663</v>
      </c>
      <c r="G59" s="25" t="s">
        <v>28</v>
      </c>
    </row>
    <row r="60" spans="1:9" x14ac:dyDescent="0.25">
      <c r="B60" s="25">
        <f>B59+1</f>
        <v>32</v>
      </c>
      <c r="C60" t="s">
        <v>51</v>
      </c>
      <c r="D60">
        <v>30</v>
      </c>
      <c r="E60" s="3">
        <f>E59+TIME(0,D59,0)</f>
        <v>0.66805555555555551</v>
      </c>
      <c r="G60" s="25" t="s">
        <v>30</v>
      </c>
      <c r="I60" s="27"/>
    </row>
    <row r="61" spans="1:9" x14ac:dyDescent="0.25">
      <c r="B61" s="25">
        <f>B60+1</f>
        <v>33</v>
      </c>
      <c r="C61" t="s">
        <v>39</v>
      </c>
      <c r="D61">
        <v>28</v>
      </c>
      <c r="E61" s="3">
        <f>E60+TIME(0,D60,0)</f>
        <v>0.68888888888888888</v>
      </c>
      <c r="G61" s="25" t="s">
        <v>30</v>
      </c>
      <c r="I61" s="27"/>
    </row>
    <row r="62" spans="1:9" x14ac:dyDescent="0.25">
      <c r="A62" s="2"/>
      <c r="B62" s="25">
        <f>B61+1</f>
        <v>34</v>
      </c>
      <c r="C62" t="s">
        <v>10</v>
      </c>
      <c r="D62">
        <v>0</v>
      </c>
      <c r="E62" s="3">
        <f>E61+TIME(0,D61,0)</f>
        <v>0.70833333333333337</v>
      </c>
      <c r="G62" s="25" t="s">
        <v>28</v>
      </c>
    </row>
    <row r="63" spans="1:9" x14ac:dyDescent="0.25">
      <c r="A63" s="2"/>
      <c r="E63" s="3"/>
    </row>
    <row r="64" spans="1:9" s="4" customFormat="1" x14ac:dyDescent="0.25">
      <c r="A64" s="26">
        <f>Summary!$A$12</f>
        <v>45412</v>
      </c>
      <c r="B64" s="24"/>
      <c r="C64" s="4" t="str">
        <f>Summary!$B$12</f>
        <v>Coexistence (Joint w/11)</v>
      </c>
      <c r="E64" s="5">
        <f>Summary!F12</f>
        <v>0.25</v>
      </c>
      <c r="F64" s="5">
        <f>E64+TIME(-$E$1,0,0)</f>
        <v>0.54166666666666674</v>
      </c>
      <c r="G64" s="24"/>
    </row>
    <row r="65" spans="1:9" x14ac:dyDescent="0.25">
      <c r="B65" s="25">
        <f>B62+1</f>
        <v>35</v>
      </c>
      <c r="C65" t="s">
        <v>11</v>
      </c>
      <c r="D65">
        <v>10</v>
      </c>
      <c r="E65" s="3">
        <f>E64+TIME(0,D64,0)</f>
        <v>0.25</v>
      </c>
      <c r="G65" s="25" t="s">
        <v>28</v>
      </c>
    </row>
    <row r="66" spans="1:9" x14ac:dyDescent="0.25">
      <c r="B66" s="25">
        <f>B65+1</f>
        <v>36</v>
      </c>
      <c r="C66" t="s">
        <v>130</v>
      </c>
      <c r="D66">
        <v>25</v>
      </c>
      <c r="E66" s="3">
        <f>E65+TIME(0,D65,0)</f>
        <v>0.25694444444444442</v>
      </c>
      <c r="G66" s="25" t="s">
        <v>30</v>
      </c>
    </row>
    <row r="67" spans="1:9" x14ac:dyDescent="0.25">
      <c r="B67" s="25">
        <f>B66+1</f>
        <v>37</v>
      </c>
      <c r="C67" t="s">
        <v>130</v>
      </c>
      <c r="D67">
        <v>25</v>
      </c>
      <c r="E67" s="3">
        <f>E66+TIME(0,D66,0)</f>
        <v>0.27430555555555552</v>
      </c>
      <c r="G67" s="25" t="s">
        <v>30</v>
      </c>
    </row>
    <row r="68" spans="1:9" x14ac:dyDescent="0.25">
      <c r="B68" s="25">
        <f>B67+1</f>
        <v>38</v>
      </c>
      <c r="C68" t="s">
        <v>10</v>
      </c>
      <c r="D68">
        <v>0</v>
      </c>
      <c r="E68" s="3">
        <f>E67+TIME(0,D67,0)</f>
        <v>0.29166666666666663</v>
      </c>
      <c r="G68" s="25" t="s">
        <v>28</v>
      </c>
    </row>
    <row r="69" spans="1:9" x14ac:dyDescent="0.25">
      <c r="A69" s="2"/>
    </row>
    <row r="70" spans="1:9" s="4" customFormat="1" x14ac:dyDescent="0.25">
      <c r="A70" s="26">
        <f>Summary!$A$13</f>
        <v>45412</v>
      </c>
      <c r="B70" s="24"/>
      <c r="C70" s="4" t="str">
        <f>Summary!B13</f>
        <v>Comment resolution, planning</v>
      </c>
      <c r="E70" s="5">
        <f>Summary!F11</f>
        <v>0.66666666666666663</v>
      </c>
      <c r="F70" s="5">
        <f>E70+TIME(-$E$1,0,0)</f>
        <v>0.95833333333333326</v>
      </c>
      <c r="G70" s="24"/>
    </row>
    <row r="71" spans="1:9" x14ac:dyDescent="0.25">
      <c r="B71" s="25">
        <f>B68+1</f>
        <v>39</v>
      </c>
      <c r="C71" t="s">
        <v>11</v>
      </c>
      <c r="D71">
        <v>5</v>
      </c>
      <c r="E71" s="3">
        <f>E70+TIME(0,D70,0)</f>
        <v>0.66666666666666663</v>
      </c>
      <c r="G71" s="25" t="s">
        <v>28</v>
      </c>
    </row>
    <row r="72" spans="1:9" x14ac:dyDescent="0.25">
      <c r="B72" s="25">
        <f>B71+1</f>
        <v>40</v>
      </c>
      <c r="C72" t="s">
        <v>49</v>
      </c>
      <c r="D72">
        <v>30</v>
      </c>
      <c r="E72" s="3">
        <f>E71+TIME(0,D71,0)</f>
        <v>0.67013888888888884</v>
      </c>
      <c r="G72" s="25" t="s">
        <v>36</v>
      </c>
    </row>
    <row r="73" spans="1:9" x14ac:dyDescent="0.25">
      <c r="B73" s="25">
        <f>B72+1</f>
        <v>41</v>
      </c>
      <c r="C73" t="s">
        <v>48</v>
      </c>
      <c r="D73">
        <v>15</v>
      </c>
      <c r="E73" s="3">
        <f>E72+TIME(0,D72,0)</f>
        <v>0.69097222222222221</v>
      </c>
      <c r="G73" s="25" t="s">
        <v>41</v>
      </c>
      <c r="I73" s="27"/>
    </row>
    <row r="74" spans="1:9" x14ac:dyDescent="0.25">
      <c r="B74" s="25">
        <f>B73+1</f>
        <v>42</v>
      </c>
      <c r="C74" t="s">
        <v>13</v>
      </c>
      <c r="D74">
        <v>10</v>
      </c>
      <c r="E74" s="3">
        <f>E73+TIME(0,D73,0)</f>
        <v>0.70138888888888884</v>
      </c>
      <c r="G74" s="25" t="s">
        <v>28</v>
      </c>
    </row>
    <row r="75" spans="1:9" x14ac:dyDescent="0.25">
      <c r="B75" s="25">
        <f>B74+1</f>
        <v>43</v>
      </c>
      <c r="C75" t="s">
        <v>32</v>
      </c>
      <c r="E75" s="3">
        <f>E74+TIME(0,D74,0)</f>
        <v>0.70833333333333326</v>
      </c>
      <c r="G75" s="25" t="s">
        <v>28</v>
      </c>
    </row>
  </sheetData>
  <hyperlinks>
    <hyperlink ref="I7" r:id="rId1" xr:uid="{74AB5292-634B-48C9-B4FE-27523EBB771B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87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25" thickBot="1" x14ac:dyDescent="0.3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25" thickBot="1" x14ac:dyDescent="0.3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25" thickBot="1" x14ac:dyDescent="0.3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25" thickBot="1" x14ac:dyDescent="0.3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25" thickBot="1" x14ac:dyDescent="0.3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25" thickBot="1" x14ac:dyDescent="0.3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25" thickBot="1" x14ac:dyDescent="0.3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25" thickBot="1" x14ac:dyDescent="0.3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25" thickBot="1" x14ac:dyDescent="0.3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25" thickBot="1" x14ac:dyDescent="0.3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2024-04-03T00:50:54Z</dcterms:modified>
</cp:coreProperties>
</file>