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filterPrivacy="1"/>
  <xr:revisionPtr revIDLastSave="0" documentId="8_{8FAAA414-3907-4BC0-B392-99BE2C1A668C}" xr6:coauthVersionLast="47" xr6:coauthVersionMax="47" xr10:uidLastSave="{00000000-0000-0000-0000-000000000000}"/>
  <bookViews>
    <workbookView xWindow="-110" yWindow="-110" windowWidth="25820" windowHeight="10300" tabRatio="961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1 Mon" sheetId="25" r:id="rId6"/>
    <sheet name="March 12 Tue" sheetId="36" r:id="rId7"/>
    <sheet name="March 13 Wed" sheetId="11" r:id="rId8"/>
    <sheet name="March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1" i="31" l="1"/>
  <c r="I21" i="31" s="1"/>
  <c r="J22" i="31"/>
  <c r="I22" i="31" s="1"/>
  <c r="J20" i="31"/>
  <c r="K20" i="31" s="1"/>
  <c r="L20" i="31" s="1"/>
  <c r="J18" i="31"/>
  <c r="I18" i="31" s="1"/>
  <c r="J15" i="31"/>
  <c r="I15" i="31" s="1"/>
  <c r="J16" i="31"/>
  <c r="I16" i="31" s="1"/>
  <c r="J14" i="31"/>
  <c r="K14" i="31" s="1"/>
  <c r="L14" i="31" s="1"/>
  <c r="I14" i="31"/>
  <c r="J12" i="31"/>
  <c r="I12" i="31" s="1"/>
  <c r="J6" i="31"/>
  <c r="K6" i="31" s="1"/>
  <c r="L6" i="31" s="1"/>
  <c r="J7" i="31"/>
  <c r="K7" i="31" s="1"/>
  <c r="L7" i="31" s="1"/>
  <c r="J8" i="31"/>
  <c r="K8" i="31" s="1"/>
  <c r="L8" i="31" s="1"/>
  <c r="J9" i="31"/>
  <c r="K9" i="31" s="1"/>
  <c r="L9" i="31" s="1"/>
  <c r="J10" i="31"/>
  <c r="K10" i="31" s="1"/>
  <c r="L10" i="31" s="1"/>
  <c r="J11" i="31"/>
  <c r="K11" i="31" s="1"/>
  <c r="L11" i="31" s="1"/>
  <c r="H18" i="31"/>
  <c r="H16" i="31"/>
  <c r="H15" i="31"/>
  <c r="H14" i="31"/>
  <c r="H12" i="31"/>
  <c r="H11" i="31"/>
  <c r="J16" i="25"/>
  <c r="K16" i="25" s="1"/>
  <c r="K7" i="36"/>
  <c r="K7" i="11"/>
  <c r="K3" i="31"/>
  <c r="L3" i="31" s="1"/>
  <c r="K5" i="31"/>
  <c r="K5" i="11"/>
  <c r="K5" i="36"/>
  <c r="L5" i="36" s="1"/>
  <c r="K14" i="25"/>
  <c r="J5" i="31"/>
  <c r="I5" i="31"/>
  <c r="J7" i="11"/>
  <c r="J7" i="36"/>
  <c r="J14" i="25"/>
  <c r="I14" i="25"/>
  <c r="J5" i="36"/>
  <c r="I5" i="36"/>
  <c r="J5" i="11"/>
  <c r="J3" i="31"/>
  <c r="I3" i="31" s="1"/>
  <c r="J8" i="36"/>
  <c r="J9" i="36"/>
  <c r="J10" i="36"/>
  <c r="J11" i="36"/>
  <c r="J12" i="36"/>
  <c r="J13" i="36"/>
  <c r="J15" i="36"/>
  <c r="J16" i="36"/>
  <c r="J17" i="36"/>
  <c r="J18" i="36"/>
  <c r="J19" i="36"/>
  <c r="J20" i="36"/>
  <c r="J21" i="36"/>
  <c r="H13" i="36"/>
  <c r="B13" i="36"/>
  <c r="K22" i="31" l="1"/>
  <c r="L22" i="31" s="1"/>
  <c r="K21" i="31"/>
  <c r="L21" i="31" s="1"/>
  <c r="I20" i="31"/>
  <c r="K18" i="31"/>
  <c r="L18" i="31" s="1"/>
  <c r="K16" i="31"/>
  <c r="L16" i="31" s="1"/>
  <c r="K15" i="31"/>
  <c r="L15" i="31" s="1"/>
  <c r="K12" i="31"/>
  <c r="L12" i="31" s="1"/>
  <c r="I11" i="31"/>
  <c r="I10" i="31"/>
  <c r="I9" i="31"/>
  <c r="I8" i="31"/>
  <c r="I7" i="31"/>
  <c r="I6" i="31"/>
  <c r="I16" i="25"/>
  <c r="L7" i="36"/>
  <c r="L14" i="25"/>
  <c r="L16" i="25"/>
  <c r="L7" i="11"/>
  <c r="L5" i="11"/>
  <c r="L5" i="31"/>
  <c r="I7" i="11"/>
  <c r="I7" i="36"/>
  <c r="I5" i="11"/>
  <c r="K19" i="11"/>
  <c r="B19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H9" i="36" s="1"/>
  <c r="H10" i="36" s="1"/>
  <c r="H11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H6" i="31"/>
  <c r="H7" i="31" s="1"/>
  <c r="H8" i="31" s="1"/>
  <c r="H9" i="31" s="1"/>
  <c r="H10" i="31" s="1"/>
  <c r="I12" i="36" l="1"/>
  <c r="I13" i="36" s="1"/>
  <c r="I15" i="36"/>
  <c r="I16" i="36" s="1"/>
  <c r="I17" i="36" s="1"/>
  <c r="I18" i="36" s="1"/>
  <c r="I19" i="36" s="1"/>
  <c r="I20" i="36" s="1"/>
  <c r="I21" i="36" s="1"/>
  <c r="H12" i="36"/>
  <c r="H15" i="36"/>
  <c r="H16" i="36" s="1"/>
  <c r="H17" i="36" s="1"/>
  <c r="H18" i="36" s="1"/>
  <c r="H19" i="36" s="1"/>
  <c r="H20" i="36" s="1"/>
  <c r="H21" i="36" s="1"/>
  <c r="K12" i="36"/>
  <c r="K13" i="36" s="1"/>
  <c r="K15" i="36" s="1"/>
  <c r="K16" i="36" s="1"/>
  <c r="K17" i="36" s="1"/>
  <c r="K18" i="36" s="1"/>
  <c r="K19" i="36" s="1"/>
  <c r="K20" i="36" s="1"/>
  <c r="K21" i="36" s="1"/>
  <c r="L12" i="36"/>
  <c r="L13" i="36" s="1"/>
  <c r="L15" i="36" s="1"/>
  <c r="L16" i="36" s="1"/>
  <c r="L17" i="36" s="1"/>
  <c r="L18" i="36" s="1"/>
  <c r="L19" i="36" s="1"/>
  <c r="L20" i="36" s="1"/>
  <c r="L21" i="36" s="1"/>
  <c r="B15" i="36"/>
  <c r="B16" i="36" s="1"/>
  <c r="B17" i="36" s="1"/>
  <c r="B18" i="36" s="1"/>
  <c r="B19" i="36" s="1"/>
  <c r="B20" i="36" s="1"/>
  <c r="B21" i="36" s="1"/>
  <c r="B12" i="36"/>
  <c r="H17" i="1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K18" i="11" l="1"/>
  <c r="B20" i="31"/>
  <c r="B21" i="31" s="1"/>
  <c r="B22" i="31" s="1"/>
  <c r="I35" i="11"/>
  <c r="I36" i="11"/>
  <c r="L17" i="25"/>
  <c r="L18" i="25" s="1"/>
  <c r="L19" i="25" s="1"/>
  <c r="L20" i="25" s="1"/>
  <c r="H20" i="31" l="1"/>
  <c r="H21" i="31" s="1"/>
  <c r="H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K26" i="25" l="1"/>
  <c r="K27" i="25" s="1"/>
  <c r="K28" i="25"/>
  <c r="B23" i="25"/>
  <c r="B24" i="25" s="1"/>
  <c r="B25" i="25" s="1"/>
  <c r="H18" i="25"/>
  <c r="H19" i="25" s="1"/>
  <c r="H20" i="25" s="1"/>
  <c r="H22" i="25" s="1"/>
  <c r="B26" i="25" l="1"/>
  <c r="B27" i="25" s="1"/>
  <c r="B28" i="25" s="1"/>
  <c r="B29" i="25" s="1"/>
  <c r="L22" i="25"/>
  <c r="L23" i="25" s="1"/>
  <c r="L24" i="25" s="1"/>
  <c r="L25" i="25" s="1"/>
  <c r="H23" i="25"/>
  <c r="H24" i="25" s="1"/>
  <c r="H25" i="25" s="1"/>
  <c r="H28" i="25" s="1"/>
  <c r="K29" i="25"/>
  <c r="L26" i="25" l="1"/>
  <c r="L27" i="25" s="1"/>
  <c r="L29" i="25" s="1"/>
  <c r="L28" i="25"/>
  <c r="H26" i="25"/>
  <c r="H27" i="25" s="1"/>
  <c r="H29" i="25" s="1"/>
  <c r="I25" i="25" l="1"/>
  <c r="I28" i="25" s="1"/>
  <c r="J25" i="25"/>
  <c r="J28" i="25" s="1"/>
  <c r="J26" i="25" l="1"/>
  <c r="J27" i="25" s="1"/>
  <c r="J29" i="25" s="1"/>
  <c r="I26" i="25"/>
  <c r="I27" i="25" s="1"/>
  <c r="I29" i="25" s="1"/>
</calcChain>
</file>

<file path=xl/sharedStrings.xml><?xml version="1.0" encoding="utf-8"?>
<sst xmlns="http://schemas.openxmlformats.org/spreadsheetml/2006/main" count="544" uniqueCount="349">
  <si>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</si>
  <si>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</si>
  <si>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</si>
  <si>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</si>
  <si>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</si>
  <si>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</si>
  <si>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</si>
  <si>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</si>
  <si>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</si>
  <si>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</si>
  <si>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</si>
  <si>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</si>
  <si>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</si>
  <si>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</si>
  <si>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</si>
  <si>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</si>
  <si>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</si>
  <si>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</si>
  <si>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</si>
  <si>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</si>
  <si>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</si>
  <si>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</si>
  <si>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</si>
  <si>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</si>
  <si>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</si>
  <si>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</si>
  <si>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</si>
  <si>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</si>
  <si>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</si>
  <si>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</si>
  <si>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</si>
  <si>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</si>
  <si>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</si>
  <si>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</si>
  <si>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</si>
  <si>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</si>
  <si>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</si>
  <si>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</si>
  <si>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</si>
  <si>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</si>
  <si>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</si>
  <si>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</si>
  <si>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</si>
  <si>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</si>
  <si>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</si>
  <si>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</si>
  <si>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</si>
  <si>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</si>
  <si>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</si>
  <si>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</si>
  <si>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</si>
  <si>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</si>
  <si>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</si>
  <si>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</si>
  <si>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</si>
  <si>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</si>
  <si>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</si>
  <si>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</si>
  <si>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</si>
  <si>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</si>
  <si>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</si>
  <si>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</si>
  <si>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</si>
  <si>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</si>
  <si>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</si>
  <si>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</si>
  <si>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</si>
  <si>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</si>
  <si>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</si>
  <si>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</si>
  <si>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</si>
  <si>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</si>
  <si>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</si>
  <si>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</si>
  <si>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</si>
  <si>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</si>
  <si>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</si>
  <si>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</si>
  <si>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</si>
  <si>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</si>
  <si>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</si>
  <si>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</si>
  <si>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</si>
  <si>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</si>
  <si>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</si>
  <si>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</si>
  <si>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</si>
  <si>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</si>
  <si>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</si>
  <si>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</si>
  <si>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</si>
  <si>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</si>
  <si>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</si>
  <si>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</si>
  <si>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</si>
  <si>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</si>
  <si>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</si>
  <si>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</si>
  <si>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</si>
  <si>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</si>
  <si>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</si>
  <si>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</si>
  <si>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</si>
  <si>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</si>
  <si>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</si>
  <si>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</si>
  <si>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</si>
  <si>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</si>
  <si>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</si>
  <si>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</si>
  <si>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</si>
  <si>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</si>
  <si>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</si>
  <si>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</si>
  <si>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</si>
  <si>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</si>
  <si>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</si>
  <si>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</si>
  <si>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</si>
  <si>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</si>
  <si>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</si>
  <si>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</si>
  <si>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</si>
  <si>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</si>
  <si>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</si>
  <si>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</si>
  <si>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</si>
  <si>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</si>
  <si>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</si>
  <si>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</si>
  <si>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</si>
  <si>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</si>
  <si>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</si>
  <si>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</si>
  <si>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</si>
  <si>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</si>
  <si>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</si>
  <si>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</si>
  <si>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</si>
  <si>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</si>
  <si>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</si>
  <si>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</si>
  <si>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</si>
  <si>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</si>
  <si>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</si>
  <si>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</si>
  <si>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</si>
  <si>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</si>
  <si>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</si>
  <si>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</si>
  <si>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</si>
  <si>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</si>
  <si>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</si>
  <si>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</si>
  <si>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</si>
  <si>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</si>
  <si>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</si>
  <si>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</si>
  <si>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</si>
  <si>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</si>
  <si>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</si>
  <si>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</si>
  <si>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</si>
  <si>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</si>
  <si>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</si>
  <si>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</si>
  <si>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</si>
  <si>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</si>
  <si>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</si>
  <si>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</si>
  <si>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</si>
  <si>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</si>
  <si>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</si>
  <si>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</si>
  <si>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</si>
  <si>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</si>
  <si>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</si>
  <si>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</si>
  <si>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</si>
  <si>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</si>
  <si>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</si>
  <si>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</si>
  <si>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</si>
  <si>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</si>
  <si>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</si>
  <si>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</si>
  <si>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</si>
  <si>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</si>
  <si>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</si>
  <si>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</si>
  <si>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</si>
  <si>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</si>
  <si>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</si>
  <si>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</si>
  <si>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</si>
  <si>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</si>
  <si>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</si>
  <si>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</si>
  <si>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</si>
  <si>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</si>
  <si>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</si>
  <si>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</si>
  <si>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</si>
  <si>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</si>
  <si>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</si>
  <si>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</si>
  <si>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</si>
  <si>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</si>
  <si>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</si>
  <si>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</si>
  <si>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</si>
  <si>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</si>
  <si>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SC
THz</t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</si>
  <si>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</si>
  <si>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</si>
  <si>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</si>
  <si>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</si>
  <si>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</si>
  <si>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t>22-0519-05</t>
    <phoneticPr fontId="23"/>
  </si>
  <si>
    <t>23-0605-01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</si>
  <si>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</si>
  <si>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</si>
  <si>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</si>
  <si>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</si>
  <si>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</si>
  <si>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</si>
  <si>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</si>
  <si>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</si>
  <si>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</si>
  <si>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</si>
  <si>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</si>
  <si>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</si>
  <si>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</si>
  <si>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</si>
  <si>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</si>
  <si>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23-0638-01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</si>
  <si>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</si>
  <si>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</si>
  <si>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 xml:space="preserve"> Marco Hernandez
Takumi Kobayashi
Daisuke Anzai
Ryuji Kohno</t>
  </si>
  <si>
    <t>TG6ma Timeline(Rescheduling Timeline)</t>
    <phoneticPr fontId="23"/>
  </si>
  <si>
    <t>23-0361-03</t>
    <phoneticPr fontId="23"/>
  </si>
  <si>
    <t>Comment-Resolution Database for Pre-Ballot WG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</si>
  <si>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</si>
  <si>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</si>
  <si>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Daisuke Anzai, Sho Asano, Kento Takabayashi,
   Takumi Kobayashi,
Marco Hernandez, 
Ryuji Kohno</t>
    <phoneticPr fontId="23"/>
  </si>
  <si>
    <t>Preliminary Evaluation on Ranging Accuracy with Interference Cancellation in Coexistence Environments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</si>
  <si>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</si>
  <si>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</si>
  <si>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23-0636-08</t>
    <phoneticPr fontId="23"/>
  </si>
  <si>
    <t>23-0476-13</t>
    <phoneticPr fontId="23"/>
  </si>
  <si>
    <t>23-0686-08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</si>
  <si>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</si>
  <si>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</si>
  <si>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 xml:space="preserve">	Basic Consensus in MAC and PHY of Revision of IEEE802.15.6-2012(IEEE802.15.6ma)</t>
    <phoneticPr fontId="23"/>
  </si>
  <si>
    <t>MAC frame formats based on harmonization agreements</t>
    <phoneticPr fontId="23"/>
  </si>
  <si>
    <t>24-0073-00</t>
    <phoneticPr fontId="23"/>
  </si>
  <si>
    <t>23-0056-05</t>
    <phoneticPr fontId="23"/>
  </si>
  <si>
    <t>Marco Hernandez,
Minsso Kim, Seong-Soon Joo,  Takumi Kobayashi, Daisuke Anzai, Ryuji Kohno</t>
    <phoneticPr fontId="23"/>
  </si>
  <si>
    <t>24-0076-00</t>
    <phoneticPr fontId="23"/>
  </si>
  <si>
    <t>2024-0118</t>
    <phoneticPr fontId="23"/>
  </si>
  <si>
    <t>TG15.6ma(Revision of IEEE802.15.6-2012 with Enhanced Dependability) March 2024 Meeting Agenda</t>
    <phoneticPr fontId="23"/>
  </si>
  <si>
    <t>[TG15.6ma Meeting Agenda in March 2024]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</si>
  <si>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</si>
  <si>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</si>
  <si>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</si>
  <si>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IEEE802.15 TG6ma March 2024 meeting agenda</t>
    <phoneticPr fontId="23"/>
  </si>
  <si>
    <t>15-24-0134-00</t>
    <phoneticPr fontId="23"/>
  </si>
  <si>
    <t>•Update draft#1.12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</si>
  <si>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draft#1.12</t>
    </r>
    <phoneticPr fontId="23"/>
  </si>
  <si>
    <t>Overview of 15.6ma MAC</t>
    <phoneticPr fontId="23"/>
  </si>
  <si>
    <t>24-0075-00</t>
    <phoneticPr fontId="23"/>
  </si>
  <si>
    <t>R0</t>
  </si>
  <si>
    <t>149th IEEE 802.15 WSN SESSION</t>
  </si>
  <si>
    <t>Hyatt Regency Convention Center - Denver, Co</t>
  </si>
  <si>
    <t>802 LMSC
OPENING MEETING</t>
  </si>
  <si>
    <t>802 LMSC
 CLOSING MEETING</t>
  </si>
  <si>
    <t>802.15 / 802.1
 Joint Mtg.</t>
  </si>
  <si>
    <t>149th IEEE 802.15 WSN Session</t>
    <phoneticPr fontId="23"/>
  </si>
  <si>
    <t>2024/3/11 Monday</t>
    <phoneticPr fontId="23"/>
  </si>
  <si>
    <t>March 11 in Denver</t>
    <phoneticPr fontId="23"/>
  </si>
  <si>
    <t xml:space="preserve">March 12 in 
JST/KST </t>
    <phoneticPr fontId="23"/>
  </si>
  <si>
    <t>March 11 in UTC</t>
    <phoneticPr fontId="23"/>
  </si>
  <si>
    <t>2:30AM</t>
    <phoneticPr fontId="23"/>
  </si>
  <si>
    <t>Virtual Room 1
802.15 - March Mtg. Rm1
Join information
Meeting link: https://ieeesa.webex.com/ieeesa/j.php?MTID=ma776a3fe779ca23c668305dfdb126418
Meeting number: 2335 682 6287
Password: 80215marchmtgrm1</t>
    <phoneticPr fontId="23"/>
  </si>
  <si>
    <t>Join by video system
Dial: 23356826287@ieeesa.webex.com
You can also dial 173.243.2.68 and enter your meeting number.
Join by phone
+1-646-992-2010 United States Toll (New York City)
+1-213-306-3065 United States Toll (Los Angeles)
Access code: 2335 682 6287
Host PIN: 7760
Global call-in numbers:
https://ieeesa.webex.com/webappng/sites/ieeesa/meeting/info/389778dd6472410ba10ecbb301ebd656#</t>
    <phoneticPr fontId="23"/>
  </si>
  <si>
    <t>2024/03/11 Monday</t>
    <phoneticPr fontId="23"/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</si>
  <si>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</si>
  <si>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</si>
  <si>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</si>
  <si>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</si>
  <si>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</si>
  <si>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 xml:space="preserve">      13:30 - 15:30  March 11(MON) Local PanamaTime</t>
    <phoneticPr fontId="23"/>
  </si>
  <si>
    <t xml:space="preserve">      05:30AM March 12(TUE) - 07:30AM March 12(TUE) (UTC-4:00) Japan &amp; Korea Time, </t>
    <phoneticPr fontId="23"/>
  </si>
  <si>
    <t xml:space="preserve">      20:30 on March 11(MON)-22:30 March 11(MON) UTC</t>
    <phoneticPr fontId="23"/>
  </si>
  <si>
    <t>24-0135-00</t>
    <phoneticPr fontId="23"/>
  </si>
  <si>
    <t>24-0134-00</t>
    <phoneticPr fontId="23"/>
  </si>
  <si>
    <t>Review of minutes of last meeting in January 2024</t>
    <phoneticPr fontId="23"/>
  </si>
  <si>
    <t>23-0557-02</t>
    <phoneticPr fontId="23"/>
  </si>
  <si>
    <t>Modified MAC Superframe Structure based on 15.6-2012 for Coexisting Multiple Dependable BANs</t>
    <phoneticPr fontId="23"/>
  </si>
  <si>
    <t>24-0122-00</t>
    <phoneticPr fontId="23"/>
  </si>
  <si>
    <t>24-0034-01</t>
    <phoneticPr fontId="23"/>
  </si>
  <si>
    <t>TG6ma draft action items(Progress and Action Items for drafft#1.12)</t>
    <phoneticPr fontId="23"/>
  </si>
  <si>
    <t>23-0360-04</t>
    <phoneticPr fontId="23"/>
  </si>
  <si>
    <t>23-0361-04</t>
    <phoneticPr fontId="23"/>
  </si>
  <si>
    <t>2024/3/12 Tuesday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</si>
  <si>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RM#3)</t>
    </r>
    <phoneticPr fontId="23"/>
  </si>
  <si>
    <t>March 12 in Denver</t>
    <phoneticPr fontId="23"/>
  </si>
  <si>
    <t>March 12 in UTC</t>
    <phoneticPr fontId="23"/>
  </si>
  <si>
    <t>24-0013-02</t>
    <phoneticPr fontId="23"/>
  </si>
  <si>
    <t>23-0352-04</t>
    <phoneticPr fontId="23"/>
  </si>
  <si>
    <t>24-0057-01</t>
    <phoneticPr fontId="23"/>
  </si>
  <si>
    <t>2024/03/13 Wednesday</t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</si>
  <si>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RM#3)</t>
    </r>
    <phoneticPr fontId="23"/>
  </si>
  <si>
    <t>March 13 in Denver</t>
    <phoneticPr fontId="23"/>
  </si>
  <si>
    <t xml:space="preserve">March 14 in 
JST/KST </t>
    <phoneticPr fontId="23"/>
  </si>
  <si>
    <t>March 13 in UTC</t>
    <phoneticPr fontId="23"/>
  </si>
  <si>
    <t>23-0476-14</t>
    <phoneticPr fontId="23"/>
  </si>
  <si>
    <t>23-0576-02</t>
    <phoneticPr fontId="23"/>
  </si>
  <si>
    <t>23-00562-08</t>
    <phoneticPr fontId="23"/>
  </si>
  <si>
    <t>15-24-0051-01</t>
    <phoneticPr fontId="23"/>
  </si>
  <si>
    <t>Virtual Room 3</t>
  </si>
  <si>
    <t>802.15 - March Mtg. Rm3</t>
  </si>
  <si>
    <t>Meeting link: https://ieeesa.webex.com/ieeesa/j.php?MTID=m5e088fe846b52d664eec40374458986a</t>
  </si>
  <si>
    <t xml:space="preserve">      0:00 -2:00AM March 13(WED) (UTC-4:00) Japan &amp; Korea Time, </t>
    <phoneticPr fontId="23"/>
  </si>
  <si>
    <t xml:space="preserve">     15:00 -17:00 March 12(TUE)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</si>
  <si>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 AM1 (</t>
    </r>
    <r>
      <rPr>
        <b/>
        <sz val="24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</si>
  <si>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PM1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</si>
  <si>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</si>
  <si>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3"/>
  </si>
  <si>
    <t xml:space="preserve">      09:00 AM - 10:00 AM January 15(TUE) Local anama Time</t>
    <phoneticPr fontId="23"/>
  </si>
  <si>
    <t xml:space="preserve">      1:00 -2:00AM March 13(WED) (UTC-4:00) Japan &amp; Korea Time, </t>
    <phoneticPr fontId="23"/>
  </si>
  <si>
    <t xml:space="preserve">     16:00 -17:00 March 12(TUE) UTC</t>
    <phoneticPr fontId="23"/>
  </si>
  <si>
    <t xml:space="preserve">802.15 WG Closing Plenary(Vertual Room#1)
PM3 March 14(THU) </t>
    <phoneticPr fontId="23"/>
  </si>
  <si>
    <t>March 14 in Denver</t>
    <phoneticPr fontId="23"/>
  </si>
  <si>
    <t xml:space="preserve">March 15 in 
JST/KST </t>
    <phoneticPr fontId="23"/>
  </si>
  <si>
    <t>March 14 in UTC</t>
    <phoneticPr fontId="23"/>
  </si>
  <si>
    <t xml:space="preserve">Mar. 18 in 
JST/KST </t>
    <phoneticPr fontId="23"/>
  </si>
  <si>
    <t>Mar. 18 in UTC</t>
    <phoneticPr fontId="23"/>
  </si>
  <si>
    <t>March 12 in PDT</t>
    <phoneticPr fontId="23"/>
  </si>
  <si>
    <t>March 12 in EDT</t>
    <phoneticPr fontId="23"/>
  </si>
  <si>
    <t>March 13 in PDT</t>
    <phoneticPr fontId="23"/>
  </si>
  <si>
    <t>Mar. 18 in Denver</t>
    <phoneticPr fontId="23"/>
  </si>
  <si>
    <t>Mar. 18 in PDT</t>
    <phoneticPr fontId="23"/>
  </si>
  <si>
    <t>March 13 in EDT</t>
    <phoneticPr fontId="23"/>
  </si>
  <si>
    <t>March 11 in PDT</t>
    <phoneticPr fontId="23"/>
  </si>
  <si>
    <t>March 11 in EDT</t>
    <phoneticPr fontId="23"/>
  </si>
  <si>
    <t>Mar. 18 in EDT</t>
    <phoneticPr fontId="23"/>
  </si>
  <si>
    <t>March 14 in PDT</t>
    <phoneticPr fontId="23"/>
  </si>
  <si>
    <t>March 14 in EDT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</si>
</sst>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2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36"/>
      <color indexed="8"/>
      <name val="Times New Roman"/>
      <family val="1"/>
    </font>
    <font>
      <sz val="36"/>
      <color indexed="8"/>
      <name val="Times New Roman"/>
      <family val="1"/>
    </font>
    <font>
      <sz val="36"/>
      <name val="Courier"/>
    </font>
    <font>
      <sz val="36"/>
      <name val="Arial"/>
      <family val="2"/>
    </font>
    <font>
      <b/>
      <sz val="36"/>
      <color rgb="FF000000"/>
      <name val="Arial"/>
      <family val="2"/>
    </font>
    <font>
      <u/>
      <sz val="36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9"/>
      <color rgb="FFFF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2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3" fillId="0" borderId="0" xfId="7" applyNumberFormat="1" applyFont="1" applyAlignment="1">
      <alignment horizontal="center" vertical="center"/>
    </xf>
    <xf numFmtId="0" fontId="114" fillId="0" borderId="0" xfId="7" applyFont="1" applyAlignment="1">
      <alignment horizontal="center"/>
    </xf>
    <xf numFmtId="0" fontId="115" fillId="0" borderId="0" xfId="7" applyFont="1"/>
    <xf numFmtId="0" fontId="115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5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17" fillId="0" borderId="0" xfId="7" applyFont="1" applyAlignment="1">
      <alignment horizontal="center"/>
    </xf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89" fillId="0" borderId="23" xfId="18" applyFont="1" applyBorder="1" applyAlignment="1">
      <alignment horizontal="center" vertical="center" wrapText="1"/>
    </xf>
    <xf numFmtId="0" fontId="89" fillId="0" borderId="25" xfId="18" applyFont="1" applyBorder="1" applyAlignment="1">
      <alignment horizontal="center" vertical="center" wrapText="1"/>
    </xf>
    <xf numFmtId="180" fontId="50" fillId="0" borderId="0" xfId="10"/>
    <xf numFmtId="180" fontId="3" fillId="0" borderId="0" xfId="10" applyFont="1"/>
    <xf numFmtId="180" fontId="27" fillId="0" borderId="0" xfId="10" applyFont="1"/>
    <xf numFmtId="0" fontId="89" fillId="0" borderId="24" xfId="18" applyFont="1" applyBorder="1" applyAlignment="1">
      <alignment horizontal="center" vertical="center" wrapText="1"/>
    </xf>
    <xf numFmtId="180" fontId="60" fillId="6" borderId="2" xfId="10" applyFont="1" applyFill="1" applyBorder="1" applyAlignment="1">
      <alignment horizontal="left" vertical="center" indent="2"/>
    </xf>
    <xf numFmtId="180" fontId="27" fillId="6" borderId="2" xfId="10" applyFont="1" applyFill="1" applyBorder="1" applyAlignment="1">
      <alignment vertical="center"/>
    </xf>
    <xf numFmtId="180" fontId="27" fillId="6" borderId="2" xfId="10" applyFont="1" applyFill="1" applyBorder="1" applyAlignment="1">
      <alignment horizontal="center" vertical="center"/>
    </xf>
    <xf numFmtId="180" fontId="27" fillId="6" borderId="3" xfId="10" applyFont="1" applyFill="1" applyBorder="1" applyAlignment="1">
      <alignment vertical="center"/>
    </xf>
    <xf numFmtId="180" fontId="27" fillId="6" borderId="3" xfId="10" applyFont="1" applyFill="1" applyBorder="1" applyAlignment="1">
      <alignment horizontal="center" vertical="center"/>
    </xf>
    <xf numFmtId="180" fontId="60" fillId="6" borderId="0" xfId="10" applyFont="1" applyFill="1" applyAlignment="1">
      <alignment horizontal="left" indent="2"/>
    </xf>
    <xf numFmtId="180" fontId="3" fillId="6" borderId="0" xfId="10" applyFont="1" applyFill="1"/>
    <xf numFmtId="180" fontId="3" fillId="6" borderId="8" xfId="10" applyFont="1" applyFill="1" applyBorder="1"/>
    <xf numFmtId="180" fontId="27" fillId="6" borderId="5" xfId="10" applyFont="1" applyFill="1" applyBorder="1" applyAlignment="1">
      <alignment horizontal="left" vertical="center" indent="2"/>
    </xf>
    <xf numFmtId="180" fontId="27" fillId="6" borderId="5" xfId="10" applyFont="1" applyFill="1" applyBorder="1" applyAlignment="1">
      <alignment vertical="center"/>
    </xf>
    <xf numFmtId="180" fontId="27" fillId="6" borderId="5" xfId="10" applyFont="1" applyFill="1" applyBorder="1" applyAlignment="1">
      <alignment horizontal="center" vertical="center"/>
    </xf>
    <xf numFmtId="180" fontId="27" fillId="6" borderId="6" xfId="10" applyFont="1" applyFill="1" applyBorder="1" applyAlignment="1">
      <alignment vertical="center"/>
    </xf>
    <xf numFmtId="180" fontId="27" fillId="6" borderId="6" xfId="10" applyFont="1" applyFill="1" applyBorder="1" applyAlignment="1">
      <alignment horizontal="center" vertical="center"/>
    </xf>
    <xf numFmtId="180" fontId="61" fillId="8" borderId="12" xfId="10" applyFont="1" applyFill="1" applyBorder="1" applyAlignment="1">
      <alignment horizontal="center" vertical="center" wrapText="1"/>
    </xf>
    <xf numFmtId="180" fontId="61" fillId="8" borderId="0" xfId="10" applyFont="1" applyFill="1" applyAlignment="1">
      <alignment horizontal="center" vertical="center" wrapText="1"/>
    </xf>
    <xf numFmtId="180" fontId="61" fillId="8" borderId="8" xfId="10" applyFont="1" applyFill="1" applyBorder="1" applyAlignment="1">
      <alignment horizontal="center" vertical="center" wrapText="1"/>
    </xf>
    <xf numFmtId="180" fontId="27" fillId="4" borderId="26" xfId="10" applyFont="1" applyFill="1" applyBorder="1" applyAlignment="1">
      <alignment horizontal="center" vertical="center"/>
    </xf>
    <xf numFmtId="180" fontId="27" fillId="4" borderId="27" xfId="10" applyFont="1" applyFill="1" applyBorder="1" applyAlignment="1">
      <alignment horizontal="center" vertical="center"/>
    </xf>
    <xf numFmtId="180" fontId="27" fillId="4" borderId="7" xfId="10" applyFont="1" applyFill="1" applyBorder="1" applyAlignment="1">
      <alignment horizontal="center" vertical="center"/>
    </xf>
    <xf numFmtId="180" fontId="62" fillId="7" borderId="14" xfId="10" applyFont="1" applyFill="1" applyBorder="1" applyAlignment="1">
      <alignment horizontal="center" vertical="center" wrapText="1"/>
    </xf>
    <xf numFmtId="184" fontId="13" fillId="3" borderId="31" xfId="10" applyNumberFormat="1" applyFont="1" applyFill="1" applyBorder="1" applyAlignment="1">
      <alignment horizontal="center"/>
    </xf>
    <xf numFmtId="184" fontId="13" fillId="0" borderId="31" xfId="10" applyNumberFormat="1" applyFont="1" applyBorder="1" applyAlignment="1">
      <alignment horizontal="center"/>
    </xf>
    <xf numFmtId="180" fontId="62" fillId="7" borderId="17" xfId="10" applyFont="1" applyFill="1" applyBorder="1" applyAlignment="1">
      <alignment horizontal="center" vertical="center" wrapText="1"/>
    </xf>
    <xf numFmtId="184" fontId="13" fillId="0" borderId="15" xfId="10" applyNumberFormat="1" applyFont="1" applyBorder="1" applyAlignment="1">
      <alignment horizontal="center"/>
    </xf>
    <xf numFmtId="184" fontId="13" fillId="3" borderId="16" xfId="10" applyNumberFormat="1" applyFont="1" applyFill="1" applyBorder="1" applyAlignment="1">
      <alignment horizontal="center"/>
    </xf>
    <xf numFmtId="184" fontId="13" fillId="0" borderId="16" xfId="10" applyNumberFormat="1" applyFont="1" applyBorder="1" applyAlignment="1">
      <alignment horizontal="center"/>
    </xf>
    <xf numFmtId="184" fontId="13" fillId="9" borderId="29" xfId="10" applyNumberFormat="1" applyFont="1" applyFill="1" applyBorder="1" applyAlignment="1">
      <alignment horizontal="center"/>
    </xf>
    <xf numFmtId="180" fontId="105" fillId="11" borderId="17" xfId="10" quotePrefix="1" applyFont="1" applyFill="1" applyBorder="1" applyAlignment="1">
      <alignment horizontal="center" vertical="center" wrapText="1"/>
    </xf>
    <xf numFmtId="180" fontId="27" fillId="17" borderId="17" xfId="10" applyFont="1" applyFill="1" applyBorder="1" applyAlignment="1">
      <alignment horizontal="center" vertical="center" wrapText="1"/>
    </xf>
    <xf numFmtId="180" fontId="105" fillId="11" borderId="17" xfId="10" applyFont="1" applyFill="1" applyBorder="1" applyAlignment="1">
      <alignment horizontal="center" vertical="center" wrapText="1"/>
    </xf>
    <xf numFmtId="184" fontId="13" fillId="0" borderId="29" xfId="10" applyNumberFormat="1" applyFont="1" applyBorder="1" applyAlignment="1">
      <alignment horizontal="center"/>
    </xf>
    <xf numFmtId="184" fontId="13" fillId="9" borderId="16" xfId="10" applyNumberFormat="1" applyFont="1" applyFill="1" applyBorder="1" applyAlignment="1">
      <alignment horizontal="center"/>
    </xf>
    <xf numFmtId="180" fontId="62" fillId="27" borderId="17" xfId="10" applyFont="1" applyFill="1" applyBorder="1" applyAlignment="1">
      <alignment horizontal="center" vertical="center" wrapText="1"/>
    </xf>
    <xf numFmtId="180" fontId="105" fillId="11" borderId="20" xfId="10" applyFont="1" applyFill="1" applyBorder="1" applyAlignment="1">
      <alignment horizontal="center" vertical="center" wrapText="1"/>
    </xf>
    <xf numFmtId="180" fontId="105" fillId="28" borderId="20" xfId="10" applyFont="1" applyFill="1" applyBorder="1" applyAlignment="1">
      <alignment horizontal="center" vertical="center" wrapText="1"/>
    </xf>
    <xf numFmtId="180" fontId="105" fillId="28" borderId="18" xfId="10" applyFont="1" applyFill="1" applyBorder="1" applyAlignment="1">
      <alignment horizontal="center" vertical="center" wrapText="1"/>
    </xf>
    <xf numFmtId="180" fontId="61" fillId="8" borderId="4" xfId="10" applyFont="1" applyFill="1" applyBorder="1" applyAlignment="1">
      <alignment horizontal="center" vertical="center" wrapText="1"/>
    </xf>
    <xf numFmtId="180" fontId="61" fillId="8" borderId="5" xfId="10" applyFont="1" applyFill="1" applyBorder="1" applyAlignment="1">
      <alignment horizontal="center" vertical="center" wrapText="1"/>
    </xf>
    <xf numFmtId="180" fontId="61" fillId="8" borderId="6" xfId="10" applyFont="1" applyFill="1" applyBorder="1" applyAlignment="1">
      <alignment horizontal="center" vertical="center" wrapText="1"/>
    </xf>
    <xf numFmtId="184" fontId="13" fillId="9" borderId="22" xfId="10" applyNumberFormat="1" applyFont="1" applyFill="1" applyBorder="1" applyAlignment="1">
      <alignment horizontal="center"/>
    </xf>
    <xf numFmtId="184" fontId="13" fillId="0" borderId="30" xfId="10" applyNumberFormat="1" applyFont="1" applyBorder="1" applyAlignment="1">
      <alignment horizontal="center"/>
    </xf>
    <xf numFmtId="180" fontId="27" fillId="4" borderId="12" xfId="10" applyFont="1" applyFill="1" applyBorder="1" applyAlignment="1">
      <alignment horizontal="right" vertical="center"/>
    </xf>
    <xf numFmtId="180" fontId="27" fillId="24" borderId="1" xfId="10" applyFont="1" applyFill="1" applyBorder="1" applyAlignment="1">
      <alignment vertical="center"/>
    </xf>
    <xf numFmtId="180" fontId="68" fillId="24" borderId="2" xfId="10" applyFont="1" applyFill="1" applyBorder="1" applyAlignment="1">
      <alignment horizontal="left" vertical="center"/>
    </xf>
    <xf numFmtId="180" fontId="69" fillId="24" borderId="2" xfId="10" applyFont="1" applyFill="1" applyBorder="1" applyAlignment="1">
      <alignment horizontal="left" vertical="center"/>
    </xf>
    <xf numFmtId="180" fontId="69" fillId="24" borderId="3" xfId="10" applyFont="1" applyFill="1" applyBorder="1" applyAlignment="1">
      <alignment horizontal="left" vertical="center"/>
    </xf>
    <xf numFmtId="180" fontId="27" fillId="4" borderId="0" xfId="10" applyFont="1" applyFill="1" applyAlignment="1">
      <alignment horizontal="right" vertical="center"/>
    </xf>
    <xf numFmtId="180" fontId="62" fillId="24" borderId="2" xfId="10" applyFont="1" applyFill="1" applyBorder="1" applyAlignment="1">
      <alignment vertical="center"/>
    </xf>
    <xf numFmtId="180" fontId="70" fillId="24" borderId="2" xfId="10" applyFont="1" applyFill="1" applyBorder="1" applyAlignment="1">
      <alignment vertical="center"/>
    </xf>
    <xf numFmtId="180" fontId="70" fillId="24" borderId="3" xfId="10" applyFont="1" applyFill="1" applyBorder="1" applyAlignment="1">
      <alignment vertical="center"/>
    </xf>
    <xf numFmtId="180" fontId="27" fillId="24" borderId="12" xfId="10" applyFont="1" applyFill="1" applyBorder="1" applyAlignment="1">
      <alignment vertical="center"/>
    </xf>
    <xf numFmtId="180" fontId="27" fillId="24" borderId="0" xfId="10" applyFont="1" applyFill="1" applyAlignment="1">
      <alignment vertical="center"/>
    </xf>
    <xf numFmtId="180" fontId="71" fillId="24" borderId="0" xfId="10" applyFont="1" applyFill="1" applyAlignment="1">
      <alignment horizontal="left" vertical="center"/>
    </xf>
    <xf numFmtId="180" fontId="71" fillId="24" borderId="8" xfId="10" applyFont="1" applyFill="1" applyBorder="1" applyAlignment="1">
      <alignment horizontal="left" vertical="center"/>
    </xf>
    <xf numFmtId="180" fontId="72" fillId="24" borderId="0" xfId="10" applyFont="1" applyFill="1" applyAlignment="1">
      <alignment vertical="center"/>
    </xf>
    <xf numFmtId="180" fontId="73" fillId="24" borderId="0" xfId="10" applyFont="1" applyFill="1" applyAlignment="1">
      <alignment vertical="center"/>
    </xf>
    <xf numFmtId="180" fontId="73" fillId="24" borderId="8" xfId="10" applyFont="1" applyFill="1" applyBorder="1" applyAlignment="1">
      <alignment vertical="center"/>
    </xf>
    <xf numFmtId="180" fontId="27" fillId="24" borderId="0" xfId="10" applyFont="1" applyFill="1" applyAlignment="1">
      <alignment horizontal="left" vertical="center"/>
    </xf>
    <xf numFmtId="180" fontId="74" fillId="24" borderId="0" xfId="10" applyFont="1" applyFill="1" applyAlignment="1">
      <alignment horizontal="left" vertical="center"/>
    </xf>
    <xf numFmtId="180" fontId="74" fillId="24" borderId="8" xfId="10" applyFont="1" applyFill="1" applyBorder="1" applyAlignment="1">
      <alignment horizontal="left" vertical="center"/>
    </xf>
    <xf numFmtId="180" fontId="75" fillId="24" borderId="0" xfId="10" applyFont="1" applyFill="1" applyAlignment="1">
      <alignment vertical="center"/>
    </xf>
    <xf numFmtId="180" fontId="76" fillId="24" borderId="0" xfId="10" applyFont="1" applyFill="1" applyAlignment="1">
      <alignment vertical="center"/>
    </xf>
    <xf numFmtId="180" fontId="78" fillId="24" borderId="0" xfId="10" applyFont="1" applyFill="1" applyAlignment="1">
      <alignment vertical="center"/>
    </xf>
    <xf numFmtId="180" fontId="79" fillId="24" borderId="0" xfId="10" applyFont="1" applyFill="1" applyAlignment="1">
      <alignment horizontal="left" vertical="center" indent="1"/>
    </xf>
    <xf numFmtId="180" fontId="68" fillId="24" borderId="0" xfId="10" applyFont="1" applyFill="1" applyAlignment="1">
      <alignment vertical="center"/>
    </xf>
    <xf numFmtId="180" fontId="69" fillId="24" borderId="0" xfId="10" applyFont="1" applyFill="1" applyAlignment="1">
      <alignment vertical="center"/>
    </xf>
    <xf numFmtId="180" fontId="69" fillId="24" borderId="8" xfId="10" applyFont="1" applyFill="1" applyBorder="1" applyAlignment="1">
      <alignment vertical="center"/>
    </xf>
    <xf numFmtId="180" fontId="77" fillId="24" borderId="0" xfId="10" applyFont="1" applyFill="1" applyAlignment="1">
      <alignment vertical="center"/>
    </xf>
    <xf numFmtId="180" fontId="79" fillId="24" borderId="0" xfId="10" applyFont="1" applyFill="1" applyAlignment="1">
      <alignment vertical="center"/>
    </xf>
    <xf numFmtId="180" fontId="79" fillId="24" borderId="8" xfId="10" applyFont="1" applyFill="1" applyBorder="1" applyAlignment="1">
      <alignment horizontal="left" vertical="center" indent="1"/>
    </xf>
    <xf numFmtId="180" fontId="79" fillId="24" borderId="8" xfId="10" applyFont="1" applyFill="1" applyBorder="1" applyAlignment="1">
      <alignment vertical="center"/>
    </xf>
    <xf numFmtId="180" fontId="80" fillId="24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80" fillId="24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83" fillId="24" borderId="4" xfId="10" applyFont="1" applyFill="1" applyBorder="1" applyAlignment="1">
      <alignment horizontal="left" vertical="center"/>
    </xf>
    <xf numFmtId="180" fontId="68" fillId="24" borderId="5" xfId="10" applyFont="1" applyFill="1" applyBorder="1" applyAlignment="1">
      <alignment vertical="center"/>
    </xf>
    <xf numFmtId="180" fontId="79" fillId="24" borderId="5" xfId="10" applyFont="1" applyFill="1" applyBorder="1" applyAlignment="1">
      <alignment vertical="center"/>
    </xf>
    <xf numFmtId="180" fontId="79" fillId="24" borderId="6" xfId="10" applyFont="1" applyFill="1" applyBorder="1" applyAlignment="1">
      <alignment vertical="center"/>
    </xf>
    <xf numFmtId="180" fontId="81" fillId="24" borderId="4" xfId="10" applyFont="1" applyFill="1" applyBorder="1" applyAlignment="1">
      <alignment vertical="center"/>
    </xf>
    <xf numFmtId="180" fontId="78" fillId="24" borderId="5" xfId="10" applyFont="1" applyFill="1" applyBorder="1" applyAlignment="1">
      <alignment vertical="center"/>
    </xf>
    <xf numFmtId="180" fontId="79" fillId="24" borderId="5" xfId="10" applyFont="1" applyFill="1" applyBorder="1" applyAlignment="1">
      <alignment horizontal="left" vertical="center" indent="1"/>
    </xf>
    <xf numFmtId="180" fontId="79" fillId="24" borderId="6" xfId="10" applyFont="1" applyFill="1" applyBorder="1" applyAlignment="1">
      <alignment horizontal="left" vertical="center" indent="1"/>
    </xf>
    <xf numFmtId="180" fontId="67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81" fillId="4" borderId="0" xfId="10" applyFont="1" applyFill="1" applyAlignment="1">
      <alignment horizontal="right" vertical="center"/>
    </xf>
    <xf numFmtId="180" fontId="84" fillId="4" borderId="5" xfId="10" applyFont="1" applyFill="1" applyBorder="1" applyAlignment="1">
      <alignment horizontal="center" vertical="center"/>
    </xf>
    <xf numFmtId="180" fontId="62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62" fillId="4" borderId="6" xfId="10" applyFont="1" applyFill="1" applyBorder="1" applyAlignment="1">
      <alignment horizontal="center" vertical="center"/>
    </xf>
    <xf numFmtId="180" fontId="84" fillId="4" borderId="4" xfId="10" applyFont="1" applyFill="1" applyBorder="1" applyAlignment="1">
      <alignment horizontal="center" vertical="center"/>
    </xf>
    <xf numFmtId="180" fontId="82" fillId="4" borderId="12" xfId="10" applyFont="1" applyFill="1" applyBorder="1" applyAlignment="1">
      <alignment horizontal="right" vertical="center"/>
    </xf>
    <xf numFmtId="184" fontId="13" fillId="0" borderId="28" xfId="10" applyNumberFormat="1" applyFont="1" applyBorder="1" applyAlignment="1">
      <alignment horizontal="center"/>
    </xf>
    <xf numFmtId="184" fontId="13" fillId="0" borderId="21" xfId="10" applyNumberFormat="1" applyFont="1" applyBorder="1" applyAlignment="1">
      <alignment horizontal="center"/>
    </xf>
    <xf numFmtId="184" fontId="13" fillId="0" borderId="13" xfId="10" applyNumberFormat="1" applyFont="1" applyBorder="1" applyAlignment="1">
      <alignment horizontal="center"/>
    </xf>
    <xf numFmtId="0" fontId="104" fillId="0" borderId="0" xfId="0" applyFont="1"/>
    <xf numFmtId="180" fontId="121" fillId="0" borderId="0" xfId="10" applyFont="1"/>
    <xf numFmtId="180" fontId="120" fillId="0" borderId="0" xfId="10" quotePrefix="1" applyFont="1" applyAlignment="1">
      <alignment horizontal="left" vertical="top"/>
    </xf>
    <xf numFmtId="0" fontId="121" fillId="0" borderId="0" xfId="0" applyFont="1"/>
    <xf numFmtId="180" fontId="120" fillId="0" borderId="0" xfId="10" applyFont="1" applyAlignment="1">
      <alignment vertical="top"/>
    </xf>
    <xf numFmtId="180" fontId="122" fillId="0" borderId="0" xfId="10" applyFont="1"/>
    <xf numFmtId="0" fontId="123" fillId="0" borderId="0" xfId="0" applyFont="1"/>
    <xf numFmtId="180" fontId="123" fillId="0" borderId="0" xfId="10" applyFont="1"/>
    <xf numFmtId="180" fontId="59" fillId="0" borderId="0" xfId="10" applyFont="1"/>
    <xf numFmtId="180" fontId="125" fillId="0" borderId="0" xfId="12" applyFont="1"/>
    <xf numFmtId="0" fontId="126" fillId="0" borderId="0" xfId="0" applyFont="1" applyAlignment="1">
      <alignment vertical="center"/>
    </xf>
    <xf numFmtId="0" fontId="60" fillId="0" borderId="0" xfId="0" applyFont="1"/>
    <xf numFmtId="0" fontId="127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04" fillId="0" borderId="0" xfId="7" applyFont="1" applyAlignment="1">
      <alignment horizontal="center"/>
    </xf>
    <xf numFmtId="0" fontId="127" fillId="0" borderId="0" xfId="0" applyFont="1"/>
    <xf numFmtId="0" fontId="60" fillId="0" borderId="0" xfId="7" applyFont="1" applyAlignment="1">
      <alignment horizontal="center" vertical="top" wrapText="1"/>
    </xf>
    <xf numFmtId="0" fontId="45" fillId="16" borderId="0" xfId="7" applyFont="1" applyFill="1" applyAlignment="1">
      <alignment horizontal="center" vertical="center" wrapText="1"/>
    </xf>
    <xf numFmtId="0" fontId="104" fillId="16" borderId="0" xfId="0" applyFont="1" applyFill="1"/>
    <xf numFmtId="180" fontId="64" fillId="29" borderId="7" xfId="10" applyFont="1" applyFill="1" applyBorder="1" applyAlignment="1">
      <alignment horizontal="center" vertical="center" wrapText="1"/>
    </xf>
    <xf numFmtId="180" fontId="64" fillId="29" borderId="9" xfId="10" applyFont="1" applyFill="1" applyBorder="1" applyAlignment="1">
      <alignment horizontal="center" vertical="center" wrapText="1"/>
    </xf>
    <xf numFmtId="180" fontId="64" fillId="29" borderId="18" xfId="10" applyFont="1" applyFill="1" applyBorder="1" applyAlignment="1">
      <alignment horizontal="center" vertical="center" wrapText="1"/>
    </xf>
    <xf numFmtId="180" fontId="106" fillId="7" borderId="1" xfId="10" applyFont="1" applyFill="1" applyBorder="1" applyAlignment="1">
      <alignment horizontal="center" vertical="center" wrapText="1"/>
    </xf>
    <xf numFmtId="180" fontId="106" fillId="7" borderId="2" xfId="10" applyFont="1" applyFill="1" applyBorder="1" applyAlignment="1">
      <alignment horizontal="center" vertical="center" wrapText="1"/>
    </xf>
    <xf numFmtId="180" fontId="106" fillId="7" borderId="3" xfId="10" applyFont="1" applyFill="1" applyBorder="1" applyAlignment="1">
      <alignment horizontal="center" vertical="center" wrapText="1"/>
    </xf>
    <xf numFmtId="180" fontId="106" fillId="7" borderId="12" xfId="10" applyFont="1" applyFill="1" applyBorder="1" applyAlignment="1">
      <alignment horizontal="center" vertical="center" wrapText="1"/>
    </xf>
    <xf numFmtId="180" fontId="106" fillId="7" borderId="0" xfId="10" applyFont="1" applyFill="1" applyAlignment="1">
      <alignment horizontal="center" vertical="center" wrapText="1"/>
    </xf>
    <xf numFmtId="180" fontId="106" fillId="7" borderId="8" xfId="10" applyFont="1" applyFill="1" applyBorder="1" applyAlignment="1">
      <alignment horizontal="center" vertical="center" wrapText="1"/>
    </xf>
    <xf numFmtId="180" fontId="106" fillId="7" borderId="4" xfId="10" applyFont="1" applyFill="1" applyBorder="1" applyAlignment="1">
      <alignment horizontal="center" vertical="center" wrapText="1"/>
    </xf>
    <xf numFmtId="180" fontId="106" fillId="7" borderId="5" xfId="10" applyFont="1" applyFill="1" applyBorder="1" applyAlignment="1">
      <alignment horizontal="center" vertical="center" wrapText="1"/>
    </xf>
    <xf numFmtId="180" fontId="106" fillId="7" borderId="6" xfId="10" applyFont="1" applyFill="1" applyBorder="1" applyAlignment="1">
      <alignment horizontal="center" vertical="center" wrapText="1"/>
    </xf>
    <xf numFmtId="180" fontId="63" fillId="13" borderId="7" xfId="10" applyFont="1" applyFill="1" applyBorder="1" applyAlignment="1">
      <alignment horizontal="center" vertical="center" wrapText="1"/>
    </xf>
    <xf numFmtId="180" fontId="63" fillId="13" borderId="9" xfId="10" applyFont="1" applyFill="1" applyBorder="1" applyAlignment="1">
      <alignment horizontal="center" vertical="center" wrapText="1"/>
    </xf>
    <xf numFmtId="180" fontId="63" fillId="13" borderId="18" xfId="10" applyFont="1" applyFill="1" applyBorder="1" applyAlignment="1">
      <alignment horizontal="center" vertical="center" wrapText="1"/>
    </xf>
    <xf numFmtId="180" fontId="63" fillId="17" borderId="19" xfId="10" applyFont="1" applyFill="1" applyBorder="1" applyAlignment="1">
      <alignment horizontal="center" vertical="center" wrapText="1"/>
    </xf>
    <xf numFmtId="180" fontId="63" fillId="17" borderId="10" xfId="10" applyFont="1" applyFill="1" applyBorder="1" applyAlignment="1">
      <alignment horizontal="center" vertical="center" wrapText="1"/>
    </xf>
    <xf numFmtId="180" fontId="63" fillId="17" borderId="11" xfId="10" applyFont="1" applyFill="1" applyBorder="1" applyAlignment="1">
      <alignment horizontal="center" vertical="center" wrapText="1"/>
    </xf>
    <xf numFmtId="180" fontId="98" fillId="10" borderId="1" xfId="10" applyFont="1" applyFill="1" applyBorder="1" applyAlignment="1">
      <alignment horizontal="center" vertical="center" wrapText="1"/>
    </xf>
    <xf numFmtId="180" fontId="98" fillId="10" borderId="2" xfId="10" applyFont="1" applyFill="1" applyBorder="1" applyAlignment="1">
      <alignment horizontal="center" vertical="center" wrapText="1"/>
    </xf>
    <xf numFmtId="180" fontId="98" fillId="10" borderId="3" xfId="10" applyFont="1" applyFill="1" applyBorder="1" applyAlignment="1">
      <alignment horizontal="center" vertical="center" wrapText="1"/>
    </xf>
    <xf numFmtId="180" fontId="98" fillId="10" borderId="4" xfId="10" applyFont="1" applyFill="1" applyBorder="1" applyAlignment="1">
      <alignment horizontal="center" vertical="center" wrapText="1"/>
    </xf>
    <xf numFmtId="180" fontId="98" fillId="10" borderId="5" xfId="10" applyFont="1" applyFill="1" applyBorder="1" applyAlignment="1">
      <alignment horizontal="center" vertical="center" wrapText="1"/>
    </xf>
    <xf numFmtId="180" fontId="98" fillId="10" borderId="6" xfId="10" applyFont="1" applyFill="1" applyBorder="1" applyAlignment="1">
      <alignment horizontal="center" vertical="center" wrapText="1"/>
    </xf>
    <xf numFmtId="180" fontId="63" fillId="25" borderId="7" xfId="10" applyFont="1" applyFill="1" applyBorder="1" applyAlignment="1">
      <alignment horizontal="center" vertical="center" wrapText="1"/>
    </xf>
    <xf numFmtId="180" fontId="63" fillId="25" borderId="9" xfId="10" applyFont="1" applyFill="1" applyBorder="1" applyAlignment="1">
      <alignment horizontal="center" vertical="center" wrapText="1"/>
    </xf>
    <xf numFmtId="180" fontId="63" fillId="25" borderId="18" xfId="10" applyFont="1" applyFill="1" applyBorder="1" applyAlignment="1">
      <alignment horizontal="center" vertical="center" wrapText="1"/>
    </xf>
    <xf numFmtId="180" fontId="18" fillId="23" borderId="1" xfId="10" applyFont="1" applyFill="1" applyBorder="1" applyAlignment="1">
      <alignment horizontal="center" vertical="center" wrapText="1"/>
    </xf>
    <xf numFmtId="180" fontId="18" fillId="23" borderId="2" xfId="10" applyFont="1" applyFill="1" applyBorder="1" applyAlignment="1">
      <alignment horizontal="center" vertical="center" wrapText="1"/>
    </xf>
    <xf numFmtId="180" fontId="18" fillId="23" borderId="3" xfId="10" applyFont="1" applyFill="1" applyBorder="1" applyAlignment="1">
      <alignment horizontal="center" vertical="center" wrapText="1"/>
    </xf>
    <xf numFmtId="180" fontId="18" fillId="23" borderId="12" xfId="10" applyFont="1" applyFill="1" applyBorder="1" applyAlignment="1">
      <alignment horizontal="center" vertical="center" wrapText="1"/>
    </xf>
    <xf numFmtId="180" fontId="18" fillId="23" borderId="0" xfId="10" applyFont="1" applyFill="1" applyAlignment="1">
      <alignment horizontal="center" vertical="center" wrapText="1"/>
    </xf>
    <xf numFmtId="180" fontId="18" fillId="23" borderId="8" xfId="10" applyFont="1" applyFill="1" applyBorder="1" applyAlignment="1">
      <alignment horizontal="center" vertical="center" wrapText="1"/>
    </xf>
    <xf numFmtId="180" fontId="18" fillId="23" borderId="4" xfId="10" applyFont="1" applyFill="1" applyBorder="1" applyAlignment="1">
      <alignment horizontal="center" vertical="center" wrapText="1"/>
    </xf>
    <xf numFmtId="180" fontId="18" fillId="23" borderId="5" xfId="10" applyFont="1" applyFill="1" applyBorder="1" applyAlignment="1">
      <alignment horizontal="center" vertical="center" wrapText="1"/>
    </xf>
    <xf numFmtId="180" fontId="18" fillId="23" borderId="6" xfId="10" applyFont="1" applyFill="1" applyBorder="1" applyAlignment="1">
      <alignment horizontal="center" vertical="center" wrapText="1"/>
    </xf>
    <xf numFmtId="180" fontId="27" fillId="6" borderId="12" xfId="10" applyFont="1" applyFill="1" applyBorder="1" applyAlignment="1">
      <alignment horizontal="center" vertical="center" wrapText="1"/>
    </xf>
    <xf numFmtId="180" fontId="27" fillId="6" borderId="0" xfId="10" applyFont="1" applyFill="1" applyAlignment="1">
      <alignment horizontal="center" vertical="center" wrapText="1"/>
    </xf>
    <xf numFmtId="180" fontId="27" fillId="6" borderId="8" xfId="10" applyFont="1" applyFill="1" applyBorder="1" applyAlignment="1">
      <alignment horizontal="center" vertical="center" wrapText="1"/>
    </xf>
    <xf numFmtId="180" fontId="27" fillId="6" borderId="4" xfId="10" applyFont="1" applyFill="1" applyBorder="1" applyAlignment="1">
      <alignment horizontal="center" vertical="center" wrapText="1"/>
    </xf>
    <xf numFmtId="180" fontId="27" fillId="6" borderId="5" xfId="10" applyFont="1" applyFill="1" applyBorder="1" applyAlignment="1">
      <alignment horizontal="center" vertical="center" wrapText="1"/>
    </xf>
    <xf numFmtId="180" fontId="27" fillId="6" borderId="6" xfId="10" applyFont="1" applyFill="1" applyBorder="1" applyAlignment="1">
      <alignment horizontal="center" vertical="center" wrapText="1"/>
    </xf>
    <xf numFmtId="180" fontId="64" fillId="14" borderId="7" xfId="10" applyFont="1" applyFill="1" applyBorder="1" applyAlignment="1">
      <alignment horizontal="center" vertical="center" wrapText="1"/>
    </xf>
    <xf numFmtId="180" fontId="64" fillId="14" borderId="9" xfId="10" applyFont="1" applyFill="1" applyBorder="1" applyAlignment="1">
      <alignment horizontal="center" vertical="center" wrapText="1"/>
    </xf>
    <xf numFmtId="180" fontId="64" fillId="14" borderId="18" xfId="10" applyFont="1" applyFill="1" applyBorder="1" applyAlignment="1">
      <alignment horizontal="center" vertical="center" wrapText="1"/>
    </xf>
    <xf numFmtId="180" fontId="63" fillId="16" borderId="7" xfId="10" applyFont="1" applyFill="1" applyBorder="1" applyAlignment="1">
      <alignment horizontal="center" vertical="center" wrapText="1"/>
    </xf>
    <xf numFmtId="180" fontId="63" fillId="16" borderId="9" xfId="10" applyFont="1" applyFill="1" applyBorder="1" applyAlignment="1">
      <alignment horizontal="center" vertical="center" wrapText="1"/>
    </xf>
    <xf numFmtId="180" fontId="63" fillId="16" borderId="18" xfId="10" applyFont="1" applyFill="1" applyBorder="1" applyAlignment="1">
      <alignment horizontal="center" vertical="center" wrapText="1"/>
    </xf>
    <xf numFmtId="180" fontId="27" fillId="4" borderId="1" xfId="10" applyFont="1" applyFill="1" applyBorder="1" applyAlignment="1">
      <alignment horizontal="center" vertical="center" wrapText="1"/>
    </xf>
    <xf numFmtId="180" fontId="27" fillId="4" borderId="2" xfId="10" applyFont="1" applyFill="1" applyBorder="1" applyAlignment="1">
      <alignment horizontal="center" vertical="center" wrapText="1"/>
    </xf>
    <xf numFmtId="180" fontId="27" fillId="4" borderId="3" xfId="10" applyFont="1" applyFill="1" applyBorder="1" applyAlignment="1">
      <alignment horizontal="center" vertical="center" wrapText="1"/>
    </xf>
    <xf numFmtId="185" fontId="27" fillId="4" borderId="4" xfId="10" applyNumberFormat="1" applyFont="1" applyFill="1" applyBorder="1" applyAlignment="1">
      <alignment horizontal="center" vertical="center" wrapText="1"/>
    </xf>
    <xf numFmtId="185" fontId="27" fillId="4" borderId="5" xfId="10" applyNumberFormat="1" applyFont="1" applyFill="1" applyBorder="1" applyAlignment="1">
      <alignment horizontal="center" vertical="center" wrapText="1"/>
    </xf>
    <xf numFmtId="185" fontId="27" fillId="4" borderId="6" xfId="10" applyNumberFormat="1" applyFont="1" applyFill="1" applyBorder="1" applyAlignment="1">
      <alignment horizontal="center" vertical="center" wrapText="1"/>
    </xf>
    <xf numFmtId="180" fontId="64" fillId="30" borderId="7" xfId="10" applyFont="1" applyFill="1" applyBorder="1" applyAlignment="1">
      <alignment horizontal="center" vertical="center" wrapText="1"/>
    </xf>
    <xf numFmtId="180" fontId="64" fillId="30" borderId="9" xfId="10" applyFont="1" applyFill="1" applyBorder="1" applyAlignment="1">
      <alignment horizontal="center" vertical="center" wrapText="1"/>
    </xf>
    <xf numFmtId="180" fontId="64" fillId="30" borderId="18" xfId="10" applyFont="1" applyFill="1" applyBorder="1" applyAlignment="1">
      <alignment horizontal="center" vertical="center" wrapText="1"/>
    </xf>
    <xf numFmtId="180" fontId="63" fillId="20" borderId="7" xfId="10" applyFont="1" applyFill="1" applyBorder="1" applyAlignment="1">
      <alignment horizontal="center" vertical="center" wrapText="1"/>
    </xf>
    <xf numFmtId="180" fontId="63" fillId="20" borderId="9" xfId="10" applyFont="1" applyFill="1" applyBorder="1" applyAlignment="1">
      <alignment horizontal="center" vertical="center" wrapText="1"/>
    </xf>
    <xf numFmtId="180" fontId="63" fillId="20" borderId="18" xfId="10" applyFont="1" applyFill="1" applyBorder="1" applyAlignment="1">
      <alignment horizontal="center" vertical="center" wrapText="1"/>
    </xf>
    <xf numFmtId="180" fontId="64" fillId="15" borderId="7" xfId="10" applyFont="1" applyFill="1" applyBorder="1" applyAlignment="1">
      <alignment horizontal="center" vertical="center" wrapText="1"/>
    </xf>
    <xf numFmtId="180" fontId="64" fillId="15" borderId="9" xfId="10" applyFont="1" applyFill="1" applyBorder="1" applyAlignment="1">
      <alignment horizontal="center" vertical="center" wrapText="1"/>
    </xf>
    <xf numFmtId="180" fontId="64" fillId="15" borderId="18" xfId="10" applyFont="1" applyFill="1" applyBorder="1" applyAlignment="1">
      <alignment horizontal="center" vertical="center" wrapText="1"/>
    </xf>
    <xf numFmtId="180" fontId="27" fillId="6" borderId="1" xfId="10" applyFont="1" applyFill="1" applyBorder="1" applyAlignment="1">
      <alignment horizontal="center" vertical="center" wrapText="1"/>
    </xf>
    <xf numFmtId="180" fontId="27" fillId="6" borderId="2" xfId="10" applyFont="1" applyFill="1" applyBorder="1" applyAlignment="1">
      <alignment horizontal="center" vertical="center" wrapText="1"/>
    </xf>
    <xf numFmtId="180" fontId="27" fillId="6" borderId="3" xfId="10" applyFont="1" applyFill="1" applyBorder="1" applyAlignment="1">
      <alignment horizontal="center" vertical="center" wrapText="1"/>
    </xf>
    <xf numFmtId="180" fontId="64" fillId="26" borderId="7" xfId="10" applyFont="1" applyFill="1" applyBorder="1" applyAlignment="1">
      <alignment horizontal="center" vertical="center" wrapText="1"/>
    </xf>
    <xf numFmtId="180" fontId="64" fillId="26" borderId="9" xfId="10" applyFont="1" applyFill="1" applyBorder="1" applyAlignment="1">
      <alignment horizontal="center" vertical="center" wrapText="1"/>
    </xf>
    <xf numFmtId="180" fontId="64" fillId="26" borderId="18" xfId="10" applyFont="1" applyFill="1" applyBorder="1" applyAlignment="1">
      <alignment horizontal="center" vertical="center" wrapText="1"/>
    </xf>
    <xf numFmtId="180" fontId="63" fillId="19" borderId="7" xfId="10" applyFont="1" applyFill="1" applyBorder="1" applyAlignment="1">
      <alignment horizontal="center" vertical="center" wrapText="1"/>
    </xf>
    <xf numFmtId="180" fontId="63" fillId="19" borderId="9" xfId="10" applyFont="1" applyFill="1" applyBorder="1" applyAlignment="1">
      <alignment horizontal="center" vertical="center" wrapText="1"/>
    </xf>
    <xf numFmtId="180" fontId="63" fillId="19" borderId="18" xfId="10" applyFont="1" applyFill="1" applyBorder="1" applyAlignment="1">
      <alignment horizontal="center" vertical="center" wrapText="1"/>
    </xf>
    <xf numFmtId="180" fontId="63" fillId="21" borderId="7" xfId="10" applyFont="1" applyFill="1" applyBorder="1" applyAlignment="1">
      <alignment horizontal="center" vertical="center" wrapText="1"/>
    </xf>
    <xf numFmtId="180" fontId="63" fillId="21" borderId="9" xfId="10" applyFont="1" applyFill="1" applyBorder="1" applyAlignment="1">
      <alignment horizontal="center" vertical="center" wrapText="1"/>
    </xf>
    <xf numFmtId="180" fontId="63" fillId="21" borderId="18" xfId="10" applyFont="1" applyFill="1" applyBorder="1" applyAlignment="1">
      <alignment horizontal="center" vertical="center" wrapText="1"/>
    </xf>
    <xf numFmtId="180" fontId="98" fillId="10" borderId="12" xfId="10" applyFont="1" applyFill="1" applyBorder="1" applyAlignment="1">
      <alignment horizontal="center" vertical="center" wrapText="1"/>
    </xf>
    <xf numFmtId="180" fontId="98" fillId="10" borderId="0" xfId="10" applyFont="1" applyFill="1" applyAlignment="1">
      <alignment horizontal="center" vertical="center" wrapText="1"/>
    </xf>
    <xf numFmtId="180" fontId="98" fillId="10" borderId="8" xfId="10" applyFont="1" applyFill="1" applyBorder="1" applyAlignment="1">
      <alignment horizontal="center" vertical="center" wrapText="1"/>
    </xf>
    <xf numFmtId="180" fontId="107" fillId="4" borderId="1" xfId="10" applyFont="1" applyFill="1" applyBorder="1" applyAlignment="1">
      <alignment horizontal="center" vertical="center"/>
    </xf>
    <xf numFmtId="180" fontId="107" fillId="4" borderId="2" xfId="10" applyFont="1" applyFill="1" applyBorder="1" applyAlignment="1">
      <alignment horizontal="center" vertical="center"/>
    </xf>
    <xf numFmtId="180" fontId="107" fillId="4" borderId="3" xfId="10" applyFont="1" applyFill="1" applyBorder="1" applyAlignment="1">
      <alignment horizontal="center" vertical="center"/>
    </xf>
    <xf numFmtId="180" fontId="107" fillId="4" borderId="4" xfId="10" applyFont="1" applyFill="1" applyBorder="1" applyAlignment="1">
      <alignment horizontal="center" vertical="center"/>
    </xf>
    <xf numFmtId="180" fontId="107" fillId="4" borderId="5" xfId="10" applyFont="1" applyFill="1" applyBorder="1" applyAlignment="1">
      <alignment horizontal="center" vertical="center"/>
    </xf>
    <xf numFmtId="180" fontId="107" fillId="4" borderId="6" xfId="10" applyFont="1" applyFill="1" applyBorder="1" applyAlignment="1">
      <alignment horizontal="center" vertical="center"/>
    </xf>
    <xf numFmtId="180" fontId="63" fillId="18" borderId="7" xfId="10" applyFont="1" applyFill="1" applyBorder="1" applyAlignment="1">
      <alignment horizontal="center" vertical="center" wrapText="1"/>
    </xf>
    <xf numFmtId="180" fontId="63" fillId="18" borderId="9" xfId="10" applyFont="1" applyFill="1" applyBorder="1" applyAlignment="1">
      <alignment horizontal="center" vertical="center" wrapText="1"/>
    </xf>
    <xf numFmtId="180" fontId="63" fillId="18" borderId="18" xfId="10" applyFont="1" applyFill="1" applyBorder="1" applyAlignment="1">
      <alignment horizontal="center" vertical="center" wrapText="1"/>
    </xf>
    <xf numFmtId="180" fontId="62" fillId="12" borderId="1" xfId="10" applyFont="1" applyFill="1" applyBorder="1" applyAlignment="1">
      <alignment horizontal="center" vertical="center" wrapText="1"/>
    </xf>
    <xf numFmtId="180" fontId="62" fillId="12" borderId="2" xfId="10" applyFont="1" applyFill="1" applyBorder="1" applyAlignment="1">
      <alignment horizontal="center" vertical="center" wrapText="1"/>
    </xf>
    <xf numFmtId="180" fontId="62" fillId="12" borderId="3" xfId="10" applyFont="1" applyFill="1" applyBorder="1" applyAlignment="1">
      <alignment horizontal="center" vertical="center" wrapText="1"/>
    </xf>
    <xf numFmtId="180" fontId="62" fillId="12" borderId="12" xfId="10" applyFont="1" applyFill="1" applyBorder="1" applyAlignment="1">
      <alignment horizontal="center" vertical="center" wrapText="1"/>
    </xf>
    <xf numFmtId="180" fontId="62" fillId="12" borderId="0" xfId="10" applyFont="1" applyFill="1" applyAlignment="1">
      <alignment horizontal="center" vertical="center" wrapText="1"/>
    </xf>
    <xf numFmtId="180" fontId="62" fillId="12" borderId="8" xfId="10" applyFont="1" applyFill="1" applyBorder="1" applyAlignment="1">
      <alignment horizontal="center" vertical="center" wrapText="1"/>
    </xf>
    <xf numFmtId="180" fontId="62" fillId="12" borderId="4" xfId="10" applyFont="1" applyFill="1" applyBorder="1" applyAlignment="1">
      <alignment horizontal="center" vertical="center" wrapText="1"/>
    </xf>
    <xf numFmtId="180" fontId="62" fillId="12" borderId="5" xfId="10" applyFont="1" applyFill="1" applyBorder="1" applyAlignment="1">
      <alignment horizontal="center" vertical="center" wrapText="1"/>
    </xf>
    <xf numFmtId="180" fontId="62" fillId="12" borderId="6" xfId="10" applyFont="1" applyFill="1" applyBorder="1" applyAlignment="1">
      <alignment horizontal="center" vertical="center" wrapText="1"/>
    </xf>
    <xf numFmtId="180" fontId="59" fillId="5" borderId="7" xfId="10" applyFont="1" applyFill="1" applyBorder="1" applyAlignment="1">
      <alignment horizontal="center" vertical="center" wrapText="1"/>
    </xf>
    <xf numFmtId="180" fontId="59" fillId="5" borderId="9" xfId="10" applyFont="1" applyFill="1" applyBorder="1" applyAlignment="1">
      <alignment horizontal="center" vertical="center" wrapText="1"/>
    </xf>
    <xf numFmtId="180" fontId="27" fillId="4" borderId="2" xfId="10" applyFont="1" applyFill="1" applyBorder="1" applyAlignment="1">
      <alignment horizontal="center" vertical="center"/>
    </xf>
    <xf numFmtId="180" fontId="27" fillId="4" borderId="3" xfId="10" applyFont="1" applyFill="1" applyBorder="1" applyAlignment="1">
      <alignment horizontal="center" vertical="center"/>
    </xf>
    <xf numFmtId="185" fontId="27" fillId="4" borderId="5" xfId="10" applyNumberFormat="1" applyFont="1" applyFill="1" applyBorder="1" applyAlignment="1">
      <alignment horizontal="center" vertical="center"/>
    </xf>
    <xf numFmtId="185" fontId="27" fillId="4" borderId="6" xfId="10" applyNumberFormat="1" applyFont="1" applyFill="1" applyBorder="1" applyAlignment="1">
      <alignment horizontal="center" vertical="center"/>
    </xf>
    <xf numFmtId="0" fontId="89" fillId="0" borderId="23" xfId="18" applyFont="1" applyBorder="1" applyAlignment="1">
      <alignment horizontal="center" vertical="center" wrapText="1"/>
    </xf>
    <xf numFmtId="0" fontId="89" fillId="0" borderId="25" xfId="18" applyFont="1" applyBorder="1" applyAlignment="1">
      <alignment horizontal="center" vertical="center" wrapText="1"/>
    </xf>
    <xf numFmtId="180" fontId="66" fillId="10" borderId="2" xfId="10" applyFont="1" applyFill="1" applyBorder="1" applyAlignment="1">
      <alignment horizontal="center" vertical="center" wrapText="1"/>
    </xf>
    <xf numFmtId="180" fontId="66" fillId="10" borderId="3" xfId="10" applyFont="1" applyFill="1" applyBorder="1" applyAlignment="1">
      <alignment horizontal="center" vertical="center" wrapText="1"/>
    </xf>
    <xf numFmtId="180" fontId="66" fillId="10" borderId="5" xfId="10" applyFont="1" applyFill="1" applyBorder="1" applyAlignment="1">
      <alignment horizontal="center" vertical="center" wrapText="1"/>
    </xf>
    <xf numFmtId="180" fontId="66" fillId="10" borderId="6" xfId="10" applyFont="1" applyFill="1" applyBorder="1" applyAlignment="1">
      <alignment horizontal="center" vertical="center" wrapText="1"/>
    </xf>
    <xf numFmtId="180" fontId="107" fillId="4" borderId="7" xfId="10" applyFont="1" applyFill="1" applyBorder="1" applyAlignment="1">
      <alignment horizontal="center" vertical="center" wrapText="1"/>
    </xf>
    <xf numFmtId="180" fontId="107" fillId="4" borderId="9" xfId="10" applyFont="1" applyFill="1" applyBorder="1" applyAlignment="1">
      <alignment horizontal="center" vertical="center"/>
    </xf>
    <xf numFmtId="180" fontId="107" fillId="4" borderId="18" xfId="10" applyFont="1" applyFill="1" applyBorder="1" applyAlignment="1">
      <alignment horizontal="center" vertical="center"/>
    </xf>
    <xf numFmtId="0" fontId="101" fillId="22" borderId="2" xfId="18" applyFont="1" applyFill="1" applyBorder="1" applyAlignment="1">
      <alignment horizontal="center" vertical="center" wrapText="1"/>
    </xf>
    <xf numFmtId="0" fontId="101" fillId="22" borderId="3" xfId="18" applyFont="1" applyFill="1" applyBorder="1" applyAlignment="1">
      <alignment horizontal="center" vertical="center" wrapText="1"/>
    </xf>
    <xf numFmtId="0" fontId="101" fillId="22" borderId="0" xfId="18" applyFont="1" applyFill="1" applyAlignment="1">
      <alignment horizontal="center" vertical="center" wrapText="1"/>
    </xf>
    <xf numFmtId="0" fontId="101" fillId="22" borderId="8" xfId="18" applyFont="1" applyFill="1" applyBorder="1" applyAlignment="1">
      <alignment horizontal="center" vertical="center" wrapText="1"/>
    </xf>
    <xf numFmtId="0" fontId="101" fillId="22" borderId="5" xfId="18" applyFont="1" applyFill="1" applyBorder="1" applyAlignment="1">
      <alignment horizontal="center" vertical="center" wrapText="1"/>
    </xf>
    <xf numFmtId="0" fontId="101" fillId="22" borderId="6" xfId="18" applyFont="1" applyFill="1" applyBorder="1" applyAlignment="1">
      <alignment horizontal="center" vertical="center" wrapText="1"/>
    </xf>
    <xf numFmtId="0" fontId="118" fillId="10" borderId="1" xfId="18" applyFont="1" applyFill="1" applyBorder="1" applyAlignment="1">
      <alignment horizontal="center" vertical="center" wrapText="1"/>
    </xf>
    <xf numFmtId="0" fontId="118" fillId="10" borderId="2" xfId="18" applyFont="1" applyFill="1" applyBorder="1" applyAlignment="1">
      <alignment horizontal="center" vertical="center" wrapText="1"/>
    </xf>
    <xf numFmtId="0" fontId="118" fillId="10" borderId="3" xfId="18" applyFont="1" applyFill="1" applyBorder="1" applyAlignment="1">
      <alignment horizontal="center" vertical="center" wrapText="1"/>
    </xf>
    <xf numFmtId="0" fontId="118" fillId="10" borderId="4" xfId="18" applyFont="1" applyFill="1" applyBorder="1" applyAlignment="1">
      <alignment horizontal="center" vertical="center" wrapText="1"/>
    </xf>
    <xf numFmtId="0" fontId="118" fillId="10" borderId="5" xfId="18" applyFont="1" applyFill="1" applyBorder="1" applyAlignment="1">
      <alignment horizontal="center" vertical="center" wrapText="1"/>
    </xf>
    <xf numFmtId="0" fontId="118" fillId="10" borderId="6" xfId="18" applyFont="1" applyFill="1" applyBorder="1" applyAlignment="1">
      <alignment horizontal="center" vertical="center" wrapText="1"/>
    </xf>
    <xf numFmtId="180" fontId="64" fillId="31" borderId="7" xfId="10" applyFont="1" applyFill="1" applyBorder="1" applyAlignment="1">
      <alignment horizontal="center" vertical="center" wrapText="1"/>
    </xf>
    <xf numFmtId="180" fontId="64" fillId="31" borderId="9" xfId="10" applyFont="1" applyFill="1" applyBorder="1" applyAlignment="1">
      <alignment horizontal="center" vertical="center" wrapText="1"/>
    </xf>
    <xf numFmtId="180" fontId="64" fillId="31" borderId="18" xfId="10" applyFont="1" applyFill="1" applyBorder="1" applyAlignment="1">
      <alignment horizontal="center" vertical="center" wrapText="1"/>
    </xf>
    <xf numFmtId="180" fontId="120" fillId="0" borderId="1" xfId="10" applyFont="1" applyBorder="1" applyAlignment="1">
      <alignment horizontal="center" wrapText="1"/>
    </xf>
    <xf numFmtId="180" fontId="120" fillId="0" borderId="2" xfId="10" applyFont="1" applyBorder="1" applyAlignment="1">
      <alignment horizontal="center" wrapText="1"/>
    </xf>
    <xf numFmtId="180" fontId="120" fillId="0" borderId="3" xfId="10" applyFont="1" applyBorder="1" applyAlignment="1">
      <alignment horizontal="center" wrapText="1"/>
    </xf>
    <xf numFmtId="180" fontId="120" fillId="0" borderId="4" xfId="10" applyFont="1" applyBorder="1" applyAlignment="1">
      <alignment horizontal="center" wrapText="1"/>
    </xf>
    <xf numFmtId="180" fontId="120" fillId="0" borderId="5" xfId="10" applyFont="1" applyBorder="1" applyAlignment="1">
      <alignment horizontal="center" wrapText="1"/>
    </xf>
    <xf numFmtId="180" fontId="120" fillId="0" borderId="6" xfId="10" applyFont="1" applyBorder="1" applyAlignment="1">
      <alignment horizontal="center" wrapText="1"/>
    </xf>
    <xf numFmtId="180" fontId="124" fillId="0" borderId="35" xfId="10" applyFont="1" applyBorder="1" applyAlignment="1">
      <alignment horizontal="left" vertical="top" wrapText="1" readingOrder="1"/>
    </xf>
    <xf numFmtId="180" fontId="124" fillId="0" borderId="36" xfId="10" applyFont="1" applyBorder="1" applyAlignment="1">
      <alignment horizontal="left" vertical="top" readingOrder="1"/>
    </xf>
    <xf numFmtId="180" fontId="124" fillId="0" borderId="37" xfId="10" applyFont="1" applyBorder="1" applyAlignment="1">
      <alignment horizontal="left" vertical="top" readingOrder="1"/>
    </xf>
    <xf numFmtId="180" fontId="124" fillId="0" borderId="38" xfId="10" applyFont="1" applyBorder="1" applyAlignment="1">
      <alignment horizontal="left" vertical="top" readingOrder="1"/>
    </xf>
    <xf numFmtId="180" fontId="124" fillId="0" borderId="0" xfId="10" applyFont="1" applyAlignment="1">
      <alignment horizontal="left" vertical="top" readingOrder="1"/>
    </xf>
    <xf numFmtId="180" fontId="124" fillId="0" borderId="39" xfId="10" applyFont="1" applyBorder="1" applyAlignment="1">
      <alignment horizontal="left" vertical="top" readingOrder="1"/>
    </xf>
    <xf numFmtId="180" fontId="124" fillId="0" borderId="40" xfId="10" applyFont="1" applyBorder="1" applyAlignment="1">
      <alignment horizontal="left" vertical="top" readingOrder="1"/>
    </xf>
    <xf numFmtId="180" fontId="124" fillId="0" borderId="41" xfId="10" applyFont="1" applyBorder="1" applyAlignment="1">
      <alignment horizontal="left" vertical="top" readingOrder="1"/>
    </xf>
    <xf numFmtId="180" fontId="124" fillId="0" borderId="42" xfId="10" applyFont="1" applyBorder="1" applyAlignment="1">
      <alignment horizontal="left" vertical="top" readingOrder="1"/>
    </xf>
    <xf numFmtId="0" fontId="27" fillId="0" borderId="0" xfId="7" applyFont="1"/>
    <xf numFmtId="0" fontId="131" fillId="16" borderId="33" xfId="7" applyFont="1" applyFill="1" applyBorder="1" applyAlignment="1">
      <alignment horizont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tmp"/><Relationship Id="rId3" Type="http://schemas.openxmlformats.org/officeDocument/2006/relationships/image" Target="../media/image8.jpeg"/><Relationship Id="rId7" Type="http://schemas.openxmlformats.org/officeDocument/2006/relationships/image" Target="../media/image12.emf"/><Relationship Id="rId2" Type="http://schemas.openxmlformats.org/officeDocument/2006/relationships/image" Target="../media/image7.jpeg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5" Type="http://schemas.openxmlformats.org/officeDocument/2006/relationships/image" Target="../media/image10.jpeg"/><Relationship Id="rId10" Type="http://schemas.openxmlformats.org/officeDocument/2006/relationships/image" Target="../media/image15.tmp"/><Relationship Id="rId4" Type="http://schemas.openxmlformats.org/officeDocument/2006/relationships/image" Target="../media/image9.jpeg"/><Relationship Id="rId9" Type="http://schemas.openxmlformats.org/officeDocument/2006/relationships/image" Target="../media/image14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14</xdr:row>
      <xdr:rowOff>6350</xdr:rowOff>
    </xdr:from>
    <xdr:to>
      <xdr:col>7</xdr:col>
      <xdr:colOff>55859</xdr:colOff>
      <xdr:row>18</xdr:row>
      <xdr:rowOff>6350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5529" y="3124200"/>
          <a:ext cx="3150280" cy="76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133350</xdr:rowOff>
    </xdr:from>
    <xdr:to>
      <xdr:col>5</xdr:col>
      <xdr:colOff>12701</xdr:colOff>
      <xdr:row>23</xdr:row>
      <xdr:rowOff>176157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36951" y="4203700"/>
          <a:ext cx="1009650" cy="804807"/>
        </a:xfrm>
        <a:prstGeom prst="rect">
          <a:avLst/>
        </a:prstGeom>
      </xdr:spPr>
    </xdr:pic>
    <xdr:clientData/>
  </xdr:twoCellAnchor>
  <xdr:twoCellAnchor editAs="oneCell">
    <xdr:from>
      <xdr:col>8</xdr:col>
      <xdr:colOff>742950</xdr:colOff>
      <xdr:row>8</xdr:row>
      <xdr:rowOff>152946</xdr:rowOff>
    </xdr:from>
    <xdr:to>
      <xdr:col>9</xdr:col>
      <xdr:colOff>719586</xdr:colOff>
      <xdr:row>12</xdr:row>
      <xdr:rowOff>177273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48550" y="2127796"/>
          <a:ext cx="732286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739312</xdr:colOff>
      <xdr:row>10</xdr:row>
      <xdr:rowOff>168689</xdr:rowOff>
    </xdr:from>
    <xdr:to>
      <xdr:col>14</xdr:col>
      <xdr:colOff>1647</xdr:colOff>
      <xdr:row>12</xdr:row>
      <xdr:rowOff>184150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91312" y="2524539"/>
          <a:ext cx="773635" cy="396461"/>
        </a:xfrm>
        <a:prstGeom prst="rect">
          <a:avLst/>
        </a:prstGeom>
      </xdr:spPr>
    </xdr:pic>
    <xdr:clientData/>
  </xdr:twoCellAnchor>
  <xdr:twoCellAnchor editAs="oneCell">
    <xdr:from>
      <xdr:col>16</xdr:col>
      <xdr:colOff>641350</xdr:colOff>
      <xdr:row>8</xdr:row>
      <xdr:rowOff>184150</xdr:rowOff>
    </xdr:from>
    <xdr:to>
      <xdr:col>18</xdr:col>
      <xdr:colOff>19050</xdr:colOff>
      <xdr:row>13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3400" y="2159000"/>
          <a:ext cx="7683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8</xdr:col>
      <xdr:colOff>582082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6</xdr:col>
      <xdr:colOff>12166867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234345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64d349ed52ad4e4cd25e7ba789783ee3" TargetMode="External"/><Relationship Id="rId13" Type="http://schemas.openxmlformats.org/officeDocument/2006/relationships/hyperlink" Target="https://ieeesa.webex.com/ieeesa/j.php?MTID=mc238fb737c46bfb49348c408dbce1cc5" TargetMode="External"/><Relationship Id="rId18" Type="http://schemas.openxmlformats.org/officeDocument/2006/relationships/hyperlink" Target="https://ieeesa.webex.com/ieeesa/j.php?MTID=ma776a3fe779ca23c668305dfdb126418" TargetMode="External"/><Relationship Id="rId3" Type="http://schemas.openxmlformats.org/officeDocument/2006/relationships/hyperlink" Target="https://ieeesa.webex.com/ieeesa/j.php?MTID=mc238fb737c46bfb49348c408dbce1cc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64d349ed52ad4e4cd25e7ba789783ee3" TargetMode="External"/><Relationship Id="rId17" Type="http://schemas.openxmlformats.org/officeDocument/2006/relationships/hyperlink" Target="https://ieeesa.webex.com/ieeesa/j.php?MTID=mc238fb737c46bfb49348c408dbce1cc5" TargetMode="External"/><Relationship Id="rId2" Type="http://schemas.openxmlformats.org/officeDocument/2006/relationships/hyperlink" Target="https://ieeesa.webex.com/ieeesa/j.php?MTID=m64d349ed52ad4e4cd25e7ba789783ee3" TargetMode="External"/><Relationship Id="rId16" Type="http://schemas.openxmlformats.org/officeDocument/2006/relationships/hyperlink" Target="https://ieeesa.webex.com/ieeesa/j.php?MTID=m64d349ed52ad4e4cd25e7ba789783ee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a776a3fe779ca23c668305dfdb126418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5e088fe846b52d664eec40374458986a" TargetMode="External"/><Relationship Id="rId5" Type="http://schemas.openxmlformats.org/officeDocument/2006/relationships/hyperlink" Target="https://ieeesa.webex.com/ieeesa/j.php?MTID=m5e088fe846b52d664eec40374458986a" TargetMode="External"/><Relationship Id="rId15" Type="http://schemas.openxmlformats.org/officeDocument/2006/relationships/hyperlink" Target="https://ieeesa.webex.com/ieeesa/j.php?MTID=m5e088fe846b52d664eec40374458986a" TargetMode="External"/><Relationship Id="rId10" Type="http://schemas.openxmlformats.org/officeDocument/2006/relationships/hyperlink" Target="https://ieeesa.webex.com/ieeesa/j.php?MTID=ma776a3fe779ca23c668305dfdb126418" TargetMode="External"/><Relationship Id="rId19" Type="http://schemas.openxmlformats.org/officeDocument/2006/relationships/hyperlink" Target="https://ieeesa.webex.com/ieeesa/j.php?MTID=m5e088fe846b52d664eec40374458986a" TargetMode="External"/><Relationship Id="rId4" Type="http://schemas.openxmlformats.org/officeDocument/2006/relationships/hyperlink" Target="https://ieeesa.webex.com/ieeesa/j.php?MTID=ma776a3fe779ca23c668305dfdb126418" TargetMode="External"/><Relationship Id="rId9" Type="http://schemas.openxmlformats.org/officeDocument/2006/relationships/hyperlink" Target="https://ieeesa.webex.com/ieeesa/j.php?MTID=mc238fb737c46bfb49348c408dbce1cc5" TargetMode="External"/><Relationship Id="rId14" Type="http://schemas.openxmlformats.org/officeDocument/2006/relationships/hyperlink" Target="https://ieeesa.webex.com/ieeesa/j.php?MTID=ma776a3fe779ca23c668305dfdb12641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238fb737c46bfb49348c408dbce1cc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5e088fe846b52d664eec40374458986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5e088fe846b52d664eec40374458986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5e088fe846b52d664eec40374458986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1" sqref="C1"/>
    </sheetView>
  </sheetViews>
  <sheetFormatPr defaultColWidth="9.453125" defaultRowHeight="12.5" x14ac:dyDescent="0.2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5" x14ac:dyDescent="0.45">
      <c r="B2" s="1" t="s">
        <v>0</v>
      </c>
    </row>
    <row r="3" spans="2:5" ht="20.5" x14ac:dyDescent="0.45">
      <c r="B3" s="3" t="s">
        <v>1</v>
      </c>
      <c r="C3" s="4" t="s">
        <v>260</v>
      </c>
      <c r="E3" s="5"/>
    </row>
    <row r="4" spans="2:5" ht="20.5" x14ac:dyDescent="0.45">
      <c r="B4" s="3" t="s">
        <v>2</v>
      </c>
      <c r="C4" s="6">
        <v>45354</v>
      </c>
    </row>
    <row r="5" spans="2:5" ht="20.5" x14ac:dyDescent="0.45">
      <c r="B5" s="3" t="s">
        <v>3</v>
      </c>
    </row>
    <row r="6" spans="2:5" ht="20.5" x14ac:dyDescent="0.45">
      <c r="B6" s="7" t="s">
        <v>4</v>
      </c>
    </row>
    <row r="7" spans="2:5" ht="20.5" x14ac:dyDescent="0.45">
      <c r="B7" s="7" t="s">
        <v>5</v>
      </c>
    </row>
    <row r="8" spans="2:5" ht="20.5" x14ac:dyDescent="0.45">
      <c r="B8" s="8" t="s">
        <v>6</v>
      </c>
    </row>
    <row r="9" spans="2:5" ht="15.5" x14ac:dyDescent="0.35">
      <c r="B9" s="9"/>
    </row>
    <row r="10" spans="2:5" ht="20.5" x14ac:dyDescent="0.45">
      <c r="B10" s="3" t="s">
        <v>7</v>
      </c>
      <c r="C10" s="4" t="s">
        <v>261</v>
      </c>
    </row>
    <row r="12" spans="2:5" ht="20.5" x14ac:dyDescent="0.45">
      <c r="B12" s="3" t="s">
        <v>8</v>
      </c>
      <c r="C12" s="4" t="s">
        <v>195</v>
      </c>
    </row>
    <row r="14" spans="2:5" ht="20.5" x14ac:dyDescent="0.45">
      <c r="B14" s="3" t="s">
        <v>9</v>
      </c>
      <c r="C14" s="7" t="s">
        <v>10</v>
      </c>
    </row>
    <row r="15" spans="2:5" ht="20.5" x14ac:dyDescent="0.45">
      <c r="C15" s="10" t="s">
        <v>11</v>
      </c>
    </row>
    <row r="16" spans="2:5" ht="20.5" x14ac:dyDescent="0.45">
      <c r="C16" s="10" t="s">
        <v>12</v>
      </c>
    </row>
    <row r="17" spans="2:6" ht="20.5" x14ac:dyDescent="0.45">
      <c r="C17" s="10" t="s">
        <v>13</v>
      </c>
      <c r="E17" s="2" t="s">
        <v>157</v>
      </c>
    </row>
    <row r="19" spans="2:6" ht="20.5" x14ac:dyDescent="0.45">
      <c r="B19" s="3" t="s">
        <v>14</v>
      </c>
      <c r="C19" s="7" t="s">
        <v>15</v>
      </c>
    </row>
    <row r="20" spans="2:6" ht="20.5" x14ac:dyDescent="0.45">
      <c r="C20" s="10" t="s">
        <v>16</v>
      </c>
    </row>
    <row r="22" spans="2:6" ht="95.5" customHeight="1" x14ac:dyDescent="0.25">
      <c r="D22" s="115" t="s">
        <v>180</v>
      </c>
      <c r="E22" s="115" t="s">
        <v>262</v>
      </c>
      <c r="F22" s="115" t="s">
        <v>140</v>
      </c>
    </row>
    <row r="23" spans="2:6" ht="120.65" customHeight="1" x14ac:dyDescent="0.25">
      <c r="D23" s="2" t="s">
        <v>175</v>
      </c>
      <c r="E23" s="115" t="s">
        <v>178</v>
      </c>
      <c r="F23" s="178" t="s">
        <v>177</v>
      </c>
    </row>
    <row r="25" spans="2:6" ht="79.5" customHeight="1" x14ac:dyDescent="0.25">
      <c r="D25" s="2" t="s">
        <v>169</v>
      </c>
      <c r="E25" s="115" t="s">
        <v>263</v>
      </c>
      <c r="F25" s="178" t="s">
        <v>171</v>
      </c>
    </row>
    <row r="26" spans="2:6" ht="98.5" customHeight="1" x14ac:dyDescent="0.25">
      <c r="D26" s="2" t="s">
        <v>172</v>
      </c>
      <c r="E26" s="2" t="s">
        <v>173</v>
      </c>
      <c r="F26" s="178" t="s">
        <v>174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2.5" x14ac:dyDescent="0.25"/>
  <sheetData>
    <row r="23" spans="4:6" ht="120.65" customHeight="1" x14ac:dyDescent="0.25">
      <c r="D23" t="s">
        <v>175</v>
      </c>
      <c r="E23" t="s">
        <v>176</v>
      </c>
      <c r="F23" s="177" t="s">
        <v>177</v>
      </c>
    </row>
    <row r="25" spans="4:6" ht="79.5" customHeight="1" x14ac:dyDescent="0.25">
      <c r="D25" t="s">
        <v>169</v>
      </c>
      <c r="E25" t="s">
        <v>170</v>
      </c>
      <c r="F25" s="177" t="s">
        <v>171</v>
      </c>
    </row>
    <row r="26" spans="4:6" ht="98.5" customHeight="1" x14ac:dyDescent="0.25">
      <c r="D26" t="s">
        <v>172</v>
      </c>
      <c r="E26" t="s">
        <v>173</v>
      </c>
      <c r="F26" s="177" t="s">
        <v>174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6" zoomScale="68" zoomScaleNormal="68" workbookViewId="0">
      <selection activeCell="C21" sqref="C21"/>
    </sheetView>
  </sheetViews>
  <sheetFormatPr defaultColWidth="9.453125" defaultRowHeight="12.5" x14ac:dyDescent="0.2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 x14ac:dyDescent="0.3">
      <c r="B1" s="47" t="s">
        <v>17</v>
      </c>
      <c r="C1" s="48" t="s">
        <v>265</v>
      </c>
    </row>
    <row r="2" spans="1:3" ht="15" x14ac:dyDescent="0.3">
      <c r="B2" s="47" t="s">
        <v>18</v>
      </c>
      <c r="C2" s="48" t="s">
        <v>266</v>
      </c>
    </row>
    <row r="3" spans="1:3" ht="15" x14ac:dyDescent="0.3">
      <c r="B3" s="47" t="s">
        <v>19</v>
      </c>
      <c r="C3" s="48" t="s">
        <v>259</v>
      </c>
    </row>
    <row r="4" spans="1:3" ht="40" x14ac:dyDescent="0.4">
      <c r="A4" s="24"/>
      <c r="B4" s="92" t="s">
        <v>264</v>
      </c>
    </row>
    <row r="5" spans="1:3" ht="15.5" x14ac:dyDescent="0.35">
      <c r="A5" s="24"/>
      <c r="B5" s="80"/>
    </row>
    <row r="6" spans="1:3" ht="15.5" x14ac:dyDescent="0.35">
      <c r="A6" s="24"/>
      <c r="B6" s="81"/>
    </row>
    <row r="7" spans="1:3" s="30" customFormat="1" ht="31" customHeight="1" x14ac:dyDescent="0.4">
      <c r="A7" s="148"/>
      <c r="B7" s="34" t="s">
        <v>211</v>
      </c>
    </row>
    <row r="8" spans="1:3" s="30" customFormat="1" ht="76" customHeight="1" x14ac:dyDescent="0.4">
      <c r="A8" s="148"/>
      <c r="B8" s="149" t="s">
        <v>20</v>
      </c>
    </row>
    <row r="9" spans="1:3" s="26" customFormat="1" ht="15.5" x14ac:dyDescent="0.35">
      <c r="A9" s="24"/>
      <c r="B9" s="19"/>
    </row>
    <row r="10" spans="1:3" s="105" customFormat="1" ht="20" x14ac:dyDescent="0.4">
      <c r="A10" s="150">
        <v>1</v>
      </c>
      <c r="B10" s="150" t="s">
        <v>21</v>
      </c>
    </row>
    <row r="11" spans="1:3" s="105" customFormat="1" ht="25" x14ac:dyDescent="0.4">
      <c r="A11" s="108"/>
      <c r="B11" s="196" t="s">
        <v>267</v>
      </c>
    </row>
    <row r="12" spans="1:3" s="105" customFormat="1" ht="32.5" x14ac:dyDescent="0.4">
      <c r="A12" s="108"/>
      <c r="B12" s="196" t="s">
        <v>268</v>
      </c>
    </row>
    <row r="13" spans="1:3" s="105" customFormat="1" ht="32.5" x14ac:dyDescent="0.4">
      <c r="A13" s="108"/>
      <c r="B13" s="196" t="s">
        <v>190</v>
      </c>
    </row>
    <row r="14" spans="1:3" s="105" customFormat="1" ht="25" x14ac:dyDescent="0.4">
      <c r="A14" s="108"/>
      <c r="B14" s="196" t="s">
        <v>191</v>
      </c>
    </row>
    <row r="15" spans="1:3" s="105" customFormat="1" ht="25" x14ac:dyDescent="0.4">
      <c r="A15" s="108"/>
      <c r="B15" s="197" t="s">
        <v>192</v>
      </c>
    </row>
    <row r="16" spans="1:3" s="105" customFormat="1" ht="25" x14ac:dyDescent="0.4">
      <c r="A16" s="108"/>
      <c r="B16" s="197" t="s">
        <v>193</v>
      </c>
    </row>
    <row r="17" spans="1:6" s="105" customFormat="1" ht="20" x14ac:dyDescent="0.4">
      <c r="A17" s="150">
        <v>2</v>
      </c>
      <c r="B17" s="150" t="s">
        <v>22</v>
      </c>
    </row>
    <row r="18" spans="1:6" s="105" customFormat="1" ht="23" x14ac:dyDescent="0.5">
      <c r="A18" s="150"/>
      <c r="B18" s="198" t="s">
        <v>194</v>
      </c>
    </row>
    <row r="19" spans="1:6" ht="15.5" x14ac:dyDescent="0.35">
      <c r="A19" s="19"/>
    </row>
    <row r="20" spans="1:6" ht="15.5" x14ac:dyDescent="0.35">
      <c r="B20" s="25"/>
    </row>
    <row r="21" spans="1:6" ht="15.5" x14ac:dyDescent="0.35">
      <c r="B21" s="25"/>
    </row>
    <row r="22" spans="1:6" s="105" customFormat="1" ht="20.5" x14ac:dyDescent="0.45">
      <c r="A22" s="108"/>
      <c r="B22" s="151" t="s">
        <v>23</v>
      </c>
      <c r="C22" s="152"/>
    </row>
    <row r="23" spans="1:6" s="181" customFormat="1" ht="95.5" customHeight="1" x14ac:dyDescent="0.45">
      <c r="B23" s="181" t="s">
        <v>181</v>
      </c>
      <c r="D23" s="181" t="s">
        <v>188</v>
      </c>
      <c r="E23" s="181" t="s">
        <v>189</v>
      </c>
      <c r="F23" s="181" t="s">
        <v>140</v>
      </c>
    </row>
    <row r="24" spans="1:6" s="105" customFormat="1" ht="120.65" customHeight="1" x14ac:dyDescent="0.4">
      <c r="A24" s="108"/>
      <c r="D24" s="105" t="s">
        <v>269</v>
      </c>
      <c r="E24" s="105" t="s">
        <v>270</v>
      </c>
      <c r="F24" s="180" t="s">
        <v>177</v>
      </c>
    </row>
    <row r="25" spans="1:6" s="105" customFormat="1" ht="20" x14ac:dyDescent="0.4">
      <c r="A25" s="108"/>
      <c r="B25" s="153" t="s">
        <v>24</v>
      </c>
    </row>
    <row r="26" spans="1:6" s="105" customFormat="1" ht="79.5" customHeight="1" x14ac:dyDescent="0.4">
      <c r="A26" s="108"/>
      <c r="B26" s="153" t="s">
        <v>25</v>
      </c>
      <c r="D26" s="105" t="s">
        <v>169</v>
      </c>
      <c r="E26" s="105" t="s">
        <v>256</v>
      </c>
      <c r="F26" s="180" t="s">
        <v>171</v>
      </c>
    </row>
    <row r="27" spans="1:6" s="105" customFormat="1" ht="98.5" customHeight="1" x14ac:dyDescent="0.4">
      <c r="A27" s="108"/>
      <c r="B27" s="153" t="s">
        <v>26</v>
      </c>
      <c r="D27" s="105" t="s">
        <v>172</v>
      </c>
      <c r="E27" s="105" t="s">
        <v>173</v>
      </c>
      <c r="F27" s="180" t="s">
        <v>174</v>
      </c>
    </row>
    <row r="28" spans="1:6" s="105" customFormat="1" ht="20" x14ac:dyDescent="0.4">
      <c r="A28" s="108"/>
      <c r="B28" s="153" t="s">
        <v>27</v>
      </c>
    </row>
    <row r="29" spans="1:6" s="105" customFormat="1" ht="20" x14ac:dyDescent="0.4">
      <c r="A29" s="108"/>
      <c r="B29" s="153" t="s">
        <v>28</v>
      </c>
    </row>
    <row r="30" spans="1:6" s="105" customFormat="1" ht="20" x14ac:dyDescent="0.4">
      <c r="A30" s="108"/>
      <c r="B30" s="154"/>
    </row>
    <row r="31" spans="1:6" s="105" customFormat="1" ht="20" x14ac:dyDescent="0.4">
      <c r="A31" s="108"/>
      <c r="B31" s="150" t="s">
        <v>29</v>
      </c>
    </row>
    <row r="32" spans="1:6" s="105" customFormat="1" ht="20" x14ac:dyDescent="0.4">
      <c r="A32" s="108"/>
    </row>
    <row r="34" spans="2:2" x14ac:dyDescent="0.25">
      <c r="B34" s="28"/>
    </row>
    <row r="35" spans="2:2" x14ac:dyDescent="0.25">
      <c r="B35" s="28"/>
    </row>
    <row r="36" spans="2:2" ht="15.5" x14ac:dyDescent="0.25">
      <c r="B36" s="29"/>
    </row>
    <row r="37" spans="2:2" ht="15.5" x14ac:dyDescent="0.25">
      <c r="B37" s="29"/>
    </row>
    <row r="38" spans="2:2" ht="15.5" x14ac:dyDescent="0.25">
      <c r="B38" s="29"/>
    </row>
    <row r="39" spans="2:2" ht="15.5" x14ac:dyDescent="0.25">
      <c r="B39" s="29"/>
    </row>
    <row r="40" spans="2:2" ht="15.5" x14ac:dyDescent="0.25">
      <c r="B40" s="29"/>
    </row>
    <row r="41" spans="2:2" ht="15.5" x14ac:dyDescent="0.25">
      <c r="B41" s="29"/>
    </row>
    <row r="42" spans="2:2" ht="15.5" x14ac:dyDescent="0.35">
      <c r="B42" s="26"/>
    </row>
    <row r="43" spans="2:2" ht="15.5" x14ac:dyDescent="0.35">
      <c r="B43" s="26"/>
    </row>
    <row r="44" spans="2:2" ht="15.5" x14ac:dyDescent="0.35">
      <c r="B44" s="26"/>
    </row>
    <row r="45" spans="2:2" ht="15.5" x14ac:dyDescent="0.35">
      <c r="B45" s="26"/>
    </row>
    <row r="46" spans="2:2" ht="15.5" x14ac:dyDescent="0.35">
      <c r="B46" s="26"/>
    </row>
    <row r="47" spans="2:2" ht="15.5" x14ac:dyDescent="0.35">
      <c r="B47" s="26"/>
    </row>
    <row r="51" spans="2:2" x14ac:dyDescent="0.25">
      <c r="B51" s="27"/>
    </row>
    <row r="52" spans="2:2" x14ac:dyDescent="0.25">
      <c r="B52" s="27"/>
    </row>
    <row r="53" spans="2:2" x14ac:dyDescent="0.25">
      <c r="B53" s="27"/>
    </row>
    <row r="54" spans="2:2" x14ac:dyDescent="0.25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topLeftCell="A2" zoomScale="50" zoomScaleNormal="50" workbookViewId="0">
      <selection activeCell="AC11" sqref="AC11"/>
    </sheetView>
  </sheetViews>
  <sheetFormatPr defaultColWidth="11.453125" defaultRowHeight="15.5" x14ac:dyDescent="0.3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35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75" customHeight="1" x14ac:dyDescent="0.3">
      <c r="A2" s="480" t="s">
        <v>271</v>
      </c>
      <c r="B2" s="268" t="s">
        <v>272</v>
      </c>
      <c r="C2" s="268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70"/>
      <c r="V2" s="270"/>
      <c r="W2" s="269"/>
      <c r="X2" s="270"/>
      <c r="Y2" s="271"/>
      <c r="Z2" s="270"/>
      <c r="AA2" s="269"/>
      <c r="AB2" s="270"/>
      <c r="AC2" s="272"/>
      <c r="AD2" s="266"/>
      <c r="AE2" s="266"/>
      <c r="AF2" s="266"/>
      <c r="AG2" s="266"/>
      <c r="AH2" s="266"/>
    </row>
    <row r="3" spans="1:34" s="116" customFormat="1" ht="19.399999999999999" customHeight="1" x14ac:dyDescent="0.5">
      <c r="A3" s="481"/>
      <c r="B3" s="273" t="s">
        <v>273</v>
      </c>
      <c r="C3" s="273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4"/>
      <c r="W3" s="274"/>
      <c r="X3" s="274"/>
      <c r="Y3" s="275"/>
      <c r="Z3" s="274"/>
      <c r="AA3" s="274"/>
      <c r="AB3" s="274"/>
      <c r="AC3" s="275"/>
      <c r="AD3" s="265"/>
      <c r="AE3" s="265"/>
      <c r="AF3" s="264"/>
      <c r="AG3" s="264"/>
      <c r="AH3" s="266"/>
    </row>
    <row r="4" spans="1:34" s="116" customFormat="1" ht="19.75" customHeight="1" thickBot="1" x14ac:dyDescent="0.35">
      <c r="A4" s="481"/>
      <c r="B4" s="276" t="s">
        <v>209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8"/>
      <c r="W4" s="277"/>
      <c r="X4" s="277"/>
      <c r="Y4" s="279"/>
      <c r="Z4" s="277"/>
      <c r="AA4" s="277" t="s">
        <v>34</v>
      </c>
      <c r="AB4" s="277"/>
      <c r="AC4" s="280"/>
      <c r="AD4" s="266"/>
      <c r="AE4" s="266"/>
      <c r="AF4" s="266"/>
      <c r="AG4" s="266"/>
      <c r="AH4" s="266"/>
    </row>
    <row r="5" spans="1:34" s="201" customFormat="1" ht="13" customHeight="1" x14ac:dyDescent="0.3">
      <c r="A5" s="492" t="s">
        <v>167</v>
      </c>
      <c r="B5" s="482" t="s">
        <v>35</v>
      </c>
      <c r="C5" s="483"/>
      <c r="D5" s="432" t="s">
        <v>36</v>
      </c>
      <c r="E5" s="433"/>
      <c r="F5" s="433"/>
      <c r="G5" s="434"/>
      <c r="H5" s="432" t="s">
        <v>37</v>
      </c>
      <c r="I5" s="433"/>
      <c r="J5" s="433"/>
      <c r="K5" s="434"/>
      <c r="L5" s="432" t="s">
        <v>38</v>
      </c>
      <c r="M5" s="433"/>
      <c r="N5" s="433"/>
      <c r="O5" s="434"/>
      <c r="P5" s="432" t="s">
        <v>39</v>
      </c>
      <c r="Q5" s="433"/>
      <c r="R5" s="433"/>
      <c r="S5" s="434"/>
      <c r="T5" s="432" t="s">
        <v>40</v>
      </c>
      <c r="U5" s="433"/>
      <c r="V5" s="434"/>
      <c r="W5" s="432" t="s">
        <v>41</v>
      </c>
      <c r="X5" s="433"/>
      <c r="Y5" s="434"/>
      <c r="Z5" s="462" t="s">
        <v>168</v>
      </c>
      <c r="AA5" s="463"/>
      <c r="AB5" s="463"/>
      <c r="AC5" s="464"/>
      <c r="AD5" s="264"/>
      <c r="AE5" s="264"/>
      <c r="AF5" s="264"/>
      <c r="AG5" s="264"/>
      <c r="AH5" s="264"/>
    </row>
    <row r="6" spans="1:34" s="201" customFormat="1" ht="12.65" customHeight="1" thickBot="1" x14ac:dyDescent="0.35">
      <c r="A6" s="493"/>
      <c r="B6" s="484">
        <v>45361</v>
      </c>
      <c r="C6" s="485"/>
      <c r="D6" s="436">
        <v>45362</v>
      </c>
      <c r="E6" s="436"/>
      <c r="F6" s="436"/>
      <c r="G6" s="437"/>
      <c r="H6" s="435">
        <v>45363</v>
      </c>
      <c r="I6" s="436"/>
      <c r="J6" s="436"/>
      <c r="K6" s="437"/>
      <c r="L6" s="435">
        <v>45364</v>
      </c>
      <c r="M6" s="436"/>
      <c r="N6" s="436"/>
      <c r="O6" s="437"/>
      <c r="P6" s="435">
        <v>45365</v>
      </c>
      <c r="Q6" s="436"/>
      <c r="R6" s="436"/>
      <c r="S6" s="437"/>
      <c r="T6" s="435">
        <v>45366</v>
      </c>
      <c r="U6" s="436"/>
      <c r="V6" s="437"/>
      <c r="W6" s="435">
        <v>45367</v>
      </c>
      <c r="X6" s="436"/>
      <c r="Y6" s="437"/>
      <c r="Z6" s="465"/>
      <c r="AA6" s="466"/>
      <c r="AB6" s="466"/>
      <c r="AC6" s="467"/>
      <c r="AD6" s="264"/>
      <c r="AE6" s="264"/>
      <c r="AF6" s="264"/>
      <c r="AG6" s="264"/>
      <c r="AH6" s="264"/>
    </row>
    <row r="7" spans="1:34" s="116" customFormat="1" ht="38.25" customHeight="1" thickBot="1" x14ac:dyDescent="0.35">
      <c r="A7" s="494"/>
      <c r="B7" s="486" t="s">
        <v>42</v>
      </c>
      <c r="C7" s="487"/>
      <c r="D7" s="262" t="s">
        <v>42</v>
      </c>
      <c r="E7" s="267" t="s">
        <v>43</v>
      </c>
      <c r="F7" s="267" t="s">
        <v>44</v>
      </c>
      <c r="G7" s="263" t="s">
        <v>45</v>
      </c>
      <c r="H7" s="262" t="s">
        <v>42</v>
      </c>
      <c r="I7" s="267" t="s">
        <v>43</v>
      </c>
      <c r="J7" s="267" t="s">
        <v>44</v>
      </c>
      <c r="K7" s="263" t="s">
        <v>45</v>
      </c>
      <c r="L7" s="262" t="s">
        <v>42</v>
      </c>
      <c r="M7" s="267" t="s">
        <v>43</v>
      </c>
      <c r="N7" s="267" t="s">
        <v>44</v>
      </c>
      <c r="O7" s="263" t="s">
        <v>45</v>
      </c>
      <c r="P7" s="262" t="s">
        <v>42</v>
      </c>
      <c r="Q7" s="267" t="s">
        <v>43</v>
      </c>
      <c r="R7" s="267" t="s">
        <v>44</v>
      </c>
      <c r="S7" s="263" t="s">
        <v>45</v>
      </c>
      <c r="T7" s="281"/>
      <c r="U7" s="282"/>
      <c r="V7" s="283"/>
      <c r="W7" s="281"/>
      <c r="X7" s="282"/>
      <c r="Y7" s="283"/>
      <c r="Z7" s="284" t="s">
        <v>31</v>
      </c>
      <c r="AA7" s="285" t="s">
        <v>30</v>
      </c>
      <c r="AB7" s="285" t="s">
        <v>32</v>
      </c>
      <c r="AC7" s="286" t="s">
        <v>33</v>
      </c>
      <c r="AD7" s="266"/>
      <c r="AE7" s="266"/>
      <c r="AF7" s="266"/>
      <c r="AG7" s="266"/>
      <c r="AH7" s="266"/>
    </row>
    <row r="8" spans="1:34" s="201" customFormat="1" ht="15" customHeight="1" x14ac:dyDescent="0.35">
      <c r="A8" s="287" t="s">
        <v>46</v>
      </c>
      <c r="B8" s="282"/>
      <c r="C8" s="283"/>
      <c r="D8" s="448" t="s">
        <v>47</v>
      </c>
      <c r="E8" s="448"/>
      <c r="F8" s="448"/>
      <c r="G8" s="449"/>
      <c r="H8" s="447" t="s">
        <v>47</v>
      </c>
      <c r="I8" s="448"/>
      <c r="J8" s="448"/>
      <c r="K8" s="449"/>
      <c r="L8" s="447" t="s">
        <v>47</v>
      </c>
      <c r="M8" s="448"/>
      <c r="N8" s="448"/>
      <c r="O8" s="449"/>
      <c r="P8" s="447" t="s">
        <v>47</v>
      </c>
      <c r="Q8" s="448"/>
      <c r="R8" s="448"/>
      <c r="S8" s="449"/>
      <c r="T8" s="281"/>
      <c r="U8" s="282"/>
      <c r="V8" s="283"/>
      <c r="W8" s="281"/>
      <c r="X8" s="282"/>
      <c r="Y8" s="283"/>
      <c r="Z8" s="364">
        <v>0.25</v>
      </c>
      <c r="AA8" s="288">
        <v>0.375</v>
      </c>
      <c r="AB8" s="289">
        <v>0.58333333333333326</v>
      </c>
      <c r="AC8" s="362">
        <v>0.95833333333333337</v>
      </c>
      <c r="AD8" s="264"/>
      <c r="AE8" s="264"/>
      <c r="AF8" s="264"/>
      <c r="AG8" s="264"/>
      <c r="AH8" s="264"/>
    </row>
    <row r="9" spans="1:34" s="201" customFormat="1" ht="15" customHeight="1" thickBot="1" x14ac:dyDescent="0.4">
      <c r="A9" s="290" t="s">
        <v>48</v>
      </c>
      <c r="B9" s="282"/>
      <c r="C9" s="283"/>
      <c r="D9" s="424"/>
      <c r="E9" s="424"/>
      <c r="F9" s="424"/>
      <c r="G9" s="425"/>
      <c r="H9" s="423"/>
      <c r="I9" s="424"/>
      <c r="J9" s="424"/>
      <c r="K9" s="425"/>
      <c r="L9" s="423"/>
      <c r="M9" s="424"/>
      <c r="N9" s="424"/>
      <c r="O9" s="425"/>
      <c r="P9" s="423"/>
      <c r="Q9" s="424"/>
      <c r="R9" s="424"/>
      <c r="S9" s="425"/>
      <c r="T9" s="281"/>
      <c r="U9" s="282"/>
      <c r="V9" s="283"/>
      <c r="W9" s="281"/>
      <c r="X9" s="282"/>
      <c r="Y9" s="283"/>
      <c r="Z9" s="291">
        <v>0.27083333333333331</v>
      </c>
      <c r="AA9" s="292">
        <v>0.39583333333333331</v>
      </c>
      <c r="AB9" s="293">
        <v>0.60416666666666663</v>
      </c>
      <c r="AC9" s="298">
        <v>0.97916666666666674</v>
      </c>
      <c r="AD9" s="264"/>
      <c r="AE9" s="264"/>
      <c r="AF9" s="264"/>
      <c r="AG9" s="264"/>
      <c r="AH9" s="264"/>
    </row>
    <row r="10" spans="1:34" s="201" customFormat="1" ht="15" customHeight="1" x14ac:dyDescent="0.35">
      <c r="A10" s="295" t="s">
        <v>49</v>
      </c>
      <c r="B10" s="282"/>
      <c r="C10" s="283"/>
      <c r="D10" s="471" t="s">
        <v>274</v>
      </c>
      <c r="E10" s="472"/>
      <c r="F10" s="472"/>
      <c r="G10" s="473"/>
      <c r="H10" s="396" t="s">
        <v>51</v>
      </c>
      <c r="I10" s="441" t="s">
        <v>52</v>
      </c>
      <c r="J10" s="444" t="s">
        <v>55</v>
      </c>
      <c r="K10" s="384" t="s">
        <v>212</v>
      </c>
      <c r="L10" s="459" t="s">
        <v>54</v>
      </c>
      <c r="M10" s="460"/>
      <c r="N10" s="460"/>
      <c r="O10" s="461"/>
      <c r="P10" s="426"/>
      <c r="Q10" s="441" t="s">
        <v>52</v>
      </c>
      <c r="R10" s="444" t="s">
        <v>55</v>
      </c>
      <c r="S10" s="408" t="s">
        <v>50</v>
      </c>
      <c r="T10" s="281"/>
      <c r="U10" s="282"/>
      <c r="V10" s="283"/>
      <c r="W10" s="281"/>
      <c r="X10" s="282"/>
      <c r="Y10" s="283"/>
      <c r="Z10" s="291">
        <v>0.29166666666666663</v>
      </c>
      <c r="AA10" s="292">
        <v>0.41666666666666663</v>
      </c>
      <c r="AB10" s="293">
        <v>0.625</v>
      </c>
      <c r="AC10" s="294">
        <v>1</v>
      </c>
      <c r="AD10" s="264"/>
      <c r="AE10" s="264"/>
      <c r="AF10" s="264"/>
      <c r="AG10" s="264"/>
      <c r="AH10" s="264"/>
    </row>
    <row r="11" spans="1:34" s="201" customFormat="1" ht="15" customHeight="1" thickBot="1" x14ac:dyDescent="0.4">
      <c r="A11" s="295" t="s">
        <v>56</v>
      </c>
      <c r="B11" s="282"/>
      <c r="C11" s="283"/>
      <c r="D11" s="474"/>
      <c r="E11" s="475"/>
      <c r="F11" s="475"/>
      <c r="G11" s="476"/>
      <c r="H11" s="397"/>
      <c r="I11" s="442"/>
      <c r="J11" s="445"/>
      <c r="K11" s="385"/>
      <c r="L11" s="405"/>
      <c r="M11" s="406"/>
      <c r="N11" s="406"/>
      <c r="O11" s="407"/>
      <c r="P11" s="427"/>
      <c r="Q11" s="442"/>
      <c r="R11" s="445"/>
      <c r="S11" s="409"/>
      <c r="T11" s="281"/>
      <c r="U11" s="282"/>
      <c r="V11" s="283"/>
      <c r="W11" s="281"/>
      <c r="X11" s="282"/>
      <c r="Y11" s="283"/>
      <c r="Z11" s="291">
        <v>0.31249999999999994</v>
      </c>
      <c r="AA11" s="292">
        <v>0.43749999999999994</v>
      </c>
      <c r="AB11" s="293">
        <v>0.64583333333333326</v>
      </c>
      <c r="AC11" s="294">
        <v>1.0208333333333333</v>
      </c>
      <c r="AD11" s="264"/>
      <c r="AE11" s="264"/>
      <c r="AF11" s="264"/>
      <c r="AG11" s="264"/>
      <c r="AH11" s="264"/>
    </row>
    <row r="12" spans="1:34" s="201" customFormat="1" ht="15" customHeight="1" x14ac:dyDescent="0.35">
      <c r="A12" s="295" t="s">
        <v>57</v>
      </c>
      <c r="B12" s="282"/>
      <c r="C12" s="283"/>
      <c r="D12" s="474"/>
      <c r="E12" s="475"/>
      <c r="F12" s="475"/>
      <c r="G12" s="476"/>
      <c r="H12" s="397"/>
      <c r="I12" s="442"/>
      <c r="J12" s="445"/>
      <c r="K12" s="385"/>
      <c r="L12" s="396" t="s">
        <v>51</v>
      </c>
      <c r="M12" s="441" t="s">
        <v>52</v>
      </c>
      <c r="N12" s="444" t="s">
        <v>55</v>
      </c>
      <c r="O12" s="426"/>
      <c r="P12" s="427"/>
      <c r="Q12" s="442"/>
      <c r="R12" s="445"/>
      <c r="S12" s="409"/>
      <c r="T12" s="281"/>
      <c r="U12" s="282"/>
      <c r="V12" s="283"/>
      <c r="W12" s="281"/>
      <c r="X12" s="282"/>
      <c r="Y12" s="283"/>
      <c r="Z12" s="291">
        <v>0.33333333333333326</v>
      </c>
      <c r="AA12" s="292">
        <v>0.45833333333333326</v>
      </c>
      <c r="AB12" s="293">
        <v>0.66666666666666652</v>
      </c>
      <c r="AC12" s="294">
        <v>1.0416666666666665</v>
      </c>
      <c r="AD12" s="264"/>
      <c r="AE12" s="264"/>
      <c r="AF12" s="264"/>
      <c r="AG12" s="264"/>
      <c r="AH12" s="264"/>
    </row>
    <row r="13" spans="1:34" s="201" customFormat="1" ht="15" customHeight="1" thickBot="1" x14ac:dyDescent="0.4">
      <c r="A13" s="295" t="s">
        <v>58</v>
      </c>
      <c r="B13" s="282"/>
      <c r="C13" s="283"/>
      <c r="D13" s="477"/>
      <c r="E13" s="478"/>
      <c r="F13" s="478"/>
      <c r="G13" s="479"/>
      <c r="H13" s="398"/>
      <c r="I13" s="443"/>
      <c r="J13" s="446"/>
      <c r="K13" s="386"/>
      <c r="L13" s="398"/>
      <c r="M13" s="443"/>
      <c r="N13" s="446"/>
      <c r="O13" s="428"/>
      <c r="P13" s="428"/>
      <c r="Q13" s="443"/>
      <c r="R13" s="446"/>
      <c r="S13" s="410"/>
      <c r="T13" s="281"/>
      <c r="U13" s="282"/>
      <c r="V13" s="283"/>
      <c r="W13" s="281"/>
      <c r="X13" s="282"/>
      <c r="Y13" s="283"/>
      <c r="Z13" s="291">
        <v>0.35416666666666657</v>
      </c>
      <c r="AA13" s="292">
        <v>0.47916666666666657</v>
      </c>
      <c r="AB13" s="293">
        <v>0.68749999999999989</v>
      </c>
      <c r="AC13" s="294">
        <v>1.0625</v>
      </c>
      <c r="AD13" s="264"/>
      <c r="AE13" s="264"/>
      <c r="AF13" s="264"/>
      <c r="AG13" s="264"/>
      <c r="AH13" s="264"/>
    </row>
    <row r="14" spans="1:34" s="201" customFormat="1" ht="15" customHeight="1" thickBot="1" x14ac:dyDescent="0.4">
      <c r="A14" s="296" t="s">
        <v>59</v>
      </c>
      <c r="B14" s="282"/>
      <c r="C14" s="283"/>
      <c r="D14" s="400" t="s">
        <v>60</v>
      </c>
      <c r="E14" s="400"/>
      <c r="F14" s="400"/>
      <c r="G14" s="401"/>
      <c r="H14" s="399" t="s">
        <v>60</v>
      </c>
      <c r="I14" s="400"/>
      <c r="J14" s="400"/>
      <c r="K14" s="401"/>
      <c r="L14" s="399" t="s">
        <v>60</v>
      </c>
      <c r="M14" s="400"/>
      <c r="N14" s="400"/>
      <c r="O14" s="401"/>
      <c r="P14" s="399" t="s">
        <v>60</v>
      </c>
      <c r="Q14" s="400"/>
      <c r="R14" s="400"/>
      <c r="S14" s="401"/>
      <c r="T14" s="281"/>
      <c r="U14" s="282"/>
      <c r="V14" s="283"/>
      <c r="W14" s="281"/>
      <c r="X14" s="282"/>
      <c r="Y14" s="283"/>
      <c r="Z14" s="291">
        <v>0.37499999999999989</v>
      </c>
      <c r="AA14" s="292">
        <v>0.49999999999999989</v>
      </c>
      <c r="AB14" s="293">
        <v>0.70833333333333326</v>
      </c>
      <c r="AC14" s="294">
        <v>1.0833333333333333</v>
      </c>
      <c r="AD14" s="264"/>
      <c r="AE14" s="264"/>
      <c r="AF14" s="264"/>
      <c r="AG14" s="264"/>
      <c r="AH14" s="264"/>
    </row>
    <row r="15" spans="1:34" s="201" customFormat="1" ht="15" customHeight="1" x14ac:dyDescent="0.35">
      <c r="A15" s="297" t="s">
        <v>61</v>
      </c>
      <c r="B15" s="282"/>
      <c r="C15" s="283"/>
      <c r="D15" s="402" t="s">
        <v>62</v>
      </c>
      <c r="E15" s="403"/>
      <c r="F15" s="403"/>
      <c r="G15" s="404"/>
      <c r="H15" s="396" t="s">
        <v>51</v>
      </c>
      <c r="I15" s="468" t="s">
        <v>64</v>
      </c>
      <c r="J15" s="453" t="s">
        <v>63</v>
      </c>
      <c r="K15" s="426"/>
      <c r="L15" s="402" t="s">
        <v>65</v>
      </c>
      <c r="M15" s="403"/>
      <c r="N15" s="403"/>
      <c r="O15" s="404"/>
      <c r="P15" s="396" t="s">
        <v>51</v>
      </c>
      <c r="Q15" s="456" t="s">
        <v>66</v>
      </c>
      <c r="R15" s="453" t="s">
        <v>63</v>
      </c>
      <c r="S15" s="426"/>
      <c r="T15" s="281"/>
      <c r="U15" s="282"/>
      <c r="V15" s="283"/>
      <c r="W15" s="281"/>
      <c r="X15" s="282"/>
      <c r="Y15" s="283"/>
      <c r="Z15" s="291">
        <v>0.3958333333333332</v>
      </c>
      <c r="AA15" s="292">
        <v>0.52083333333333326</v>
      </c>
      <c r="AB15" s="293">
        <v>0.72916666666666652</v>
      </c>
      <c r="AC15" s="294">
        <v>1.1041666666666665</v>
      </c>
      <c r="AD15" s="264"/>
      <c r="AE15" s="264"/>
      <c r="AF15" s="264"/>
      <c r="AG15" s="264"/>
      <c r="AH15" s="264"/>
    </row>
    <row r="16" spans="1:34" s="201" customFormat="1" ht="15" customHeight="1" thickBot="1" x14ac:dyDescent="0.4">
      <c r="A16" s="297" t="s">
        <v>67</v>
      </c>
      <c r="B16" s="282"/>
      <c r="C16" s="283"/>
      <c r="D16" s="459"/>
      <c r="E16" s="460"/>
      <c r="F16" s="460"/>
      <c r="G16" s="461"/>
      <c r="H16" s="397"/>
      <c r="I16" s="469"/>
      <c r="J16" s="454"/>
      <c r="K16" s="427"/>
      <c r="L16" s="405"/>
      <c r="M16" s="406"/>
      <c r="N16" s="406"/>
      <c r="O16" s="407"/>
      <c r="P16" s="397"/>
      <c r="Q16" s="457"/>
      <c r="R16" s="454"/>
      <c r="S16" s="427"/>
      <c r="T16" s="281"/>
      <c r="U16" s="282"/>
      <c r="V16" s="283"/>
      <c r="W16" s="281"/>
      <c r="X16" s="282"/>
      <c r="Y16" s="283"/>
      <c r="Z16" s="291">
        <v>0.41666666666666652</v>
      </c>
      <c r="AA16" s="292">
        <v>0.54166666666666652</v>
      </c>
      <c r="AB16" s="293">
        <v>0.74999999999999978</v>
      </c>
      <c r="AC16" s="294">
        <v>1.125</v>
      </c>
      <c r="AD16" s="264"/>
      <c r="AE16" s="264"/>
      <c r="AF16" s="264"/>
      <c r="AG16" s="264"/>
      <c r="AH16" s="264"/>
    </row>
    <row r="17" spans="1:34" s="201" customFormat="1" ht="15" customHeight="1" x14ac:dyDescent="0.35">
      <c r="A17" s="297" t="s">
        <v>68</v>
      </c>
      <c r="B17" s="282"/>
      <c r="C17" s="283"/>
      <c r="D17" s="459"/>
      <c r="E17" s="460"/>
      <c r="F17" s="460"/>
      <c r="G17" s="461"/>
      <c r="H17" s="397"/>
      <c r="I17" s="469"/>
      <c r="J17" s="454"/>
      <c r="K17" s="427"/>
      <c r="L17" s="402" t="s">
        <v>69</v>
      </c>
      <c r="M17" s="403"/>
      <c r="N17" s="403"/>
      <c r="O17" s="404"/>
      <c r="P17" s="397"/>
      <c r="Q17" s="457"/>
      <c r="R17" s="454"/>
      <c r="S17" s="427"/>
      <c r="T17" s="281"/>
      <c r="U17" s="282"/>
      <c r="V17" s="283"/>
      <c r="W17" s="281"/>
      <c r="X17" s="282"/>
      <c r="Y17" s="283"/>
      <c r="Z17" s="291">
        <v>0.43749999999999983</v>
      </c>
      <c r="AA17" s="292">
        <v>0.56249999999999978</v>
      </c>
      <c r="AB17" s="293">
        <v>0.77083333333333315</v>
      </c>
      <c r="AC17" s="294">
        <v>1.1458333333333333</v>
      </c>
      <c r="AD17" s="264"/>
      <c r="AE17" s="264"/>
      <c r="AF17" s="264"/>
      <c r="AG17" s="264"/>
      <c r="AH17" s="264"/>
    </row>
    <row r="18" spans="1:34" s="201" customFormat="1" ht="15" customHeight="1" thickBot="1" x14ac:dyDescent="0.4">
      <c r="A18" s="297" t="s">
        <v>70</v>
      </c>
      <c r="B18" s="282"/>
      <c r="C18" s="283"/>
      <c r="D18" s="405"/>
      <c r="E18" s="406"/>
      <c r="F18" s="406"/>
      <c r="G18" s="407"/>
      <c r="H18" s="398"/>
      <c r="I18" s="470"/>
      <c r="J18" s="455"/>
      <c r="K18" s="428"/>
      <c r="L18" s="405"/>
      <c r="M18" s="406"/>
      <c r="N18" s="406"/>
      <c r="O18" s="407"/>
      <c r="P18" s="398"/>
      <c r="Q18" s="458"/>
      <c r="R18" s="455"/>
      <c r="S18" s="428"/>
      <c r="T18" s="281"/>
      <c r="U18" s="282"/>
      <c r="V18" s="283"/>
      <c r="W18" s="281"/>
      <c r="X18" s="282"/>
      <c r="Y18" s="283"/>
      <c r="Z18" s="291">
        <v>0.45833333333333315</v>
      </c>
      <c r="AA18" s="292">
        <v>0.58333333333333315</v>
      </c>
      <c r="AB18" s="293">
        <v>0.79166666666666652</v>
      </c>
      <c r="AC18" s="294">
        <v>1.1666666666666665</v>
      </c>
      <c r="AD18" s="264"/>
      <c r="AE18" s="264"/>
      <c r="AF18" s="264"/>
      <c r="AG18" s="264"/>
      <c r="AH18" s="264"/>
    </row>
    <row r="19" spans="1:34" s="201" customFormat="1" ht="15" customHeight="1" thickBot="1" x14ac:dyDescent="0.4">
      <c r="A19" s="290" t="s">
        <v>71</v>
      </c>
      <c r="B19" s="282"/>
      <c r="C19" s="283"/>
      <c r="D19" s="448" t="s">
        <v>72</v>
      </c>
      <c r="E19" s="448"/>
      <c r="F19" s="448"/>
      <c r="G19" s="449"/>
      <c r="H19" s="448" t="s">
        <v>72</v>
      </c>
      <c r="I19" s="448"/>
      <c r="J19" s="448"/>
      <c r="K19" s="449"/>
      <c r="L19" s="448" t="s">
        <v>72</v>
      </c>
      <c r="M19" s="448"/>
      <c r="N19" s="448"/>
      <c r="O19" s="449"/>
      <c r="P19" s="448" t="s">
        <v>72</v>
      </c>
      <c r="Q19" s="448"/>
      <c r="R19" s="448"/>
      <c r="S19" s="449"/>
      <c r="T19" s="281"/>
      <c r="U19" s="282"/>
      <c r="V19" s="283"/>
      <c r="W19" s="281"/>
      <c r="X19" s="282"/>
      <c r="Y19" s="283"/>
      <c r="Z19" s="291">
        <v>0.47916666666666646</v>
      </c>
      <c r="AA19" s="292">
        <v>0.60416666666666652</v>
      </c>
      <c r="AB19" s="293">
        <v>0.81249999999999978</v>
      </c>
      <c r="AC19" s="294">
        <v>1.1874999999999998</v>
      </c>
      <c r="AD19" s="264"/>
      <c r="AE19" s="264"/>
      <c r="AF19" s="264"/>
      <c r="AG19" s="264"/>
      <c r="AH19" s="264"/>
    </row>
    <row r="20" spans="1:34" s="201" customFormat="1" ht="15" customHeight="1" thickBot="1" x14ac:dyDescent="0.4">
      <c r="A20" s="290" t="s">
        <v>73</v>
      </c>
      <c r="B20" s="282"/>
      <c r="C20" s="283"/>
      <c r="D20" s="424"/>
      <c r="E20" s="424"/>
      <c r="F20" s="424"/>
      <c r="G20" s="425"/>
      <c r="H20" s="424"/>
      <c r="I20" s="424"/>
      <c r="J20" s="424"/>
      <c r="K20" s="425"/>
      <c r="L20" s="424"/>
      <c r="M20" s="424"/>
      <c r="N20" s="424"/>
      <c r="O20" s="425"/>
      <c r="P20" s="424"/>
      <c r="Q20" s="424"/>
      <c r="R20" s="424"/>
      <c r="S20" s="425"/>
      <c r="T20" s="471" t="s">
        <v>275</v>
      </c>
      <c r="U20" s="472"/>
      <c r="V20" s="473"/>
      <c r="W20" s="281"/>
      <c r="X20" s="282"/>
      <c r="Y20" s="283"/>
      <c r="Z20" s="291">
        <v>0.49999999999999978</v>
      </c>
      <c r="AA20" s="292">
        <v>0.62499999999999978</v>
      </c>
      <c r="AB20" s="293">
        <v>0.83333333333333304</v>
      </c>
      <c r="AC20" s="294">
        <v>1.208333333333333</v>
      </c>
      <c r="AD20" s="264"/>
      <c r="AE20" s="264"/>
      <c r="AF20" s="264"/>
      <c r="AG20" s="264"/>
      <c r="AH20" s="264"/>
    </row>
    <row r="21" spans="1:34" s="201" customFormat="1" ht="15" customHeight="1" thickBot="1" x14ac:dyDescent="0.4">
      <c r="A21" s="297" t="s">
        <v>74</v>
      </c>
      <c r="B21" s="282"/>
      <c r="C21" s="283"/>
      <c r="D21" s="429" t="s">
        <v>208</v>
      </c>
      <c r="E21" s="444" t="s">
        <v>55</v>
      </c>
      <c r="F21" s="450" t="s">
        <v>182</v>
      </c>
      <c r="G21" s="384" t="s">
        <v>212</v>
      </c>
      <c r="H21" s="429" t="s">
        <v>208</v>
      </c>
      <c r="I21" s="456" t="s">
        <v>66</v>
      </c>
      <c r="J21" s="426"/>
      <c r="K21" s="408" t="s">
        <v>50</v>
      </c>
      <c r="L21" s="426"/>
      <c r="M21" s="456" t="s">
        <v>66</v>
      </c>
      <c r="N21" s="450" t="s">
        <v>182</v>
      </c>
      <c r="O21" s="408" t="s">
        <v>53</v>
      </c>
      <c r="P21" s="396" t="s">
        <v>51</v>
      </c>
      <c r="Q21" s="456" t="s">
        <v>66</v>
      </c>
      <c r="R21" s="450" t="s">
        <v>182</v>
      </c>
      <c r="S21" s="438" t="s">
        <v>213</v>
      </c>
      <c r="T21" s="474"/>
      <c r="U21" s="475"/>
      <c r="V21" s="476"/>
      <c r="W21" s="281"/>
      <c r="X21" s="282"/>
      <c r="Y21" s="283"/>
      <c r="Z21" s="291">
        <v>0.52083333333333315</v>
      </c>
      <c r="AA21" s="292">
        <v>0.64583333333333315</v>
      </c>
      <c r="AB21" s="293">
        <v>0.85416666666666652</v>
      </c>
      <c r="AC21" s="294">
        <v>1.2291666666666665</v>
      </c>
      <c r="AD21" s="264"/>
      <c r="AE21" s="264"/>
      <c r="AF21" s="264"/>
      <c r="AG21" s="264"/>
      <c r="AH21" s="264"/>
    </row>
    <row r="22" spans="1:34" s="201" customFormat="1" ht="15" customHeight="1" x14ac:dyDescent="0.35">
      <c r="A22" s="297" t="s">
        <v>76</v>
      </c>
      <c r="B22" s="488" t="s">
        <v>77</v>
      </c>
      <c r="C22" s="489"/>
      <c r="D22" s="430"/>
      <c r="E22" s="445"/>
      <c r="F22" s="451"/>
      <c r="G22" s="385"/>
      <c r="H22" s="430"/>
      <c r="I22" s="457"/>
      <c r="J22" s="427"/>
      <c r="K22" s="409"/>
      <c r="L22" s="427"/>
      <c r="M22" s="457"/>
      <c r="N22" s="451"/>
      <c r="O22" s="409"/>
      <c r="P22" s="397"/>
      <c r="Q22" s="457"/>
      <c r="R22" s="451"/>
      <c r="S22" s="439"/>
      <c r="T22" s="474"/>
      <c r="U22" s="475"/>
      <c r="V22" s="476"/>
      <c r="W22" s="281"/>
      <c r="X22" s="282"/>
      <c r="Y22" s="283"/>
      <c r="Z22" s="291">
        <v>0.54166666666666652</v>
      </c>
      <c r="AA22" s="292">
        <v>0.66666666666666652</v>
      </c>
      <c r="AB22" s="293">
        <v>0.87499999999999978</v>
      </c>
      <c r="AC22" s="298">
        <v>1.25</v>
      </c>
      <c r="AD22" s="264"/>
      <c r="AE22" s="264"/>
      <c r="AF22" s="264"/>
      <c r="AG22" s="264"/>
      <c r="AH22" s="264"/>
    </row>
    <row r="23" spans="1:34" s="201" customFormat="1" ht="15" customHeight="1" thickBot="1" x14ac:dyDescent="0.4">
      <c r="A23" s="297" t="s">
        <v>78</v>
      </c>
      <c r="B23" s="490"/>
      <c r="C23" s="491"/>
      <c r="D23" s="430"/>
      <c r="E23" s="445"/>
      <c r="F23" s="451"/>
      <c r="G23" s="385"/>
      <c r="H23" s="430"/>
      <c r="I23" s="457"/>
      <c r="J23" s="427"/>
      <c r="K23" s="409"/>
      <c r="L23" s="427"/>
      <c r="M23" s="457"/>
      <c r="N23" s="451"/>
      <c r="O23" s="409"/>
      <c r="P23" s="397"/>
      <c r="Q23" s="457"/>
      <c r="R23" s="451"/>
      <c r="S23" s="439"/>
      <c r="T23" s="474"/>
      <c r="U23" s="475"/>
      <c r="V23" s="476"/>
      <c r="W23" s="281"/>
      <c r="X23" s="282"/>
      <c r="Y23" s="283"/>
      <c r="Z23" s="291">
        <v>0.56249999999999989</v>
      </c>
      <c r="AA23" s="292">
        <v>0.68749999999999989</v>
      </c>
      <c r="AB23" s="293">
        <v>0.89583333333333326</v>
      </c>
      <c r="AC23" s="298">
        <v>1.2708333333333333</v>
      </c>
      <c r="AD23" s="264"/>
      <c r="AE23" s="264"/>
      <c r="AF23" s="264"/>
      <c r="AG23" s="264"/>
      <c r="AH23" s="264"/>
    </row>
    <row r="24" spans="1:34" s="201" customFormat="1" ht="15" customHeight="1" thickBot="1" x14ac:dyDescent="0.4">
      <c r="A24" s="297" t="s">
        <v>79</v>
      </c>
      <c r="B24" s="282"/>
      <c r="C24" s="283"/>
      <c r="D24" s="431"/>
      <c r="E24" s="446"/>
      <c r="F24" s="452"/>
      <c r="G24" s="386"/>
      <c r="H24" s="431"/>
      <c r="I24" s="458"/>
      <c r="J24" s="428"/>
      <c r="K24" s="410"/>
      <c r="L24" s="428"/>
      <c r="M24" s="458"/>
      <c r="N24" s="452"/>
      <c r="O24" s="410"/>
      <c r="P24" s="398"/>
      <c r="Q24" s="458"/>
      <c r="R24" s="452"/>
      <c r="S24" s="440"/>
      <c r="T24" s="474"/>
      <c r="U24" s="475"/>
      <c r="V24" s="476"/>
      <c r="W24" s="281"/>
      <c r="X24" s="282"/>
      <c r="Y24" s="283"/>
      <c r="Z24" s="291">
        <v>0.58333333333333326</v>
      </c>
      <c r="AA24" s="292">
        <v>0.70833333333333326</v>
      </c>
      <c r="AB24" s="293">
        <v>0.91666666666666652</v>
      </c>
      <c r="AC24" s="298">
        <v>1.2916666666666665</v>
      </c>
      <c r="AD24" s="264"/>
      <c r="AE24" s="264"/>
      <c r="AF24" s="264"/>
      <c r="AG24" s="264"/>
      <c r="AH24" s="264"/>
    </row>
    <row r="25" spans="1:34" s="201" customFormat="1" ht="15" customHeight="1" thickBot="1" x14ac:dyDescent="0.4">
      <c r="A25" s="296" t="s">
        <v>80</v>
      </c>
      <c r="B25" s="282"/>
      <c r="C25" s="283"/>
      <c r="D25" s="399" t="s">
        <v>60</v>
      </c>
      <c r="E25" s="400"/>
      <c r="F25" s="400"/>
      <c r="G25" s="401"/>
      <c r="H25" s="399" t="s">
        <v>60</v>
      </c>
      <c r="I25" s="400"/>
      <c r="J25" s="400"/>
      <c r="K25" s="401"/>
      <c r="L25" s="399" t="s">
        <v>60</v>
      </c>
      <c r="M25" s="400"/>
      <c r="N25" s="400"/>
      <c r="O25" s="401"/>
      <c r="P25" s="399" t="s">
        <v>60</v>
      </c>
      <c r="Q25" s="400"/>
      <c r="R25" s="400"/>
      <c r="S25" s="401"/>
      <c r="T25" s="474"/>
      <c r="U25" s="475"/>
      <c r="V25" s="476"/>
      <c r="W25" s="281"/>
      <c r="X25" s="282"/>
      <c r="Y25" s="283"/>
      <c r="Z25" s="291">
        <v>0.60416666666666663</v>
      </c>
      <c r="AA25" s="292">
        <v>0.72916666666666663</v>
      </c>
      <c r="AB25" s="293">
        <v>0.9375</v>
      </c>
      <c r="AC25" s="298">
        <v>1.3125</v>
      </c>
      <c r="AD25" s="264"/>
      <c r="AE25" s="264"/>
      <c r="AF25" s="264"/>
      <c r="AG25" s="264"/>
      <c r="AH25" s="264"/>
    </row>
    <row r="26" spans="1:34" s="201" customFormat="1" ht="15" customHeight="1" x14ac:dyDescent="0.35">
      <c r="A26" s="295" t="s">
        <v>81</v>
      </c>
      <c r="B26" s="495" t="s">
        <v>82</v>
      </c>
      <c r="C26" s="496"/>
      <c r="D26" s="396" t="s">
        <v>51</v>
      </c>
      <c r="E26" s="468" t="s">
        <v>64</v>
      </c>
      <c r="F26" s="426"/>
      <c r="G26" s="438" t="s">
        <v>213</v>
      </c>
      <c r="H26" s="396" t="s">
        <v>51</v>
      </c>
      <c r="I26" s="507" t="s">
        <v>214</v>
      </c>
      <c r="J26" s="450" t="s">
        <v>182</v>
      </c>
      <c r="K26" s="408" t="s">
        <v>50</v>
      </c>
      <c r="L26" s="396" t="s">
        <v>51</v>
      </c>
      <c r="M26" s="468" t="s">
        <v>64</v>
      </c>
      <c r="N26" s="426"/>
      <c r="O26" s="408" t="s">
        <v>53</v>
      </c>
      <c r="P26" s="402" t="s">
        <v>90</v>
      </c>
      <c r="Q26" s="403"/>
      <c r="R26" s="403"/>
      <c r="S26" s="404"/>
      <c r="T26" s="474"/>
      <c r="U26" s="475"/>
      <c r="V26" s="476"/>
      <c r="W26" s="281"/>
      <c r="X26" s="282"/>
      <c r="Y26" s="283"/>
      <c r="Z26" s="291">
        <v>0.625</v>
      </c>
      <c r="AA26" s="292">
        <v>0.75</v>
      </c>
      <c r="AB26" s="293">
        <v>0.95833333333333326</v>
      </c>
      <c r="AC26" s="298">
        <v>1.3333333333333335</v>
      </c>
      <c r="AD26" s="264"/>
      <c r="AE26" s="264"/>
      <c r="AF26" s="264"/>
      <c r="AG26" s="264"/>
      <c r="AH26" s="264"/>
    </row>
    <row r="27" spans="1:34" s="201" customFormat="1" ht="15" customHeight="1" x14ac:dyDescent="0.35">
      <c r="A27" s="297" t="s">
        <v>83</v>
      </c>
      <c r="B27" s="497"/>
      <c r="C27" s="498"/>
      <c r="D27" s="397"/>
      <c r="E27" s="469"/>
      <c r="F27" s="427"/>
      <c r="G27" s="439"/>
      <c r="H27" s="397"/>
      <c r="I27" s="508"/>
      <c r="J27" s="451"/>
      <c r="K27" s="409"/>
      <c r="L27" s="397"/>
      <c r="M27" s="469"/>
      <c r="N27" s="427"/>
      <c r="O27" s="409"/>
      <c r="P27" s="459"/>
      <c r="Q27" s="460"/>
      <c r="R27" s="460"/>
      <c r="S27" s="461"/>
      <c r="T27" s="474"/>
      <c r="U27" s="475"/>
      <c r="V27" s="476"/>
      <c r="W27" s="281"/>
      <c r="X27" s="282"/>
      <c r="Y27" s="283"/>
      <c r="Z27" s="291">
        <v>0.64583333333333337</v>
      </c>
      <c r="AA27" s="292">
        <v>0.77083333333333337</v>
      </c>
      <c r="AB27" s="293">
        <v>0.97916666666666674</v>
      </c>
      <c r="AC27" s="298">
        <v>1.3541666666666667</v>
      </c>
      <c r="AD27" s="264"/>
      <c r="AE27" s="264"/>
      <c r="AF27" s="264"/>
      <c r="AG27" s="264"/>
      <c r="AH27" s="264"/>
    </row>
    <row r="28" spans="1:34" s="201" customFormat="1" ht="15" customHeight="1" thickBot="1" x14ac:dyDescent="0.4">
      <c r="A28" s="297" t="s">
        <v>84</v>
      </c>
      <c r="B28" s="499"/>
      <c r="C28" s="500"/>
      <c r="D28" s="397"/>
      <c r="E28" s="469"/>
      <c r="F28" s="427"/>
      <c r="G28" s="439"/>
      <c r="H28" s="397"/>
      <c r="I28" s="508"/>
      <c r="J28" s="451"/>
      <c r="K28" s="409"/>
      <c r="L28" s="397"/>
      <c r="M28" s="469"/>
      <c r="N28" s="427"/>
      <c r="O28" s="409"/>
      <c r="P28" s="459"/>
      <c r="Q28" s="460"/>
      <c r="R28" s="460"/>
      <c r="S28" s="461"/>
      <c r="T28" s="474"/>
      <c r="U28" s="475"/>
      <c r="V28" s="476"/>
      <c r="W28" s="281"/>
      <c r="X28" s="282"/>
      <c r="Y28" s="283"/>
      <c r="Z28" s="291">
        <v>0.66666666666666674</v>
      </c>
      <c r="AA28" s="292">
        <v>0.79166666666666674</v>
      </c>
      <c r="AB28" s="299">
        <v>1</v>
      </c>
      <c r="AC28" s="298">
        <v>1.375</v>
      </c>
      <c r="AD28" s="264"/>
      <c r="AE28" s="264"/>
      <c r="AF28" s="264"/>
      <c r="AG28" s="264"/>
      <c r="AH28" s="264"/>
    </row>
    <row r="29" spans="1:34" s="201" customFormat="1" ht="15" customHeight="1" thickBot="1" x14ac:dyDescent="0.4">
      <c r="A29" s="297" t="s">
        <v>85</v>
      </c>
      <c r="B29" s="488" t="s">
        <v>86</v>
      </c>
      <c r="C29" s="489"/>
      <c r="D29" s="398"/>
      <c r="E29" s="470"/>
      <c r="F29" s="428"/>
      <c r="G29" s="440"/>
      <c r="H29" s="398"/>
      <c r="I29" s="509"/>
      <c r="J29" s="452"/>
      <c r="K29" s="410"/>
      <c r="L29" s="398"/>
      <c r="M29" s="470"/>
      <c r="N29" s="428"/>
      <c r="O29" s="410"/>
      <c r="P29" s="405"/>
      <c r="Q29" s="406"/>
      <c r="R29" s="406"/>
      <c r="S29" s="407"/>
      <c r="T29" s="477"/>
      <c r="U29" s="478"/>
      <c r="V29" s="479"/>
      <c r="W29" s="281"/>
      <c r="X29" s="282"/>
      <c r="Y29" s="283"/>
      <c r="Z29" s="291">
        <v>0.68750000000000011</v>
      </c>
      <c r="AA29" s="292">
        <v>0.81250000000000011</v>
      </c>
      <c r="AB29" s="299">
        <v>1.0208333333333335</v>
      </c>
      <c r="AC29" s="298">
        <v>1.3958333333333335</v>
      </c>
      <c r="AD29" s="264"/>
      <c r="AE29" s="264"/>
      <c r="AF29" s="264"/>
      <c r="AG29" s="264"/>
      <c r="AH29" s="264"/>
    </row>
    <row r="30" spans="1:34" s="201" customFormat="1" ht="15" customHeight="1" thickBot="1" x14ac:dyDescent="0.4">
      <c r="A30" s="300" t="s">
        <v>87</v>
      </c>
      <c r="B30" s="490"/>
      <c r="C30" s="491"/>
      <c r="D30" s="399" t="s">
        <v>60</v>
      </c>
      <c r="E30" s="400"/>
      <c r="F30" s="400"/>
      <c r="G30" s="401"/>
      <c r="H30" s="399" t="s">
        <v>60</v>
      </c>
      <c r="I30" s="400"/>
      <c r="J30" s="400"/>
      <c r="K30" s="401"/>
      <c r="L30" s="399" t="s">
        <v>60</v>
      </c>
      <c r="M30" s="400"/>
      <c r="N30" s="400"/>
      <c r="O30" s="401"/>
      <c r="P30" s="399" t="s">
        <v>60</v>
      </c>
      <c r="Q30" s="400"/>
      <c r="R30" s="400"/>
      <c r="S30" s="401"/>
      <c r="T30" s="281"/>
      <c r="U30" s="282"/>
      <c r="V30" s="283"/>
      <c r="W30" s="281"/>
      <c r="X30" s="282"/>
      <c r="Y30" s="283"/>
      <c r="Z30" s="291">
        <v>0.70833333333333348</v>
      </c>
      <c r="AA30" s="292">
        <v>0.83333333333333348</v>
      </c>
      <c r="AB30" s="299">
        <v>1.0416666666666667</v>
      </c>
      <c r="AC30" s="298">
        <v>1.416666666666667</v>
      </c>
      <c r="AD30" s="264"/>
      <c r="AE30" s="264"/>
      <c r="AF30" s="264"/>
      <c r="AG30" s="264"/>
      <c r="AH30" s="264"/>
    </row>
    <row r="31" spans="1:34" s="201" customFormat="1" ht="15" customHeight="1" x14ac:dyDescent="0.35">
      <c r="A31" s="290" t="s">
        <v>88</v>
      </c>
      <c r="B31" s="448" t="s">
        <v>89</v>
      </c>
      <c r="C31" s="449"/>
      <c r="D31" s="387" t="s">
        <v>89</v>
      </c>
      <c r="E31" s="388"/>
      <c r="F31" s="388"/>
      <c r="G31" s="389"/>
      <c r="H31" s="501" t="s">
        <v>276</v>
      </c>
      <c r="I31" s="502"/>
      <c r="J31" s="502"/>
      <c r="K31" s="503"/>
      <c r="L31" s="411" t="s">
        <v>196</v>
      </c>
      <c r="M31" s="412"/>
      <c r="N31" s="412"/>
      <c r="O31" s="413"/>
      <c r="P31" s="387" t="s">
        <v>89</v>
      </c>
      <c r="Q31" s="388"/>
      <c r="R31" s="388"/>
      <c r="S31" s="389"/>
      <c r="T31" s="281"/>
      <c r="U31" s="282"/>
      <c r="V31" s="283"/>
      <c r="W31" s="281"/>
      <c r="X31" s="282"/>
      <c r="Y31" s="283"/>
      <c r="Z31" s="291">
        <v>0.72916666666666685</v>
      </c>
      <c r="AA31" s="292">
        <v>0.85416666666666685</v>
      </c>
      <c r="AB31" s="299">
        <v>1.0625000000000002</v>
      </c>
      <c r="AC31" s="298">
        <v>1.4375000000000002</v>
      </c>
      <c r="AD31" s="264"/>
      <c r="AE31" s="264"/>
      <c r="AF31" s="264"/>
      <c r="AG31" s="264"/>
      <c r="AH31" s="264"/>
    </row>
    <row r="32" spans="1:34" s="201" customFormat="1" ht="15" customHeight="1" thickBot="1" x14ac:dyDescent="0.4">
      <c r="A32" s="290" t="s">
        <v>91</v>
      </c>
      <c r="B32" s="421"/>
      <c r="C32" s="422"/>
      <c r="D32" s="390"/>
      <c r="E32" s="391"/>
      <c r="F32" s="391"/>
      <c r="G32" s="392"/>
      <c r="H32" s="504"/>
      <c r="I32" s="505"/>
      <c r="J32" s="505"/>
      <c r="K32" s="506"/>
      <c r="L32" s="414"/>
      <c r="M32" s="415"/>
      <c r="N32" s="415"/>
      <c r="O32" s="416"/>
      <c r="P32" s="390"/>
      <c r="Q32" s="391"/>
      <c r="R32" s="391"/>
      <c r="S32" s="392"/>
      <c r="T32" s="281"/>
      <c r="U32" s="282"/>
      <c r="V32" s="283"/>
      <c r="W32" s="281"/>
      <c r="X32" s="282"/>
      <c r="Y32" s="283"/>
      <c r="Z32" s="291">
        <v>0.75000000000000022</v>
      </c>
      <c r="AA32" s="293">
        <v>0.87500000000000022</v>
      </c>
      <c r="AB32" s="299">
        <v>1.0833333333333335</v>
      </c>
      <c r="AC32" s="298">
        <v>1.4583333333333335</v>
      </c>
      <c r="AD32" s="264"/>
      <c r="AE32" s="264"/>
      <c r="AF32" s="264"/>
      <c r="AG32" s="264"/>
      <c r="AH32" s="264"/>
    </row>
    <row r="33" spans="1:29" s="201" customFormat="1" ht="15" customHeight="1" x14ac:dyDescent="0.35">
      <c r="A33" s="290" t="s">
        <v>92</v>
      </c>
      <c r="B33" s="421"/>
      <c r="C33" s="422"/>
      <c r="D33" s="390"/>
      <c r="E33" s="391"/>
      <c r="F33" s="391"/>
      <c r="G33" s="392"/>
      <c r="H33" s="387" t="s">
        <v>89</v>
      </c>
      <c r="I33" s="388"/>
      <c r="J33" s="388"/>
      <c r="K33" s="389"/>
      <c r="L33" s="414"/>
      <c r="M33" s="415"/>
      <c r="N33" s="415"/>
      <c r="O33" s="416"/>
      <c r="P33" s="390"/>
      <c r="Q33" s="391"/>
      <c r="R33" s="391"/>
      <c r="S33" s="392"/>
      <c r="T33" s="281"/>
      <c r="U33" s="282"/>
      <c r="V33" s="283"/>
      <c r="W33" s="281"/>
      <c r="X33" s="282"/>
      <c r="Y33" s="283"/>
      <c r="Z33" s="291">
        <v>0.77083333333333359</v>
      </c>
      <c r="AA33" s="293">
        <v>0.89583333333333359</v>
      </c>
      <c r="AB33" s="299">
        <v>1.104166666666667</v>
      </c>
      <c r="AC33" s="298">
        <v>1.479166666666667</v>
      </c>
    </row>
    <row r="34" spans="1:29" s="201" customFormat="1" ht="15" customHeight="1" thickBot="1" x14ac:dyDescent="0.4">
      <c r="A34" s="290" t="s">
        <v>93</v>
      </c>
      <c r="B34" s="421"/>
      <c r="C34" s="422"/>
      <c r="D34" s="390"/>
      <c r="E34" s="391"/>
      <c r="F34" s="391"/>
      <c r="G34" s="392"/>
      <c r="H34" s="390"/>
      <c r="I34" s="391"/>
      <c r="J34" s="391"/>
      <c r="K34" s="392"/>
      <c r="L34" s="417"/>
      <c r="M34" s="418"/>
      <c r="N34" s="418"/>
      <c r="O34" s="419"/>
      <c r="P34" s="390"/>
      <c r="Q34" s="391"/>
      <c r="R34" s="391"/>
      <c r="S34" s="392"/>
      <c r="T34" s="281"/>
      <c r="U34" s="282"/>
      <c r="V34" s="283"/>
      <c r="W34" s="281"/>
      <c r="X34" s="282"/>
      <c r="Y34" s="283"/>
      <c r="Z34" s="291">
        <v>0.79166666666666696</v>
      </c>
      <c r="AA34" s="293">
        <v>0.91666666666666696</v>
      </c>
      <c r="AB34" s="299">
        <v>1.1250000000000002</v>
      </c>
      <c r="AC34" s="298">
        <v>1.5000000000000004</v>
      </c>
    </row>
    <row r="35" spans="1:29" s="201" customFormat="1" ht="15" customHeight="1" x14ac:dyDescent="0.35">
      <c r="A35" s="301" t="s">
        <v>94</v>
      </c>
      <c r="B35" s="421"/>
      <c r="C35" s="422"/>
      <c r="D35" s="390"/>
      <c r="E35" s="391"/>
      <c r="F35" s="391"/>
      <c r="G35" s="392"/>
      <c r="H35" s="390"/>
      <c r="I35" s="391"/>
      <c r="J35" s="391"/>
      <c r="K35" s="392"/>
      <c r="L35" s="420" t="s">
        <v>89</v>
      </c>
      <c r="M35" s="421"/>
      <c r="N35" s="421"/>
      <c r="O35" s="422"/>
      <c r="P35" s="390"/>
      <c r="Q35" s="391"/>
      <c r="R35" s="391"/>
      <c r="S35" s="392"/>
      <c r="T35" s="281"/>
      <c r="U35" s="282"/>
      <c r="V35" s="283"/>
      <c r="W35" s="281"/>
      <c r="X35" s="282"/>
      <c r="Y35" s="283"/>
      <c r="Z35" s="291">
        <v>0.81250000000000033</v>
      </c>
      <c r="AA35" s="293">
        <v>0.93750000000000033</v>
      </c>
      <c r="AB35" s="299">
        <v>1.1458333333333337</v>
      </c>
      <c r="AC35" s="298">
        <v>1.5208333333333337</v>
      </c>
    </row>
    <row r="36" spans="1:29" s="201" customFormat="1" ht="15" customHeight="1" x14ac:dyDescent="0.35">
      <c r="A36" s="301" t="s">
        <v>95</v>
      </c>
      <c r="B36" s="421"/>
      <c r="C36" s="422"/>
      <c r="D36" s="390"/>
      <c r="E36" s="391"/>
      <c r="F36" s="391"/>
      <c r="G36" s="392"/>
      <c r="H36" s="390"/>
      <c r="I36" s="391"/>
      <c r="J36" s="391"/>
      <c r="K36" s="392"/>
      <c r="L36" s="420"/>
      <c r="M36" s="421"/>
      <c r="N36" s="421"/>
      <c r="O36" s="422"/>
      <c r="P36" s="390"/>
      <c r="Q36" s="391"/>
      <c r="R36" s="391"/>
      <c r="S36" s="392"/>
      <c r="T36" s="281"/>
      <c r="U36" s="282"/>
      <c r="V36" s="283"/>
      <c r="W36" s="281"/>
      <c r="X36" s="282"/>
      <c r="Y36" s="283"/>
      <c r="Z36" s="291">
        <v>0.8333333333333337</v>
      </c>
      <c r="AA36" s="293">
        <v>0.9583333333333337</v>
      </c>
      <c r="AB36" s="299">
        <v>1.166666666666667</v>
      </c>
      <c r="AC36" s="298">
        <v>1.541666666666667</v>
      </c>
    </row>
    <row r="37" spans="1:29" s="201" customFormat="1" ht="15" customHeight="1" x14ac:dyDescent="0.35">
      <c r="A37" s="302" t="s">
        <v>96</v>
      </c>
      <c r="B37" s="421"/>
      <c r="C37" s="422"/>
      <c r="D37" s="390"/>
      <c r="E37" s="391"/>
      <c r="F37" s="391"/>
      <c r="G37" s="392"/>
      <c r="H37" s="390"/>
      <c r="I37" s="391"/>
      <c r="J37" s="391"/>
      <c r="K37" s="392"/>
      <c r="L37" s="420"/>
      <c r="M37" s="421"/>
      <c r="N37" s="421"/>
      <c r="O37" s="422"/>
      <c r="P37" s="390"/>
      <c r="Q37" s="391"/>
      <c r="R37" s="391"/>
      <c r="S37" s="392"/>
      <c r="T37" s="281"/>
      <c r="U37" s="282"/>
      <c r="V37" s="283"/>
      <c r="W37" s="281"/>
      <c r="X37" s="282"/>
      <c r="Y37" s="283"/>
      <c r="Z37" s="291">
        <v>0.85416666666666707</v>
      </c>
      <c r="AA37" s="293">
        <v>0.97916666666666707</v>
      </c>
      <c r="AB37" s="299">
        <v>1.1875000000000004</v>
      </c>
      <c r="AC37" s="298">
        <v>1.5625000000000004</v>
      </c>
    </row>
    <row r="38" spans="1:29" s="201" customFormat="1" ht="15" customHeight="1" x14ac:dyDescent="0.35">
      <c r="A38" s="302" t="s">
        <v>97</v>
      </c>
      <c r="B38" s="421"/>
      <c r="C38" s="422"/>
      <c r="D38" s="390"/>
      <c r="E38" s="391"/>
      <c r="F38" s="391"/>
      <c r="G38" s="392"/>
      <c r="H38" s="390"/>
      <c r="I38" s="391"/>
      <c r="J38" s="391"/>
      <c r="K38" s="392"/>
      <c r="L38" s="420"/>
      <c r="M38" s="421"/>
      <c r="N38" s="421"/>
      <c r="O38" s="422"/>
      <c r="P38" s="390"/>
      <c r="Q38" s="391"/>
      <c r="R38" s="391"/>
      <c r="S38" s="392"/>
      <c r="T38" s="281"/>
      <c r="U38" s="282"/>
      <c r="V38" s="283"/>
      <c r="W38" s="281"/>
      <c r="X38" s="282"/>
      <c r="Y38" s="283"/>
      <c r="Z38" s="291">
        <v>0.87500000000000044</v>
      </c>
      <c r="AA38" s="299">
        <v>1.0000000000000004</v>
      </c>
      <c r="AB38" s="299">
        <v>1.2083333333333337</v>
      </c>
      <c r="AC38" s="298">
        <v>1.5833333333333339</v>
      </c>
    </row>
    <row r="39" spans="1:29" s="201" customFormat="1" ht="15" customHeight="1" thickBot="1" x14ac:dyDescent="0.4">
      <c r="A39" s="303" t="s">
        <v>98</v>
      </c>
      <c r="B39" s="424"/>
      <c r="C39" s="425"/>
      <c r="D39" s="393"/>
      <c r="E39" s="394"/>
      <c r="F39" s="394"/>
      <c r="G39" s="395"/>
      <c r="H39" s="393"/>
      <c r="I39" s="394"/>
      <c r="J39" s="394"/>
      <c r="K39" s="395"/>
      <c r="L39" s="423"/>
      <c r="M39" s="424"/>
      <c r="N39" s="424"/>
      <c r="O39" s="425"/>
      <c r="P39" s="393"/>
      <c r="Q39" s="394"/>
      <c r="R39" s="394"/>
      <c r="S39" s="395"/>
      <c r="T39" s="304"/>
      <c r="U39" s="305"/>
      <c r="V39" s="306"/>
      <c r="W39" s="304"/>
      <c r="X39" s="305"/>
      <c r="Y39" s="306"/>
      <c r="Z39" s="363">
        <v>0.89583333333333381</v>
      </c>
      <c r="AA39" s="307">
        <v>1.0208333333333339</v>
      </c>
      <c r="AB39" s="307">
        <v>1.2291666666666672</v>
      </c>
      <c r="AC39" s="308">
        <v>1.6041666666666672</v>
      </c>
    </row>
    <row r="40" spans="1:29" s="116" customFormat="1" ht="15" customHeight="1" thickBot="1" x14ac:dyDescent="0.35">
      <c r="A40" s="352" t="s">
        <v>99</v>
      </c>
      <c r="B40" s="353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4"/>
      <c r="Z40" s="266"/>
      <c r="AA40" s="266"/>
      <c r="AB40" s="266"/>
      <c r="AC40" s="266"/>
    </row>
    <row r="41" spans="1:29" s="116" customFormat="1" ht="13" x14ac:dyDescent="0.3">
      <c r="A41" s="309" t="s">
        <v>100</v>
      </c>
      <c r="B41" s="310" t="s">
        <v>101</v>
      </c>
      <c r="C41" s="311"/>
      <c r="D41" s="312"/>
      <c r="E41" s="312"/>
      <c r="F41" s="312"/>
      <c r="G41" s="312"/>
      <c r="H41" s="312"/>
      <c r="I41" s="313"/>
      <c r="J41" s="340"/>
      <c r="K41" s="340"/>
      <c r="L41" s="314" t="s">
        <v>102</v>
      </c>
      <c r="M41" s="310" t="s">
        <v>103</v>
      </c>
      <c r="N41" s="315"/>
      <c r="O41" s="315"/>
      <c r="P41" s="316"/>
      <c r="Q41" s="316"/>
      <c r="R41" s="316"/>
      <c r="S41" s="316"/>
      <c r="T41" s="317"/>
      <c r="U41" s="342"/>
      <c r="V41" s="340"/>
      <c r="W41" s="340"/>
      <c r="X41" s="342"/>
      <c r="Y41" s="343"/>
      <c r="Z41" s="266"/>
      <c r="AA41" s="266"/>
      <c r="AB41" s="266"/>
      <c r="AC41" s="266"/>
    </row>
    <row r="42" spans="1:29" s="116" customFormat="1" ht="13" x14ac:dyDescent="0.3">
      <c r="A42" s="309" t="s">
        <v>104</v>
      </c>
      <c r="B42" s="318" t="s">
        <v>105</v>
      </c>
      <c r="C42" s="319"/>
      <c r="D42" s="320"/>
      <c r="E42" s="320"/>
      <c r="F42" s="320"/>
      <c r="G42" s="320"/>
      <c r="H42" s="320"/>
      <c r="I42" s="321"/>
      <c r="J42" s="340"/>
      <c r="K42" s="340"/>
      <c r="L42" s="314" t="s">
        <v>106</v>
      </c>
      <c r="M42" s="318" t="s">
        <v>107</v>
      </c>
      <c r="N42" s="322"/>
      <c r="O42" s="322"/>
      <c r="P42" s="323"/>
      <c r="Q42" s="323"/>
      <c r="R42" s="323"/>
      <c r="S42" s="323"/>
      <c r="T42" s="324"/>
      <c r="U42" s="342"/>
      <c r="V42" s="340"/>
      <c r="W42" s="340"/>
      <c r="X42" s="342"/>
      <c r="Y42" s="343"/>
      <c r="Z42" s="266"/>
      <c r="AA42" s="266"/>
      <c r="AB42" s="266"/>
      <c r="AC42" s="266"/>
    </row>
    <row r="43" spans="1:29" s="116" customFormat="1" ht="13" x14ac:dyDescent="0.3">
      <c r="A43" s="309" t="s">
        <v>108</v>
      </c>
      <c r="B43" s="318" t="s">
        <v>109</v>
      </c>
      <c r="C43" s="325"/>
      <c r="D43" s="326"/>
      <c r="E43" s="326"/>
      <c r="F43" s="326"/>
      <c r="G43" s="326"/>
      <c r="H43" s="326"/>
      <c r="I43" s="327"/>
      <c r="J43" s="340"/>
      <c r="K43" s="340"/>
      <c r="L43" s="314" t="s">
        <v>110</v>
      </c>
      <c r="M43" s="318" t="s">
        <v>111</v>
      </c>
      <c r="N43" s="328"/>
      <c r="O43" s="328"/>
      <c r="P43" s="329"/>
      <c r="Q43" s="329"/>
      <c r="R43" s="329"/>
      <c r="S43" s="329"/>
      <c r="T43" s="324"/>
      <c r="U43" s="342"/>
      <c r="V43" s="340"/>
      <c r="W43" s="340"/>
      <c r="X43" s="342"/>
      <c r="Y43" s="343"/>
      <c r="Z43" s="264"/>
      <c r="AA43" s="264"/>
      <c r="AB43" s="264"/>
      <c r="AC43" s="264"/>
    </row>
    <row r="44" spans="1:29" s="116" customFormat="1" ht="13" x14ac:dyDescent="0.3">
      <c r="A44" s="309" t="s">
        <v>75</v>
      </c>
      <c r="B44" s="318" t="s">
        <v>112</v>
      </c>
      <c r="C44" s="330"/>
      <c r="D44" s="331"/>
      <c r="E44" s="326"/>
      <c r="F44" s="326"/>
      <c r="G44" s="326"/>
      <c r="H44" s="326"/>
      <c r="I44" s="327"/>
      <c r="J44" s="340"/>
      <c r="K44" s="340"/>
      <c r="L44" s="314" t="s">
        <v>113</v>
      </c>
      <c r="M44" s="318" t="s">
        <v>114</v>
      </c>
      <c r="N44" s="332"/>
      <c r="O44" s="332"/>
      <c r="P44" s="333"/>
      <c r="Q44" s="333"/>
      <c r="R44" s="333"/>
      <c r="S44" s="333"/>
      <c r="T44" s="334"/>
      <c r="U44" s="342"/>
      <c r="V44" s="340"/>
      <c r="W44" s="340"/>
      <c r="X44" s="342"/>
      <c r="Y44" s="343"/>
      <c r="Z44" s="264"/>
      <c r="AA44" s="264"/>
      <c r="AB44" s="264"/>
      <c r="AC44" s="264"/>
    </row>
    <row r="45" spans="1:29" s="116" customFormat="1" ht="13" x14ac:dyDescent="0.3">
      <c r="A45" s="309" t="s">
        <v>115</v>
      </c>
      <c r="B45" s="318" t="s">
        <v>116</v>
      </c>
      <c r="C45" s="325"/>
      <c r="D45" s="326"/>
      <c r="E45" s="326"/>
      <c r="F45" s="333"/>
      <c r="G45" s="326"/>
      <c r="H45" s="326"/>
      <c r="I45" s="327"/>
      <c r="J45" s="340"/>
      <c r="K45" s="340"/>
      <c r="L45" s="314" t="s">
        <v>117</v>
      </c>
      <c r="M45" s="318" t="s">
        <v>118</v>
      </c>
      <c r="N45" s="330"/>
      <c r="O45" s="330"/>
      <c r="P45" s="331"/>
      <c r="Q45" s="331"/>
      <c r="R45" s="331"/>
      <c r="S45" s="333"/>
      <c r="T45" s="334"/>
      <c r="U45" s="342"/>
      <c r="V45" s="340"/>
      <c r="W45" s="340"/>
      <c r="X45" s="342"/>
      <c r="Y45" s="343"/>
      <c r="Z45" s="264"/>
      <c r="AA45" s="264"/>
      <c r="AB45" s="264"/>
      <c r="AC45" s="264"/>
    </row>
    <row r="46" spans="1:29" s="116" customFormat="1" ht="13" x14ac:dyDescent="0.3">
      <c r="A46" s="309" t="s">
        <v>119</v>
      </c>
      <c r="B46" s="318" t="s">
        <v>215</v>
      </c>
      <c r="C46" s="319"/>
      <c r="D46" s="335"/>
      <c r="E46" s="333"/>
      <c r="F46" s="333"/>
      <c r="G46" s="333"/>
      <c r="H46" s="333"/>
      <c r="I46" s="334"/>
      <c r="J46" s="340"/>
      <c r="K46" s="340"/>
      <c r="L46" s="314" t="s">
        <v>120</v>
      </c>
      <c r="M46" s="318" t="s">
        <v>121</v>
      </c>
      <c r="N46" s="332"/>
      <c r="O46" s="332"/>
      <c r="P46" s="333"/>
      <c r="Q46" s="336"/>
      <c r="R46" s="336"/>
      <c r="S46" s="336"/>
      <c r="T46" s="334"/>
      <c r="U46" s="342"/>
      <c r="V46" s="340"/>
      <c r="W46" s="340"/>
      <c r="X46" s="342"/>
      <c r="Y46" s="343"/>
      <c r="Z46" s="264"/>
      <c r="AA46" s="264"/>
      <c r="AB46" s="264"/>
      <c r="AC46" s="264"/>
    </row>
    <row r="47" spans="1:29" s="116" customFormat="1" ht="13" x14ac:dyDescent="0.3">
      <c r="A47" s="309" t="s">
        <v>122</v>
      </c>
      <c r="B47" s="318" t="s">
        <v>123</v>
      </c>
      <c r="C47" s="319"/>
      <c r="D47" s="333"/>
      <c r="E47" s="331"/>
      <c r="F47" s="333"/>
      <c r="G47" s="333"/>
      <c r="H47" s="333"/>
      <c r="I47" s="334"/>
      <c r="J47" s="340"/>
      <c r="K47" s="340"/>
      <c r="L47" s="314"/>
      <c r="M47" s="318"/>
      <c r="N47" s="332"/>
      <c r="O47" s="332"/>
      <c r="P47" s="336"/>
      <c r="Q47" s="331"/>
      <c r="R47" s="331"/>
      <c r="S47" s="331"/>
      <c r="T47" s="337"/>
      <c r="U47" s="342"/>
      <c r="V47" s="340"/>
      <c r="W47" s="340"/>
      <c r="X47" s="342"/>
      <c r="Y47" s="343"/>
      <c r="Z47" s="264"/>
      <c r="AA47" s="264"/>
      <c r="AB47" s="264"/>
      <c r="AC47" s="264"/>
    </row>
    <row r="48" spans="1:29" s="116" customFormat="1" ht="13" x14ac:dyDescent="0.3">
      <c r="A48" s="309" t="s">
        <v>124</v>
      </c>
      <c r="B48" s="318" t="s">
        <v>125</v>
      </c>
      <c r="C48" s="319"/>
      <c r="D48" s="336"/>
      <c r="E48" s="333"/>
      <c r="F48" s="331"/>
      <c r="G48" s="336"/>
      <c r="H48" s="333"/>
      <c r="I48" s="334"/>
      <c r="J48" s="340"/>
      <c r="K48" s="340"/>
      <c r="L48" s="314"/>
      <c r="M48" s="318"/>
      <c r="N48" s="332"/>
      <c r="O48" s="332"/>
      <c r="P48" s="336"/>
      <c r="Q48" s="331"/>
      <c r="R48" s="331"/>
      <c r="S48" s="331"/>
      <c r="T48" s="337"/>
      <c r="U48" s="342"/>
      <c r="V48" s="340"/>
      <c r="W48" s="340"/>
      <c r="X48" s="342"/>
      <c r="Y48" s="343"/>
      <c r="Z48" s="264"/>
      <c r="AA48" s="264"/>
      <c r="AB48" s="264"/>
      <c r="AC48" s="264"/>
    </row>
    <row r="49" spans="1:32" s="116" customFormat="1" ht="13" x14ac:dyDescent="0.3">
      <c r="A49" s="309" t="s">
        <v>126</v>
      </c>
      <c r="B49" s="318" t="s">
        <v>127</v>
      </c>
      <c r="C49" s="319"/>
      <c r="D49" s="331"/>
      <c r="E49" s="331"/>
      <c r="F49" s="336"/>
      <c r="G49" s="336"/>
      <c r="H49" s="336"/>
      <c r="I49" s="338"/>
      <c r="J49" s="340"/>
      <c r="K49" s="340"/>
      <c r="L49" s="314"/>
      <c r="M49" s="318"/>
      <c r="N49" s="339"/>
      <c r="O49" s="339"/>
      <c r="P49" s="331"/>
      <c r="Q49" s="331"/>
      <c r="R49" s="331"/>
      <c r="S49" s="331"/>
      <c r="T49" s="337"/>
      <c r="U49" s="342"/>
      <c r="V49" s="340"/>
      <c r="W49" s="340"/>
      <c r="X49" s="342"/>
      <c r="Y49" s="343"/>
      <c r="Z49" s="264"/>
      <c r="AA49" s="264"/>
      <c r="AB49" s="264"/>
      <c r="AC49" s="264"/>
    </row>
    <row r="50" spans="1:32" s="116" customFormat="1" ht="13" x14ac:dyDescent="0.3">
      <c r="A50" s="309" t="s">
        <v>183</v>
      </c>
      <c r="B50" s="318" t="s">
        <v>184</v>
      </c>
      <c r="C50" s="325"/>
      <c r="D50" s="331"/>
      <c r="E50" s="331"/>
      <c r="F50" s="331"/>
      <c r="G50" s="336"/>
      <c r="H50" s="336"/>
      <c r="I50" s="338"/>
      <c r="J50" s="340"/>
      <c r="K50" s="340"/>
      <c r="L50" s="314"/>
      <c r="M50" s="318"/>
      <c r="N50" s="341"/>
      <c r="O50" s="341"/>
      <c r="P50" s="331"/>
      <c r="Q50" s="331"/>
      <c r="R50" s="331"/>
      <c r="S50" s="331"/>
      <c r="T50" s="337"/>
      <c r="U50" s="342"/>
      <c r="V50" s="340"/>
      <c r="W50" s="340"/>
      <c r="X50" s="342"/>
      <c r="Y50" s="343"/>
      <c r="Z50" s="264"/>
      <c r="AA50" s="264"/>
      <c r="AB50" s="264"/>
      <c r="AC50" s="264"/>
    </row>
    <row r="51" spans="1:32" s="116" customFormat="1" ht="13" x14ac:dyDescent="0.3">
      <c r="A51" s="309" t="s">
        <v>213</v>
      </c>
      <c r="B51" s="318" t="s">
        <v>216</v>
      </c>
      <c r="C51" s="325"/>
      <c r="D51" s="331"/>
      <c r="E51" s="331"/>
      <c r="F51" s="331"/>
      <c r="G51" s="331"/>
      <c r="H51" s="336"/>
      <c r="I51" s="338"/>
      <c r="J51" s="340"/>
      <c r="K51" s="340"/>
      <c r="L51" s="314"/>
      <c r="M51" s="318"/>
      <c r="N51" s="330"/>
      <c r="O51" s="330"/>
      <c r="P51" s="331"/>
      <c r="Q51" s="331"/>
      <c r="R51" s="331"/>
      <c r="S51" s="331"/>
      <c r="T51" s="337"/>
      <c r="U51" s="342"/>
      <c r="V51" s="340"/>
      <c r="W51" s="340"/>
      <c r="X51" s="342"/>
      <c r="Y51" s="343"/>
      <c r="Z51" s="264"/>
      <c r="AA51" s="264"/>
      <c r="AB51" s="264"/>
      <c r="AC51" s="264"/>
    </row>
    <row r="52" spans="1:32" s="116" customFormat="1" ht="13.5" thickBot="1" x14ac:dyDescent="0.35">
      <c r="A52" s="361"/>
      <c r="B52" s="344"/>
      <c r="C52" s="345"/>
      <c r="D52" s="346"/>
      <c r="E52" s="346"/>
      <c r="F52" s="346"/>
      <c r="G52" s="346"/>
      <c r="H52" s="346"/>
      <c r="I52" s="347"/>
      <c r="J52" s="340"/>
      <c r="K52" s="340"/>
      <c r="L52" s="355"/>
      <c r="M52" s="348"/>
      <c r="N52" s="349"/>
      <c r="O52" s="349"/>
      <c r="P52" s="350"/>
      <c r="Q52" s="350"/>
      <c r="R52" s="350"/>
      <c r="S52" s="350"/>
      <c r="T52" s="351"/>
      <c r="U52" s="342"/>
      <c r="V52" s="340"/>
      <c r="W52" s="340"/>
      <c r="X52" s="342"/>
      <c r="Y52" s="343"/>
      <c r="Z52" s="264"/>
      <c r="AA52" s="264"/>
      <c r="AB52" s="264"/>
      <c r="AC52" s="264"/>
    </row>
    <row r="53" spans="1:32" s="116" customFormat="1" ht="13.5" thickBot="1" x14ac:dyDescent="0.35">
      <c r="A53" s="360"/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7"/>
      <c r="M53" s="357"/>
      <c r="N53" s="357"/>
      <c r="O53" s="357"/>
      <c r="P53" s="357"/>
      <c r="Q53" s="357"/>
      <c r="R53" s="357"/>
      <c r="S53" s="357"/>
      <c r="T53" s="358"/>
      <c r="U53" s="358"/>
      <c r="V53" s="357"/>
      <c r="W53" s="358"/>
      <c r="X53" s="358"/>
      <c r="Y53" s="359"/>
      <c r="Z53" s="266"/>
      <c r="AA53" s="266"/>
      <c r="AB53" s="266"/>
      <c r="AC53" s="266"/>
    </row>
    <row r="54" spans="1:32" s="117" customFormat="1" ht="13" x14ac:dyDescent="0.3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3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3">
    <mergeCell ref="D31:G39"/>
    <mergeCell ref="J26:J29"/>
    <mergeCell ref="H30:K30"/>
    <mergeCell ref="B31:C39"/>
    <mergeCell ref="B26:C28"/>
    <mergeCell ref="E26:E29"/>
    <mergeCell ref="B29:C30"/>
    <mergeCell ref="D25:G25"/>
    <mergeCell ref="D30:G30"/>
    <mergeCell ref="H31:K32"/>
    <mergeCell ref="H25:K25"/>
    <mergeCell ref="D26:D29"/>
    <mergeCell ref="I26:I29"/>
    <mergeCell ref="F26:F29"/>
    <mergeCell ref="K26:K29"/>
    <mergeCell ref="G26:G29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H15:H18"/>
    <mergeCell ref="E21:E24"/>
    <mergeCell ref="F21:F24"/>
    <mergeCell ref="D19:G20"/>
    <mergeCell ref="H6:K6"/>
    <mergeCell ref="H14:K14"/>
    <mergeCell ref="H10:H13"/>
    <mergeCell ref="D8:G9"/>
    <mergeCell ref="H8:K9"/>
    <mergeCell ref="B22:C23"/>
    <mergeCell ref="I15:I18"/>
    <mergeCell ref="A5:A7"/>
    <mergeCell ref="D10:G13"/>
    <mergeCell ref="G21:G24"/>
    <mergeCell ref="D15:G18"/>
    <mergeCell ref="D14:G14"/>
    <mergeCell ref="I10:I13"/>
    <mergeCell ref="J10:J13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J21:J24"/>
    <mergeCell ref="Q21:Q24"/>
    <mergeCell ref="L8:O9"/>
    <mergeCell ref="L12:L13"/>
    <mergeCell ref="L10:O11"/>
    <mergeCell ref="T20:V29"/>
    <mergeCell ref="P19:S20"/>
    <mergeCell ref="W5:Y5"/>
    <mergeCell ref="W6:Y6"/>
    <mergeCell ref="T5:V5"/>
    <mergeCell ref="L6:O6"/>
    <mergeCell ref="P6:S6"/>
    <mergeCell ref="T6:V6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N21:N24"/>
    <mergeCell ref="L19:O20"/>
    <mergeCell ref="K10:K13"/>
    <mergeCell ref="H33:K39"/>
    <mergeCell ref="L26:L29"/>
    <mergeCell ref="P21:P24"/>
    <mergeCell ref="P15:P18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K21:K24"/>
    <mergeCell ref="H21:H24"/>
    <mergeCell ref="K15:K18"/>
  </mergeCells>
  <phoneticPr fontId="23"/>
  <hyperlinks>
    <hyperlink ref="B7:C7" r:id="rId1" display="Virtual Rm 1" xr:uid="{7FDB1902-BF2D-495D-A704-1261DC0E426B}"/>
    <hyperlink ref="G7" r:id="rId2" xr:uid="{8155F632-71E1-49A7-A3B7-C3C14EB108B3}"/>
    <hyperlink ref="E7" r:id="rId3" xr:uid="{21D9D2F7-943E-4F73-9FD0-600352AE2CB8}"/>
    <hyperlink ref="D7" r:id="rId4" xr:uid="{EA605CF2-F4F6-48A1-A4DF-4CCEB40E0771}"/>
    <hyperlink ref="F7" r:id="rId5" xr:uid="{4B8BBECE-A16B-4F13-B8EF-E58A9EE35221}"/>
    <hyperlink ref="B26:C28" r:id="rId6" display="WIRELESS CHAIRS MTG" xr:uid="{51D63788-3E3B-46AF-B53F-A81C21A38BE4}"/>
    <hyperlink ref="H31" r:id="rId7" display="802.15/802.1 Joint Mtg." xr:uid="{1C1E93F9-5A55-4511-82CE-2F568F191CE7}"/>
    <hyperlink ref="K7" r:id="rId8" xr:uid="{6A9AB713-B3E0-4767-9DE7-2E1A15D2932F}"/>
    <hyperlink ref="I7" r:id="rId9" xr:uid="{91F00890-AC0F-4577-A14E-A97791FC3371}"/>
    <hyperlink ref="H7" r:id="rId10" xr:uid="{7CE8B6C1-62A8-4D1D-B657-0A4402AB5D0E}"/>
    <hyperlink ref="J7" r:id="rId11" xr:uid="{4B9A82C4-AC3F-46DE-987D-6AC220F417CB}"/>
    <hyperlink ref="O7" r:id="rId12" xr:uid="{5565AB43-62B2-4884-9B59-F38F3DF9BD4A}"/>
    <hyperlink ref="M7" r:id="rId13" xr:uid="{B4637F0F-8000-40EB-86FE-29C24E31BFD3}"/>
    <hyperlink ref="L7" r:id="rId14" xr:uid="{D930AC08-7106-4F02-B05A-D8416625CC85}"/>
    <hyperlink ref="N7" r:id="rId15" xr:uid="{D0FF7F98-ED0A-42F1-BB97-CD2F3BD42309}"/>
    <hyperlink ref="S7" r:id="rId16" xr:uid="{0CCE71CD-AAF3-4838-8635-457E0FCE0684}"/>
    <hyperlink ref="Q7" r:id="rId17" xr:uid="{C638AABE-58E6-4CDF-B12C-6FFE5800BF44}"/>
    <hyperlink ref="P7" r:id="rId18" xr:uid="{97EF3825-6C0C-43EE-AEC8-7F5244C37AD2}"/>
    <hyperlink ref="R7" r:id="rId19" xr:uid="{F059F5FA-468E-4437-BB8D-D1D1F2FC93C0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zoomScale="42" zoomScaleNormal="42" workbookViewId="0">
      <selection activeCell="G14" sqref="G14"/>
    </sheetView>
  </sheetViews>
  <sheetFormatPr defaultColWidth="8.81640625" defaultRowHeight="12.5" x14ac:dyDescent="0.25"/>
  <cols>
    <col min="7" max="7" width="177.81640625" customWidth="1"/>
  </cols>
  <sheetData>
    <row r="1" spans="1:14" s="368" customFormat="1" ht="40.5" customHeight="1" x14ac:dyDescent="0.95">
      <c r="A1" s="510" t="s">
        <v>277</v>
      </c>
      <c r="B1" s="511"/>
      <c r="C1" s="511"/>
      <c r="D1" s="511"/>
      <c r="E1" s="511"/>
      <c r="F1" s="511"/>
      <c r="G1" s="512"/>
      <c r="H1" s="366"/>
      <c r="I1" s="367"/>
    </row>
    <row r="2" spans="1:14" s="368" customFormat="1" ht="35.15" customHeight="1" thickBot="1" x14ac:dyDescent="1">
      <c r="A2" s="513" t="s">
        <v>230</v>
      </c>
      <c r="B2" s="514"/>
      <c r="C2" s="514"/>
      <c r="D2" s="514"/>
      <c r="E2" s="514"/>
      <c r="F2" s="514"/>
      <c r="G2" s="515"/>
      <c r="H2" s="366"/>
      <c r="I2" s="369"/>
    </row>
    <row r="3" spans="1:14" s="371" customFormat="1" ht="15" customHeight="1" x14ac:dyDescent="0.85">
      <c r="A3" s="370"/>
      <c r="B3" s="370"/>
      <c r="C3" s="370"/>
      <c r="D3" s="370"/>
      <c r="E3" s="370"/>
      <c r="F3" s="370"/>
      <c r="G3" s="370"/>
      <c r="H3" s="370"/>
      <c r="I3" s="370"/>
    </row>
    <row r="4" spans="1:14" s="371" customFormat="1" ht="15" customHeight="1" x14ac:dyDescent="0.85">
      <c r="A4" s="516" t="s">
        <v>231</v>
      </c>
      <c r="B4" s="517"/>
      <c r="C4" s="517"/>
      <c r="D4" s="517"/>
      <c r="E4" s="517"/>
      <c r="F4" s="517"/>
      <c r="G4" s="518"/>
      <c r="H4" s="372"/>
      <c r="I4" s="372"/>
    </row>
    <row r="5" spans="1:14" s="371" customFormat="1" ht="15" customHeight="1" x14ac:dyDescent="0.85">
      <c r="A5" s="519"/>
      <c r="B5" s="520"/>
      <c r="C5" s="520"/>
      <c r="D5" s="520"/>
      <c r="E5" s="520"/>
      <c r="F5" s="520"/>
      <c r="G5" s="521"/>
      <c r="H5" s="372"/>
      <c r="I5" s="372"/>
    </row>
    <row r="6" spans="1:14" s="371" customFormat="1" ht="15" customHeight="1" x14ac:dyDescent="0.85">
      <c r="A6" s="519"/>
      <c r="B6" s="520"/>
      <c r="C6" s="520"/>
      <c r="D6" s="520"/>
      <c r="E6" s="520"/>
      <c r="F6" s="520"/>
      <c r="G6" s="521"/>
      <c r="H6" s="372"/>
      <c r="I6" s="372"/>
    </row>
    <row r="7" spans="1:14" s="371" customFormat="1" ht="15" customHeight="1" x14ac:dyDescent="0.85">
      <c r="A7" s="519"/>
      <c r="B7" s="520"/>
      <c r="C7" s="520"/>
      <c r="D7" s="520"/>
      <c r="E7" s="520"/>
      <c r="F7" s="520"/>
      <c r="G7" s="521"/>
      <c r="H7" s="372"/>
      <c r="I7" s="372"/>
    </row>
    <row r="8" spans="1:14" s="371" customFormat="1" ht="71.5" customHeight="1" x14ac:dyDescent="0.85">
      <c r="A8" s="522"/>
      <c r="B8" s="523"/>
      <c r="C8" s="523"/>
      <c r="D8" s="523"/>
      <c r="E8" s="523"/>
      <c r="F8" s="523"/>
      <c r="G8" s="524"/>
      <c r="H8" s="370"/>
      <c r="I8" s="370"/>
    </row>
    <row r="9" spans="1:14" s="371" customFormat="1" ht="46.5" x14ac:dyDescent="0.9">
      <c r="A9" s="373" t="s">
        <v>232</v>
      </c>
      <c r="B9" s="374" t="s">
        <v>233</v>
      </c>
      <c r="C9" s="370"/>
      <c r="D9" s="370"/>
      <c r="E9" s="370"/>
      <c r="F9" s="370"/>
      <c r="G9" s="370"/>
      <c r="H9" s="370"/>
      <c r="I9" s="370"/>
    </row>
    <row r="10" spans="1:14" ht="38.15" customHeight="1" x14ac:dyDescent="0.25"/>
    <row r="11" spans="1:14" ht="36.65" customHeight="1" x14ac:dyDescent="0.4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4">
      <c r="E12" s="94"/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29.15" customHeight="1" x14ac:dyDescent="0.4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4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4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5" x14ac:dyDescent="0.65">
      <c r="A22" s="126" t="s">
        <v>128</v>
      </c>
    </row>
    <row r="23" spans="1:5" s="125" customFormat="1" ht="35" x14ac:dyDescent="0.7">
      <c r="A23" s="165" t="s">
        <v>129</v>
      </c>
    </row>
    <row r="25" spans="1:5" ht="409.5" customHeight="1" x14ac:dyDescent="0.25"/>
    <row r="27" spans="1:5" x14ac:dyDescent="0.25">
      <c r="E27" t="s">
        <v>157</v>
      </c>
    </row>
    <row r="33" spans="4:6" ht="120.65" customHeight="1" x14ac:dyDescent="0.25">
      <c r="D33" t="s">
        <v>175</v>
      </c>
      <c r="E33" t="s">
        <v>176</v>
      </c>
      <c r="F33" s="177" t="s">
        <v>177</v>
      </c>
    </row>
    <row r="35" spans="4:6" ht="79.5" customHeight="1" x14ac:dyDescent="0.25">
      <c r="D35" t="s">
        <v>169</v>
      </c>
      <c r="E35" t="s">
        <v>170</v>
      </c>
      <c r="F35" s="177" t="s">
        <v>171</v>
      </c>
    </row>
    <row r="36" spans="4:6" ht="98.5" customHeight="1" x14ac:dyDescent="0.25">
      <c r="D36" t="s">
        <v>172</v>
      </c>
      <c r="E36" t="s">
        <v>173</v>
      </c>
      <c r="F36" s="177" t="s">
        <v>174</v>
      </c>
    </row>
    <row r="75" ht="10.5" customHeight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4" spans="2:19" ht="172.5" customHeight="1" x14ac:dyDescent="0.4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" x14ac:dyDescent="0.4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" x14ac:dyDescent="0.4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" x14ac:dyDescent="0.4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" x14ac:dyDescent="0.4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" x14ac:dyDescent="0.4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" x14ac:dyDescent="0.4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" x14ac:dyDescent="0.4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" x14ac:dyDescent="0.4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" x14ac:dyDescent="0.4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" x14ac:dyDescent="0.4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" x14ac:dyDescent="0.4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" x14ac:dyDescent="0.4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" x14ac:dyDescent="0.4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" x14ac:dyDescent="0.4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" x14ac:dyDescent="0.4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" x14ac:dyDescent="0.4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" x14ac:dyDescent="0.4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B1261241-F0CB-4E35-A8A9-4394C12F5A5A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6" workbookViewId="0">
      <selection activeCell="Q108" sqref="Q108"/>
    </sheetView>
  </sheetViews>
  <sheetFormatPr defaultColWidth="8.81640625" defaultRowHeight="12.5" x14ac:dyDescent="0.25"/>
  <sheetData>
    <row r="17" spans="4:6" x14ac:dyDescent="0.25">
      <c r="E17" t="s">
        <v>157</v>
      </c>
    </row>
    <row r="23" spans="4:6" ht="120.65" customHeight="1" x14ac:dyDescent="0.25">
      <c r="D23" t="s">
        <v>175</v>
      </c>
      <c r="E23" t="s">
        <v>176</v>
      </c>
      <c r="F23" s="177" t="s">
        <v>177</v>
      </c>
    </row>
    <row r="25" spans="4:6" ht="79.5" customHeight="1" x14ac:dyDescent="0.25">
      <c r="D25" t="s">
        <v>169</v>
      </c>
      <c r="E25" t="s">
        <v>170</v>
      </c>
      <c r="F25" s="177" t="s">
        <v>171</v>
      </c>
    </row>
    <row r="26" spans="4:6" ht="98.5" customHeight="1" x14ac:dyDescent="0.25">
      <c r="D26" t="s">
        <v>172</v>
      </c>
      <c r="E26" t="s">
        <v>173</v>
      </c>
      <c r="F26" s="177" t="s">
        <v>174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7"/>
  <sheetViews>
    <sheetView topLeftCell="A20" zoomScale="80" zoomScaleNormal="80" workbookViewId="0">
      <selection activeCell="N17" sqref="N17"/>
    </sheetView>
  </sheetViews>
  <sheetFormatPr defaultColWidth="9.453125" defaultRowHeight="15.5" x14ac:dyDescent="0.2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4">
      <c r="B1" s="11"/>
      <c r="C1" s="12"/>
      <c r="D1" s="13" t="s">
        <v>130</v>
      </c>
      <c r="F1" s="15"/>
      <c r="G1" s="16"/>
      <c r="H1" s="224"/>
      <c r="I1" s="224"/>
      <c r="J1" s="225"/>
      <c r="K1" s="226"/>
      <c r="L1" s="226"/>
    </row>
    <row r="2" spans="1:16" ht="16" thickBot="1" x14ac:dyDescent="0.4">
      <c r="B2" s="15"/>
      <c r="C2" s="12"/>
      <c r="D2" s="18" t="s">
        <v>278</v>
      </c>
      <c r="F2" s="15"/>
      <c r="G2" s="16"/>
      <c r="H2" s="16"/>
      <c r="I2" s="16"/>
    </row>
    <row r="3" spans="1:16" s="30" customFormat="1" ht="26.5" x14ac:dyDescent="0.35">
      <c r="B3" s="46"/>
      <c r="C3" s="46"/>
      <c r="E3" s="63"/>
      <c r="F3" s="33"/>
      <c r="G3" s="102" t="s">
        <v>131</v>
      </c>
      <c r="H3" s="103" t="s">
        <v>279</v>
      </c>
      <c r="I3" s="76" t="s">
        <v>344</v>
      </c>
      <c r="J3" s="219" t="s">
        <v>280</v>
      </c>
      <c r="K3" s="88" t="s">
        <v>281</v>
      </c>
      <c r="L3" s="525" t="s">
        <v>345</v>
      </c>
    </row>
    <row r="4" spans="1:16" s="17" customFormat="1" ht="18.75" customHeight="1" thickBot="1" x14ac:dyDescent="0.45">
      <c r="D4" s="52" t="s">
        <v>132</v>
      </c>
      <c r="E4" s="20"/>
      <c r="F4" s="35"/>
      <c r="G4" s="14">
        <v>60</v>
      </c>
      <c r="H4" s="75">
        <v>0.4375</v>
      </c>
      <c r="I4" s="75">
        <v>0.39583333333333331</v>
      </c>
      <c r="J4" s="220" t="s">
        <v>282</v>
      </c>
      <c r="K4" s="75">
        <v>0.72916666666666663</v>
      </c>
      <c r="L4" s="75">
        <v>0.52083333333333337</v>
      </c>
    </row>
    <row r="5" spans="1:16" ht="17.5" x14ac:dyDescent="0.3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3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273.5" thickBot="1" x14ac:dyDescent="0.4">
      <c r="D7" s="172" t="s">
        <v>283</v>
      </c>
      <c r="E7" s="146"/>
      <c r="F7" s="182" t="s">
        <v>284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35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4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4">
      <c r="B10" s="11"/>
      <c r="C10" s="12"/>
      <c r="D10" s="13" t="s">
        <v>136</v>
      </c>
      <c r="F10" s="15"/>
      <c r="G10" s="16"/>
      <c r="H10" s="16"/>
      <c r="I10" s="16"/>
    </row>
    <row r="11" spans="1:16" x14ac:dyDescent="0.35">
      <c r="B11" s="15"/>
      <c r="C11" s="12"/>
      <c r="D11" s="18" t="s">
        <v>285</v>
      </c>
      <c r="F11" s="15"/>
      <c r="G11" s="16"/>
      <c r="H11" s="16"/>
      <c r="I11" s="16"/>
    </row>
    <row r="12" spans="1:16" ht="16" thickBot="1" x14ac:dyDescent="0.3"/>
    <row r="13" spans="1:16" ht="24.5" x14ac:dyDescent="0.4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279</v>
      </c>
      <c r="I13" s="76" t="s">
        <v>344</v>
      </c>
      <c r="J13" s="526" t="s">
        <v>280</v>
      </c>
      <c r="K13" s="88" t="s">
        <v>281</v>
      </c>
      <c r="L13" s="525" t="s">
        <v>345</v>
      </c>
      <c r="M13" s="33"/>
      <c r="N13" s="30"/>
      <c r="O13" s="30"/>
      <c r="P13" s="30"/>
    </row>
    <row r="14" spans="1:16" ht="60" customHeight="1" x14ac:dyDescent="0.4">
      <c r="A14" s="30"/>
      <c r="B14" s="32"/>
      <c r="C14" s="37"/>
      <c r="D14" s="78" t="s">
        <v>217</v>
      </c>
      <c r="E14" s="20"/>
      <c r="F14" s="67"/>
      <c r="G14" s="53">
        <v>120</v>
      </c>
      <c r="H14" s="84">
        <v>0.5625</v>
      </c>
      <c r="I14" s="84">
        <f>J14-TIME(16,0,0)</f>
        <v>0.52083333333333337</v>
      </c>
      <c r="J14" s="162">
        <f>H14+TIME(15,0,0)</f>
        <v>1.1875</v>
      </c>
      <c r="K14" s="84">
        <f>J14-TIME(9,0,0)</f>
        <v>0.8125</v>
      </c>
      <c r="L14" s="84">
        <f>K14-TIME(4,0,0)</f>
        <v>0.64583333333333337</v>
      </c>
      <c r="M14" s="33"/>
      <c r="N14" s="30"/>
      <c r="O14" s="30"/>
      <c r="P14" s="30"/>
    </row>
    <row r="15" spans="1:16" ht="18" x14ac:dyDescent="0.4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4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0.5625</v>
      </c>
      <c r="I16" s="84">
        <f>J16-TIME(16,0,0)</f>
        <v>0.52083333333333337</v>
      </c>
      <c r="J16" s="162">
        <f>H16+TIME(15,0,0)</f>
        <v>1.1875</v>
      </c>
      <c r="K16" s="84">
        <f>J16-TIME(9,0,0)</f>
        <v>0.8125</v>
      </c>
      <c r="L16" s="84">
        <f>K16-TIME(4,0,0)</f>
        <v>0.64583333333333337</v>
      </c>
      <c r="M16" s="33"/>
      <c r="N16" s="30"/>
      <c r="O16" s="30"/>
      <c r="P16" s="30"/>
    </row>
    <row r="17" spans="1:16" ht="54" x14ac:dyDescent="0.4">
      <c r="A17" s="30"/>
      <c r="B17" s="36"/>
      <c r="C17" s="37"/>
      <c r="D17" s="38" t="s">
        <v>197</v>
      </c>
      <c r="E17" s="53" t="s">
        <v>295</v>
      </c>
      <c r="F17" s="70" t="s">
        <v>140</v>
      </c>
      <c r="G17" s="53">
        <v>1</v>
      </c>
      <c r="H17" s="84">
        <f>H16+TIME(0,G16,0)</f>
        <v>0.56319444444444444</v>
      </c>
      <c r="I17" s="84">
        <f>I16+TIME(0,G16,0)</f>
        <v>0.52152777777777781</v>
      </c>
      <c r="J17" s="160">
        <f>J16+TIME(0,G16,0)</f>
        <v>1.1881944444444446</v>
      </c>
      <c r="K17" s="84">
        <f>K16+TIME(0,G16,0)</f>
        <v>0.81319444444444444</v>
      </c>
      <c r="L17" s="84">
        <f>L16+TIME(0,G16,0)</f>
        <v>0.64652777777777781</v>
      </c>
      <c r="M17" s="33"/>
      <c r="N17" s="30"/>
      <c r="O17" s="30"/>
      <c r="P17" s="30"/>
    </row>
    <row r="18" spans="1:16" ht="18" x14ac:dyDescent="0.4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0.56388888888888888</v>
      </c>
      <c r="I18" s="75">
        <f>I17+TIME(0,G17,0)</f>
        <v>0.52222222222222225</v>
      </c>
      <c r="J18" s="161">
        <f>J17+TIME(0,G17,0)</f>
        <v>1.1888888888888891</v>
      </c>
      <c r="K18" s="75">
        <f>K17+TIME(0,G17,0)</f>
        <v>0.81388888888888888</v>
      </c>
      <c r="L18" s="75">
        <f>L17+TIME(0,G17,0)</f>
        <v>0.64722222222222225</v>
      </c>
      <c r="M18" s="33"/>
      <c r="N18" s="30"/>
      <c r="O18" s="30"/>
      <c r="P18" s="30"/>
    </row>
    <row r="19" spans="1:16" ht="25" customHeight="1" x14ac:dyDescent="0.4">
      <c r="A19" s="30"/>
      <c r="B19" s="36">
        <f>B18+0.1</f>
        <v>1.3000000000000003</v>
      </c>
      <c r="C19" s="37"/>
      <c r="D19" s="38" t="s">
        <v>143</v>
      </c>
      <c r="E19" s="20" t="s">
        <v>294</v>
      </c>
      <c r="F19" s="67" t="s">
        <v>140</v>
      </c>
      <c r="G19" s="14">
        <v>5</v>
      </c>
      <c r="H19" s="75">
        <f>H18+TIME(0,G18,0)</f>
        <v>0.56597222222222221</v>
      </c>
      <c r="I19" s="75">
        <f>I18+TIME(0,G18,0)</f>
        <v>0.52430555555555558</v>
      </c>
      <c r="J19" s="161">
        <f>J18+TIME(0,G18,0)</f>
        <v>1.1909722222222225</v>
      </c>
      <c r="K19" s="75">
        <f>K18+TIME(0,G18,0)</f>
        <v>0.81597222222222221</v>
      </c>
      <c r="L19" s="75">
        <f>L18+TIME(0,G18,0)</f>
        <v>0.64930555555555558</v>
      </c>
      <c r="M19" s="33"/>
      <c r="N19" s="30"/>
      <c r="O19" s="30"/>
      <c r="P19" s="30"/>
    </row>
    <row r="20" spans="1:16" ht="41.15" customHeight="1" x14ac:dyDescent="0.4">
      <c r="A20" s="30"/>
      <c r="B20" s="36">
        <v>1.4</v>
      </c>
      <c r="C20" s="37"/>
      <c r="D20" s="79" t="s">
        <v>296</v>
      </c>
      <c r="E20" s="74" t="s">
        <v>270</v>
      </c>
      <c r="F20" s="70" t="s">
        <v>227</v>
      </c>
      <c r="G20" s="53">
        <v>5</v>
      </c>
      <c r="H20" s="75">
        <f>H19+TIME(0,G19,0)</f>
        <v>0.56944444444444442</v>
      </c>
      <c r="I20" s="75">
        <f>I19+TIME(0,G19,0)</f>
        <v>0.52777777777777779</v>
      </c>
      <c r="J20" s="161">
        <f>J19+TIME(0,G19,0)</f>
        <v>1.1944444444444449</v>
      </c>
      <c r="K20" s="75">
        <f>K19+TIME(0,G19,0)</f>
        <v>0.81944444444444442</v>
      </c>
      <c r="L20" s="75">
        <f>L19+TIME(0,G19,0)</f>
        <v>0.65277777777777779</v>
      </c>
      <c r="M20" s="33"/>
      <c r="N20" s="30"/>
      <c r="O20" s="30"/>
      <c r="P20" s="30"/>
    </row>
    <row r="21" spans="1:16" s="122" customFormat="1" ht="33.75" customHeight="1" x14ac:dyDescent="0.25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35">
      <c r="A22" s="30"/>
      <c r="B22" s="54">
        <f>B20+0.1</f>
        <v>1.5</v>
      </c>
      <c r="C22" s="21"/>
      <c r="D22" s="79" t="s">
        <v>198</v>
      </c>
      <c r="E22" s="53" t="s">
        <v>297</v>
      </c>
      <c r="F22" s="101" t="s">
        <v>199</v>
      </c>
      <c r="G22" s="74">
        <v>20</v>
      </c>
      <c r="H22" s="84">
        <f>H20+TIME(0,G20,0)</f>
        <v>0.57291666666666663</v>
      </c>
      <c r="I22" s="84">
        <f>I20+TIME(0,G20,0)</f>
        <v>0.53125</v>
      </c>
      <c r="J22" s="160">
        <f>J20+TIME(0,G20,0)</f>
        <v>1.1979166666666672</v>
      </c>
      <c r="K22" s="84">
        <f>K20+TIME(0,G20,0)</f>
        <v>0.82291666666666663</v>
      </c>
      <c r="L22" s="84">
        <f>L20+TIME(0,H20,0)</f>
        <v>0.65277777777777779</v>
      </c>
      <c r="M22" s="33"/>
      <c r="N22" s="30"/>
      <c r="O22" s="30"/>
      <c r="P22" s="30"/>
    </row>
    <row r="23" spans="1:16" ht="82.5" customHeight="1" x14ac:dyDescent="0.35">
      <c r="A23" s="30"/>
      <c r="B23" s="60">
        <f t="shared" ref="B23:B27" si="0">B22+0.1</f>
        <v>1.6</v>
      </c>
      <c r="C23" s="21"/>
      <c r="D23" s="248" t="s">
        <v>298</v>
      </c>
      <c r="E23" s="129" t="s">
        <v>299</v>
      </c>
      <c r="F23" s="101" t="s">
        <v>200</v>
      </c>
      <c r="G23" s="71">
        <v>20</v>
      </c>
      <c r="H23" s="62">
        <f t="shared" ref="H23:H27" si="1">H22+TIME(0,G22,0)</f>
        <v>0.58680555555555547</v>
      </c>
      <c r="I23" s="62">
        <f t="shared" ref="I23:I27" si="2">I22+TIME(0,G22,0)</f>
        <v>0.54513888888888884</v>
      </c>
      <c r="J23" s="162">
        <f t="shared" ref="J23:J27" si="3">J22+TIME(0,G22,0)</f>
        <v>1.211805555555556</v>
      </c>
      <c r="K23" s="62">
        <f t="shared" ref="K23:K27" si="4">K22+TIME(0,G22,0)</f>
        <v>0.83680555555555547</v>
      </c>
      <c r="L23" s="62">
        <f t="shared" ref="L23:L27" si="5">L22+TIME(0,G22,0)</f>
        <v>0.66666666666666663</v>
      </c>
      <c r="M23" s="33"/>
      <c r="N23" s="30"/>
      <c r="O23" s="30"/>
      <c r="P23" s="30"/>
    </row>
    <row r="24" spans="1:16" s="228" customFormat="1" ht="108" customHeight="1" x14ac:dyDescent="0.35">
      <c r="A24" s="255"/>
      <c r="B24" s="188">
        <f t="shared" si="0"/>
        <v>1.7000000000000002</v>
      </c>
      <c r="C24" s="256"/>
      <c r="D24" s="251" t="s">
        <v>254</v>
      </c>
      <c r="E24" s="252" t="s">
        <v>300</v>
      </c>
      <c r="F24" s="253" t="s">
        <v>238</v>
      </c>
      <c r="G24" s="254">
        <v>20</v>
      </c>
      <c r="H24" s="162">
        <f t="shared" si="1"/>
        <v>0.60069444444444431</v>
      </c>
      <c r="I24" s="162">
        <f t="shared" si="2"/>
        <v>0.55902777777777768</v>
      </c>
      <c r="J24" s="162">
        <f t="shared" si="3"/>
        <v>1.2256944444444449</v>
      </c>
      <c r="K24" s="162">
        <f t="shared" si="4"/>
        <v>0.85069444444444431</v>
      </c>
      <c r="L24" s="162">
        <f t="shared" si="5"/>
        <v>0.68055555555555547</v>
      </c>
      <c r="M24" s="257"/>
      <c r="N24" s="255"/>
      <c r="O24" s="255"/>
      <c r="P24" s="255"/>
    </row>
    <row r="25" spans="1:16" s="247" customFormat="1" ht="55.5" customHeight="1" x14ac:dyDescent="0.25">
      <c r="B25" s="60">
        <f t="shared" si="0"/>
        <v>1.8000000000000003</v>
      </c>
      <c r="C25" s="140"/>
      <c r="D25" s="250" t="s">
        <v>301</v>
      </c>
      <c r="E25" s="87" t="s">
        <v>302</v>
      </c>
      <c r="F25" s="85" t="s">
        <v>145</v>
      </c>
      <c r="G25" s="71">
        <v>20</v>
      </c>
      <c r="H25" s="62">
        <f t="shared" si="1"/>
        <v>0.61458333333333315</v>
      </c>
      <c r="I25" s="62">
        <f t="shared" si="2"/>
        <v>0.57291666666666652</v>
      </c>
      <c r="J25" s="162">
        <f t="shared" si="3"/>
        <v>1.2395833333333337</v>
      </c>
      <c r="K25" s="62">
        <f t="shared" si="4"/>
        <v>0.86458333333333315</v>
      </c>
      <c r="L25" s="62">
        <f t="shared" si="5"/>
        <v>0.69444444444444431</v>
      </c>
      <c r="M25" s="140"/>
    </row>
    <row r="26" spans="1:16" s="17" customFormat="1" ht="55.5" customHeight="1" x14ac:dyDescent="0.25">
      <c r="B26" s="60">
        <f t="shared" si="0"/>
        <v>1.9000000000000004</v>
      </c>
      <c r="D26" s="159" t="s">
        <v>239</v>
      </c>
      <c r="E26" s="87" t="s">
        <v>303</v>
      </c>
      <c r="F26" s="85" t="s">
        <v>185</v>
      </c>
      <c r="G26" s="71">
        <v>10</v>
      </c>
      <c r="H26" s="62">
        <f t="shared" si="1"/>
        <v>0.62847222222222199</v>
      </c>
      <c r="I26" s="62">
        <f t="shared" si="2"/>
        <v>0.58680555555555536</v>
      </c>
      <c r="J26" s="162">
        <f t="shared" si="3"/>
        <v>1.2534722222222225</v>
      </c>
      <c r="K26" s="62">
        <f t="shared" si="4"/>
        <v>0.87847222222222199</v>
      </c>
      <c r="L26" s="62">
        <f t="shared" si="5"/>
        <v>0.70833333333333315</v>
      </c>
    </row>
    <row r="27" spans="1:16" s="17" customFormat="1" ht="49.5" customHeight="1" x14ac:dyDescent="0.25">
      <c r="B27" s="60">
        <f t="shared" si="0"/>
        <v>2.0000000000000004</v>
      </c>
      <c r="D27" s="90" t="s">
        <v>146</v>
      </c>
      <c r="E27" s="87"/>
      <c r="F27" s="85" t="s">
        <v>186</v>
      </c>
      <c r="G27" s="71">
        <v>15</v>
      </c>
      <c r="H27" s="84">
        <f t="shared" si="1"/>
        <v>0.63541666666666641</v>
      </c>
      <c r="I27" s="84">
        <f t="shared" si="2"/>
        <v>0.59374999999999978</v>
      </c>
      <c r="J27" s="160">
        <f t="shared" si="3"/>
        <v>1.260416666666667</v>
      </c>
      <c r="K27" s="84">
        <f t="shared" si="4"/>
        <v>0.88541666666666641</v>
      </c>
      <c r="L27" s="84">
        <f t="shared" si="5"/>
        <v>0.71527777777777757</v>
      </c>
    </row>
    <row r="28" spans="1:16" s="17" customFormat="1" ht="57" customHeight="1" x14ac:dyDescent="0.4">
      <c r="B28" s="60">
        <f>B27+0.1</f>
        <v>2.1000000000000005</v>
      </c>
      <c r="C28" s="108"/>
      <c r="D28" s="145" t="s">
        <v>247</v>
      </c>
      <c r="E28" s="87" t="s">
        <v>246</v>
      </c>
      <c r="F28" s="138" t="s">
        <v>242</v>
      </c>
      <c r="G28" s="138">
        <v>1</v>
      </c>
      <c r="H28" s="84">
        <f>H25+TIME(0,G25,0)</f>
        <v>0.62847222222222199</v>
      </c>
      <c r="I28" s="84">
        <f>I25+TIME(0,G25,0)</f>
        <v>0.58680555555555536</v>
      </c>
      <c r="J28" s="160">
        <f>J25+TIME(0,G25,0)</f>
        <v>1.2534722222222225</v>
      </c>
      <c r="K28" s="84">
        <f>K25+TIME(0,G25,0)</f>
        <v>0.87847222222222199</v>
      </c>
      <c r="L28" s="84">
        <f>L25+TIME(0,G25,0)</f>
        <v>0.70833333333333315</v>
      </c>
    </row>
    <row r="29" spans="1:16" ht="34.5" customHeight="1" x14ac:dyDescent="0.4">
      <c r="B29" s="60">
        <f>B28+0.1</f>
        <v>2.2000000000000006</v>
      </c>
      <c r="C29" s="108"/>
      <c r="D29" s="147" t="s">
        <v>147</v>
      </c>
      <c r="E29" s="129"/>
      <c r="F29" s="138" t="s">
        <v>140</v>
      </c>
      <c r="G29" s="138">
        <v>1</v>
      </c>
      <c r="H29" s="84">
        <f>H27+TIME(0,G27,0)</f>
        <v>0.64583333333333304</v>
      </c>
      <c r="I29" s="84">
        <f>I27+TIME(0,G27,0)</f>
        <v>0.60416666666666641</v>
      </c>
      <c r="J29" s="160">
        <f>J27+TIME(0,G27,0)</f>
        <v>1.2708333333333337</v>
      </c>
      <c r="K29" s="84">
        <f>K27+TIME(0,G27,0)</f>
        <v>0.89583333333333304</v>
      </c>
      <c r="L29" s="84">
        <f>L27+TIME(0,G27,0)</f>
        <v>0.7256944444444442</v>
      </c>
    </row>
    <row r="30" spans="1:16" ht="17.5" x14ac:dyDescent="0.35">
      <c r="A30" s="30"/>
      <c r="M30" s="33"/>
      <c r="N30" s="30"/>
      <c r="O30" s="30"/>
      <c r="P30" s="30"/>
    </row>
    <row r="31" spans="1:16" ht="17.5" x14ac:dyDescent="0.35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7.5" x14ac:dyDescent="0.35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3" s="22" customFormat="1" ht="15" customHeight="1" x14ac:dyDescent="0.35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3" s="104" customFormat="1" x14ac:dyDescent="0.35">
      <c r="A34" s="104" t="s">
        <v>225</v>
      </c>
      <c r="B34" s="22"/>
      <c r="C34" s="22"/>
      <c r="D34" s="183" t="s">
        <v>148</v>
      </c>
      <c r="E34" s="130"/>
      <c r="F34" s="22"/>
      <c r="G34" s="22"/>
      <c r="H34" s="22"/>
      <c r="I34" s="22"/>
      <c r="J34" s="23"/>
      <c r="K34" s="23"/>
      <c r="L34" s="23"/>
    </row>
    <row r="35" spans="1:13" s="104" customFormat="1" ht="23" x14ac:dyDescent="0.5">
      <c r="A35" s="104" t="s">
        <v>326</v>
      </c>
      <c r="J35" s="233"/>
    </row>
    <row r="36" spans="1:13" s="104" customFormat="1" x14ac:dyDescent="0.35">
      <c r="A36" s="104" t="s">
        <v>291</v>
      </c>
    </row>
    <row r="37" spans="1:13" s="127" customFormat="1" x14ac:dyDescent="0.35">
      <c r="A37" s="127" t="s">
        <v>292</v>
      </c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3" s="104" customFormat="1" x14ac:dyDescent="0.35">
      <c r="A38" s="104" t="s">
        <v>293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</row>
    <row r="39" spans="1:13" s="104" customFormat="1" x14ac:dyDescent="0.35"/>
    <row r="40" spans="1:13" s="376" customFormat="1" ht="23.5" x14ac:dyDescent="0.5">
      <c r="A40" s="375" t="s">
        <v>286</v>
      </c>
    </row>
    <row r="41" spans="1:13" s="376" customFormat="1" ht="23.5" x14ac:dyDescent="0.5">
      <c r="A41" s="377" t="s">
        <v>287</v>
      </c>
    </row>
    <row r="42" spans="1:13" s="376" customFormat="1" ht="23.5" x14ac:dyDescent="0.5">
      <c r="A42" s="377" t="s">
        <v>288</v>
      </c>
    </row>
    <row r="43" spans="1:13" s="181" customFormat="1" ht="23" x14ac:dyDescent="0.5">
      <c r="A43" s="378" t="s">
        <v>289</v>
      </c>
      <c r="B43" s="376"/>
      <c r="C43" s="376"/>
      <c r="D43" s="376"/>
      <c r="E43" s="376"/>
      <c r="F43" s="376"/>
      <c r="G43" s="376"/>
      <c r="H43" s="376"/>
      <c r="I43" s="376"/>
      <c r="J43" s="376"/>
      <c r="K43" s="376"/>
      <c r="L43" s="376"/>
      <c r="M43" s="379"/>
    </row>
    <row r="44" spans="1:13" s="181" customFormat="1" ht="23.5" x14ac:dyDescent="0.55000000000000004">
      <c r="A44" s="380" t="s">
        <v>290</v>
      </c>
      <c r="E44" s="381"/>
      <c r="K44" s="379"/>
      <c r="L44" s="379"/>
      <c r="M44" s="379"/>
    </row>
    <row r="45" spans="1:13" ht="17.5" x14ac:dyDescent="0.35">
      <c r="G45" s="30"/>
      <c r="H45" s="30"/>
      <c r="I45" s="30"/>
    </row>
    <row r="46" spans="1:13" ht="17.5" x14ac:dyDescent="0.35">
      <c r="G46" s="30"/>
      <c r="H46" s="30"/>
      <c r="I46" s="30"/>
    </row>
    <row r="47" spans="1:13" ht="17.5" x14ac:dyDescent="0.35">
      <c r="G47" s="30"/>
      <c r="H47" s="30"/>
      <c r="I47" s="30"/>
    </row>
  </sheetData>
  <phoneticPr fontId="23"/>
  <hyperlinks>
    <hyperlink ref="A43" r:id="rId1" display="https://ieeesa.webex.com/ieeesa/j.php?MTID=mc238fb737c46bfb49348c408dbce1cc5" xr:uid="{44F8EF96-41CD-489C-B3C7-F4AE0A297DC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3"/>
  <sheetViews>
    <sheetView tabSelected="1" zoomScale="80" zoomScaleNormal="80" workbookViewId="0">
      <selection activeCell="N10" sqref="N10"/>
    </sheetView>
  </sheetViews>
  <sheetFormatPr defaultColWidth="8.81640625" defaultRowHeight="15.5" x14ac:dyDescent="0.35"/>
  <cols>
    <col min="3" max="3" width="6.453125" customWidth="1"/>
    <col min="4" max="4" width="42" style="82" customWidth="1"/>
    <col min="5" max="5" width="15.179687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5" customWidth="1"/>
    <col min="11" max="11" width="14" style="118" customWidth="1"/>
    <col min="12" max="12" width="13.81640625" customWidth="1"/>
  </cols>
  <sheetData>
    <row r="1" spans="1:16" s="2" customFormat="1" ht="16.5" customHeight="1" x14ac:dyDescent="0.35">
      <c r="B1" s="11"/>
      <c r="C1" s="12"/>
      <c r="D1" s="131" t="s">
        <v>136</v>
      </c>
      <c r="E1" s="14"/>
      <c r="F1" s="15"/>
      <c r="G1" s="16"/>
      <c r="H1" s="16"/>
      <c r="I1" s="16"/>
      <c r="J1" s="228"/>
      <c r="K1" s="17"/>
      <c r="L1" s="17"/>
      <c r="M1" s="17"/>
    </row>
    <row r="2" spans="1:16" s="2" customFormat="1" x14ac:dyDescent="0.35">
      <c r="B2" s="15"/>
      <c r="C2" s="12"/>
      <c r="D2" s="18" t="s">
        <v>304</v>
      </c>
      <c r="E2" s="14"/>
      <c r="F2" s="15"/>
      <c r="G2" s="16"/>
      <c r="H2" s="16"/>
      <c r="I2" s="16"/>
      <c r="J2" s="229"/>
      <c r="K2" s="140"/>
      <c r="L2" s="17"/>
      <c r="M2" s="17"/>
    </row>
    <row r="3" spans="1:16" s="2" customFormat="1" x14ac:dyDescent="0.35">
      <c r="B3" s="15"/>
      <c r="C3" s="12"/>
      <c r="D3" s="58"/>
      <c r="E3" s="14"/>
      <c r="F3" s="15"/>
      <c r="G3" s="16"/>
      <c r="H3" s="224">
        <v>0</v>
      </c>
      <c r="I3" s="224">
        <v>2</v>
      </c>
      <c r="J3" s="230">
        <v>19</v>
      </c>
      <c r="K3" s="226">
        <v>10</v>
      </c>
      <c r="L3" s="226">
        <v>5</v>
      </c>
      <c r="M3" s="17"/>
    </row>
    <row r="4" spans="1:16" s="2" customFormat="1" ht="27" x14ac:dyDescent="0.4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306</v>
      </c>
      <c r="I4" s="76" t="s">
        <v>338</v>
      </c>
      <c r="J4" s="214" t="s">
        <v>280</v>
      </c>
      <c r="K4" s="88" t="s">
        <v>307</v>
      </c>
      <c r="L4" s="88" t="s">
        <v>339</v>
      </c>
      <c r="M4" s="33"/>
      <c r="N4" s="30"/>
      <c r="O4" s="30"/>
      <c r="P4" s="30"/>
    </row>
    <row r="5" spans="1:16" s="184" customFormat="1" ht="51" x14ac:dyDescent="0.25">
      <c r="B5" s="185"/>
      <c r="C5" s="95"/>
      <c r="D5" s="133" t="s">
        <v>305</v>
      </c>
      <c r="E5" s="74"/>
      <c r="F5" s="138"/>
      <c r="G5" s="101">
        <v>120</v>
      </c>
      <c r="H5" s="84">
        <v>0.33333333333333331</v>
      </c>
      <c r="I5" s="84">
        <f>J5-TIME(16,0,0)</f>
        <v>0.29166666666666663</v>
      </c>
      <c r="J5" s="162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6" s="105" customFormat="1" ht="20" x14ac:dyDescent="0.4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" x14ac:dyDescent="0.4">
      <c r="A7" s="109"/>
      <c r="B7" s="77">
        <v>2.1</v>
      </c>
      <c r="C7" s="110"/>
      <c r="D7" s="134" t="s">
        <v>149</v>
      </c>
      <c r="E7" s="155" t="s">
        <v>295</v>
      </c>
      <c r="F7" s="137" t="s">
        <v>150</v>
      </c>
      <c r="G7" s="142">
        <v>1</v>
      </c>
      <c r="H7" s="84">
        <v>0.33333333333333331</v>
      </c>
      <c r="I7" s="84">
        <f>J7-TIME(16,0,0)</f>
        <v>0.29166666666666663</v>
      </c>
      <c r="J7" s="162">
        <f>H7+TIME(15,0,0)</f>
        <v>0.95833333333333326</v>
      </c>
      <c r="K7" s="84">
        <f>J7-TIME(9,0,0)</f>
        <v>0.58333333333333326</v>
      </c>
      <c r="L7" s="84">
        <f>K7-TIME(4,0,0)</f>
        <v>0.41666666666666663</v>
      </c>
    </row>
    <row r="8" spans="1:16" s="105" customFormat="1" ht="31" x14ac:dyDescent="0.4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0.29236111111111107</v>
      </c>
      <c r="J8" s="162">
        <f t="shared" ref="J8:J21" si="0">H8+TIME(15,0,0)</f>
        <v>0.95902777777777781</v>
      </c>
      <c r="K8" s="62">
        <f>K7+TIME(0,G7,0)</f>
        <v>0.5840277777777777</v>
      </c>
      <c r="L8" s="62">
        <f>L7+TIME(0,G7,0)</f>
        <v>0.41736111111111107</v>
      </c>
    </row>
    <row r="9" spans="1:16" s="105" customFormat="1" ht="20" x14ac:dyDescent="0.4">
      <c r="A9" s="109"/>
      <c r="B9" s="36">
        <f>B7+0.1</f>
        <v>2.2000000000000002</v>
      </c>
      <c r="C9" s="94"/>
      <c r="D9" s="134" t="s">
        <v>141</v>
      </c>
      <c r="E9" s="156" t="s">
        <v>294</v>
      </c>
      <c r="F9" s="137" t="s">
        <v>151</v>
      </c>
      <c r="G9" s="142">
        <v>1</v>
      </c>
      <c r="H9" s="72">
        <f>H8+TIME(0,G8,0)</f>
        <v>0.3347222222222222</v>
      </c>
      <c r="I9" s="72">
        <f>I8+TIME(0,G8,0)</f>
        <v>0.29305555555555551</v>
      </c>
      <c r="J9" s="164">
        <f t="shared" si="0"/>
        <v>0.95972222222222214</v>
      </c>
      <c r="K9" s="72">
        <f>K8+TIME(0,G8,0)</f>
        <v>0.58472222222222214</v>
      </c>
      <c r="L9" s="72">
        <f>L8+TIME(0,G8,0)</f>
        <v>0.41805555555555551</v>
      </c>
    </row>
    <row r="10" spans="1:16" s="105" customFormat="1" ht="23.25" customHeight="1" x14ac:dyDescent="0.4">
      <c r="A10" s="109"/>
      <c r="B10" s="36">
        <f>B9+0.1</f>
        <v>2.3000000000000003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0.29374999999999996</v>
      </c>
      <c r="J10" s="164">
        <f t="shared" si="0"/>
        <v>0.9604166666666667</v>
      </c>
      <c r="K10" s="72">
        <f>K9+TIME(0,G9,0)</f>
        <v>0.58541666666666659</v>
      </c>
      <c r="L10" s="72">
        <f>L9+TIME(0,G9,0)</f>
        <v>0.41874999999999996</v>
      </c>
    </row>
    <row r="11" spans="1:16" s="108" customFormat="1" ht="55" customHeight="1" x14ac:dyDescent="0.4">
      <c r="B11" s="60">
        <f>B10+0.1</f>
        <v>2.4000000000000004</v>
      </c>
      <c r="D11" s="204" t="s">
        <v>153</v>
      </c>
      <c r="E11" s="53" t="s">
        <v>295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0.2944444444444444</v>
      </c>
      <c r="J11" s="162">
        <f t="shared" si="0"/>
        <v>0.96111111111111103</v>
      </c>
      <c r="K11" s="62">
        <f>K10+TIME(0,G10,0)</f>
        <v>0.58611111111111103</v>
      </c>
      <c r="L11" s="62">
        <f>L10+TIME(0,G10,0)</f>
        <v>0.4194444444444444</v>
      </c>
    </row>
    <row r="12" spans="1:16" s="228" customFormat="1" ht="108" customHeight="1" x14ac:dyDescent="0.35">
      <c r="A12" s="255"/>
      <c r="B12" s="188">
        <f t="shared" ref="B12" si="1">B11+0.1</f>
        <v>2.5000000000000004</v>
      </c>
      <c r="C12" s="256"/>
      <c r="D12" s="251" t="s">
        <v>234</v>
      </c>
      <c r="E12" s="252" t="s">
        <v>308</v>
      </c>
      <c r="F12" s="253" t="s">
        <v>200</v>
      </c>
      <c r="G12" s="254">
        <v>10</v>
      </c>
      <c r="H12" s="162">
        <f t="shared" ref="H12" si="2">H11+TIME(0,G11,0)</f>
        <v>0.33958333333333329</v>
      </c>
      <c r="I12" s="162">
        <f t="shared" ref="I12" si="3">I11+TIME(0,G11,0)</f>
        <v>0.29791666666666661</v>
      </c>
      <c r="J12" s="162">
        <f t="shared" si="0"/>
        <v>0.96458333333333335</v>
      </c>
      <c r="K12" s="162">
        <f t="shared" ref="K12" si="4">K11+TIME(0,G11,0)</f>
        <v>0.58958333333333324</v>
      </c>
      <c r="L12" s="162">
        <f t="shared" ref="L12" si="5">L11+TIME(0,G11,0)</f>
        <v>0.42291666666666661</v>
      </c>
      <c r="M12" s="257"/>
      <c r="N12" s="255"/>
      <c r="O12" s="255"/>
      <c r="P12" s="255"/>
    </row>
    <row r="13" spans="1:16" s="187" customFormat="1" ht="48" customHeight="1" x14ac:dyDescent="0.4">
      <c r="B13" s="188">
        <f>B12+0.1</f>
        <v>2.6000000000000005</v>
      </c>
      <c r="D13" s="189" t="s">
        <v>241</v>
      </c>
      <c r="E13" s="190" t="s">
        <v>249</v>
      </c>
      <c r="F13" s="191" t="s">
        <v>155</v>
      </c>
      <c r="G13" s="192">
        <v>30</v>
      </c>
      <c r="H13" s="162">
        <f>H12+TIME(0,G12,0)</f>
        <v>0.34652777777777771</v>
      </c>
      <c r="I13" s="162">
        <f>I12+TIME(0,G12,0)</f>
        <v>0.30486111111111103</v>
      </c>
      <c r="J13" s="162">
        <f t="shared" si="0"/>
        <v>0.97152777777777777</v>
      </c>
      <c r="K13" s="162">
        <f>K12+TIME(0,G12,0)</f>
        <v>0.59652777777777766</v>
      </c>
      <c r="L13" s="162">
        <f>L12+TIME(0,G12,0)</f>
        <v>0.42986111111111103</v>
      </c>
    </row>
    <row r="14" spans="1:16" s="108" customFormat="1" ht="34.5" customHeight="1" x14ac:dyDescent="0.4">
      <c r="B14" s="111"/>
      <c r="D14" s="87" t="s">
        <v>207</v>
      </c>
      <c r="E14" s="129"/>
      <c r="F14" s="2"/>
      <c r="G14" s="74"/>
      <c r="H14" s="139"/>
      <c r="I14" s="139"/>
      <c r="J14" s="163"/>
      <c r="K14" s="139"/>
      <c r="L14" s="139"/>
    </row>
    <row r="15" spans="1:16" s="108" customFormat="1" ht="84.75" customHeight="1" x14ac:dyDescent="0.4">
      <c r="B15" s="60">
        <f>B13+0.1</f>
        <v>2.7000000000000006</v>
      </c>
      <c r="D15" s="259" t="s">
        <v>164</v>
      </c>
      <c r="E15" s="241" t="s">
        <v>309</v>
      </c>
      <c r="F15" s="260" t="s">
        <v>165</v>
      </c>
      <c r="G15" s="71">
        <v>20</v>
      </c>
      <c r="H15" s="62">
        <f>H13+TIME(0,G13,0)</f>
        <v>0.36736111111111103</v>
      </c>
      <c r="I15" s="62">
        <f>I13+TIME(0,G13,0)</f>
        <v>0.32569444444444434</v>
      </c>
      <c r="J15" s="162">
        <f t="shared" si="0"/>
        <v>0.99236111111111103</v>
      </c>
      <c r="K15" s="62">
        <f>K13+TIME(0,G13,0)</f>
        <v>0.61736111111111103</v>
      </c>
      <c r="L15" s="62">
        <f>L13+TIME(0,G13,0)</f>
        <v>0.45069444444444434</v>
      </c>
    </row>
    <row r="16" spans="1:16" s="108" customFormat="1" ht="73" customHeight="1" x14ac:dyDescent="0.4">
      <c r="B16" s="60">
        <f t="shared" ref="B16:B21" si="6">B15+0.1</f>
        <v>2.8000000000000007</v>
      </c>
      <c r="D16" s="241" t="s">
        <v>245</v>
      </c>
      <c r="E16" s="241" t="s">
        <v>310</v>
      </c>
      <c r="F16" s="261" t="s">
        <v>166</v>
      </c>
      <c r="G16" s="71">
        <v>20</v>
      </c>
      <c r="H16" s="84">
        <f t="shared" ref="H16:H21" si="7">H15+TIME(0,G15,0)</f>
        <v>0.38124999999999992</v>
      </c>
      <c r="I16" s="84">
        <f t="shared" ref="I16:I21" si="8">I15+TIME(0,G15,0)</f>
        <v>0.33958333333333324</v>
      </c>
      <c r="J16" s="160">
        <f t="shared" si="0"/>
        <v>1.0062499999999999</v>
      </c>
      <c r="K16" s="84">
        <f t="shared" ref="K16:K21" si="9">K15+TIME(0,G15,0)</f>
        <v>0.63124999999999987</v>
      </c>
      <c r="L16" s="84">
        <f t="shared" ref="L16:L21" si="10">L15+TIME(0,G15,0)</f>
        <v>0.46458333333333324</v>
      </c>
    </row>
    <row r="17" spans="1:12" s="108" customFormat="1" ht="73" customHeight="1" x14ac:dyDescent="0.4">
      <c r="B17" s="60">
        <f t="shared" si="6"/>
        <v>2.9000000000000008</v>
      </c>
      <c r="D17" s="218" t="s">
        <v>201</v>
      </c>
      <c r="E17" s="202"/>
      <c r="F17" s="85" t="s">
        <v>186</v>
      </c>
      <c r="G17" s="71">
        <v>5</v>
      </c>
      <c r="H17" s="84">
        <f t="shared" si="7"/>
        <v>0.39513888888888882</v>
      </c>
      <c r="I17" s="84">
        <f t="shared" si="8"/>
        <v>0.35347222222222213</v>
      </c>
      <c r="J17" s="160">
        <f t="shared" si="0"/>
        <v>1.0201388888888889</v>
      </c>
      <c r="K17" s="84">
        <f t="shared" si="9"/>
        <v>0.64513888888888871</v>
      </c>
      <c r="L17" s="84">
        <f t="shared" si="10"/>
        <v>0.47847222222222213</v>
      </c>
    </row>
    <row r="18" spans="1:12" s="108" customFormat="1" ht="73" customHeight="1" x14ac:dyDescent="0.4">
      <c r="B18" s="60">
        <f t="shared" si="6"/>
        <v>3.0000000000000009</v>
      </c>
      <c r="D18" s="218" t="s">
        <v>202</v>
      </c>
      <c r="E18" s="203"/>
      <c r="F18" s="85" t="s">
        <v>186</v>
      </c>
      <c r="G18" s="138">
        <v>5</v>
      </c>
      <c r="H18" s="84">
        <f t="shared" si="7"/>
        <v>0.39861111111111103</v>
      </c>
      <c r="I18" s="84">
        <f t="shared" si="8"/>
        <v>0.35694444444444434</v>
      </c>
      <c r="J18" s="160">
        <f t="shared" si="0"/>
        <v>1.023611111111111</v>
      </c>
      <c r="K18" s="84">
        <f t="shared" si="9"/>
        <v>0.64861111111111092</v>
      </c>
      <c r="L18" s="84">
        <f t="shared" si="10"/>
        <v>0.48194444444444434</v>
      </c>
    </row>
    <row r="19" spans="1:12" s="108" customFormat="1" ht="73" customHeight="1" x14ac:dyDescent="0.4">
      <c r="B19" s="60">
        <f t="shared" si="6"/>
        <v>3.100000000000001</v>
      </c>
      <c r="D19" s="218" t="s">
        <v>203</v>
      </c>
      <c r="E19" s="129"/>
      <c r="F19" s="85" t="s">
        <v>186</v>
      </c>
      <c r="G19" s="138">
        <v>5</v>
      </c>
      <c r="H19" s="84">
        <f t="shared" si="7"/>
        <v>0.40208333333333324</v>
      </c>
      <c r="I19" s="84">
        <f t="shared" si="8"/>
        <v>0.36041666666666655</v>
      </c>
      <c r="J19" s="160">
        <f t="shared" si="0"/>
        <v>1.0270833333333331</v>
      </c>
      <c r="K19" s="84">
        <f t="shared" si="9"/>
        <v>0.65208333333333313</v>
      </c>
      <c r="L19" s="84">
        <f t="shared" si="10"/>
        <v>0.48541666666666655</v>
      </c>
    </row>
    <row r="20" spans="1:12" s="17" customFormat="1" ht="57" customHeight="1" x14ac:dyDescent="0.4">
      <c r="B20" s="60">
        <f t="shared" si="6"/>
        <v>3.2000000000000011</v>
      </c>
      <c r="C20" s="108"/>
      <c r="D20" s="145" t="s">
        <v>247</v>
      </c>
      <c r="E20" s="87" t="s">
        <v>246</v>
      </c>
      <c r="F20" s="138" t="s">
        <v>242</v>
      </c>
      <c r="G20" s="138">
        <v>10</v>
      </c>
      <c r="H20" s="84">
        <f t="shared" si="7"/>
        <v>0.40555555555555545</v>
      </c>
      <c r="I20" s="84">
        <f t="shared" si="8"/>
        <v>0.36388888888888876</v>
      </c>
      <c r="J20" s="160">
        <f t="shared" si="0"/>
        <v>1.0305555555555554</v>
      </c>
      <c r="K20" s="84">
        <f t="shared" si="9"/>
        <v>0.65555555555555534</v>
      </c>
      <c r="L20" s="84">
        <f t="shared" si="10"/>
        <v>0.48888888888888876</v>
      </c>
    </row>
    <row r="21" spans="1:12" s="108" customFormat="1" ht="68.5" customHeight="1" x14ac:dyDescent="0.4">
      <c r="B21" s="60">
        <f t="shared" si="6"/>
        <v>3.3000000000000012</v>
      </c>
      <c r="D21" s="147" t="s">
        <v>147</v>
      </c>
      <c r="E21" s="129"/>
      <c r="F21" s="138" t="s">
        <v>140</v>
      </c>
      <c r="G21" s="138">
        <v>1</v>
      </c>
      <c r="H21" s="84">
        <f t="shared" si="7"/>
        <v>0.41249999999999987</v>
      </c>
      <c r="I21" s="84">
        <f t="shared" si="8"/>
        <v>0.37083333333333318</v>
      </c>
      <c r="J21" s="160">
        <f t="shared" si="0"/>
        <v>1.0374999999999999</v>
      </c>
      <c r="K21" s="84">
        <f t="shared" si="9"/>
        <v>0.66249999999999976</v>
      </c>
      <c r="L21" s="84">
        <f t="shared" si="10"/>
        <v>0.49583333333333318</v>
      </c>
    </row>
    <row r="23" spans="1:12" s="17" customFormat="1" ht="18" x14ac:dyDescent="0.35">
      <c r="B23" s="60"/>
      <c r="D23" s="136"/>
      <c r="E23" s="74"/>
      <c r="F23" s="138"/>
      <c r="G23" s="138"/>
      <c r="H23" s="139"/>
      <c r="I23" s="141"/>
      <c r="J23" s="231"/>
      <c r="K23" s="140"/>
    </row>
    <row r="24" spans="1:12" s="113" customFormat="1" ht="18" x14ac:dyDescent="0.4">
      <c r="J24" s="232"/>
    </row>
    <row r="25" spans="1:12" s="104" customFormat="1" ht="11.9" customHeight="1" x14ac:dyDescent="0.35">
      <c r="F25" s="179"/>
      <c r="J25" s="233"/>
    </row>
    <row r="26" spans="1:12" s="22" customFormat="1" ht="15" customHeight="1" x14ac:dyDescent="0.25">
      <c r="D26" s="183" t="s">
        <v>148</v>
      </c>
      <c r="E26" s="130"/>
      <c r="J26" s="234"/>
      <c r="K26" s="23"/>
      <c r="L26" s="23"/>
    </row>
    <row r="27" spans="1:12" s="104" customFormat="1" ht="30" x14ac:dyDescent="0.6">
      <c r="A27" s="104" t="s">
        <v>325</v>
      </c>
      <c r="J27" s="233"/>
    </row>
    <row r="28" spans="1:12" s="104" customFormat="1" x14ac:dyDescent="0.35">
      <c r="A28" s="104" t="s">
        <v>226</v>
      </c>
    </row>
    <row r="29" spans="1:12" s="127" customFormat="1" x14ac:dyDescent="0.35">
      <c r="A29" s="127" t="s">
        <v>323</v>
      </c>
    </row>
    <row r="30" spans="1:12" s="104" customFormat="1" x14ac:dyDescent="0.35">
      <c r="A30" s="104" t="s">
        <v>324</v>
      </c>
    </row>
    <row r="31" spans="1:12" s="104" customFormat="1" x14ac:dyDescent="0.35"/>
    <row r="32" spans="1:12" s="376" customFormat="1" ht="23.5" x14ac:dyDescent="0.5">
      <c r="A32" s="375" t="s">
        <v>320</v>
      </c>
    </row>
    <row r="33" spans="1:16" s="376" customFormat="1" ht="23.5" x14ac:dyDescent="0.5">
      <c r="A33" s="377" t="s">
        <v>321</v>
      </c>
    </row>
    <row r="34" spans="1:16" s="376" customFormat="1" ht="23.5" x14ac:dyDescent="0.5">
      <c r="A34" s="377" t="s">
        <v>288</v>
      </c>
    </row>
    <row r="35" spans="1:16" s="365" customFormat="1" ht="22.5" x14ac:dyDescent="0.45">
      <c r="A35" s="378" t="s">
        <v>322</v>
      </c>
      <c r="J35" s="383"/>
    </row>
    <row r="38" spans="1:16" s="30" customFormat="1" ht="17.5" x14ac:dyDescent="0.35">
      <c r="A38"/>
      <c r="B38"/>
      <c r="C38"/>
      <c r="D38" s="82"/>
      <c r="E38" s="82"/>
      <c r="F38" s="118"/>
      <c r="G38" s="118"/>
      <c r="H38" s="118"/>
      <c r="I38" s="118"/>
      <c r="J38" s="235"/>
      <c r="K38" s="118"/>
      <c r="L38"/>
      <c r="M38"/>
      <c r="N38"/>
      <c r="O38"/>
      <c r="P38"/>
    </row>
    <row r="39" spans="1:16" s="17" customFormat="1" ht="47.25" customHeight="1" x14ac:dyDescent="0.35">
      <c r="A39"/>
      <c r="B39"/>
      <c r="C39"/>
      <c r="D39" s="82"/>
      <c r="E39" s="82"/>
      <c r="F39" s="118"/>
      <c r="G39" s="118"/>
      <c r="H39" s="118"/>
      <c r="I39" s="118"/>
      <c r="J39" s="235"/>
      <c r="K39" s="118"/>
      <c r="L39"/>
      <c r="M39"/>
      <c r="N39"/>
      <c r="O39"/>
      <c r="P39"/>
    </row>
    <row r="40" spans="1:16" s="30" customFormat="1" ht="17.5" x14ac:dyDescent="0.35">
      <c r="A40"/>
      <c r="B40"/>
      <c r="C40"/>
      <c r="D40" s="82"/>
      <c r="E40" s="82"/>
      <c r="F40" s="118"/>
      <c r="G40" s="118"/>
      <c r="H40" s="118"/>
      <c r="I40" s="118"/>
      <c r="J40" s="235"/>
      <c r="K40" s="118"/>
      <c r="L40"/>
      <c r="M40"/>
      <c r="N40"/>
      <c r="O40"/>
      <c r="P40"/>
    </row>
    <row r="41" spans="1:16" s="113" customFormat="1" ht="18" x14ac:dyDescent="0.4">
      <c r="A41"/>
      <c r="B41"/>
      <c r="C41"/>
      <c r="D41" s="82"/>
      <c r="E41" s="82"/>
      <c r="F41" s="118"/>
      <c r="G41" s="118"/>
      <c r="H41" s="118"/>
      <c r="I41" s="118"/>
      <c r="J41" s="235"/>
      <c r="K41" s="118"/>
      <c r="L41"/>
      <c r="M41"/>
      <c r="N41"/>
      <c r="O41"/>
      <c r="P41"/>
    </row>
    <row r="42" spans="1:16" s="30" customFormat="1" ht="45" customHeight="1" x14ac:dyDescent="0.35">
      <c r="A42"/>
      <c r="B42"/>
      <c r="C42"/>
      <c r="D42" s="82"/>
      <c r="E42" s="82"/>
      <c r="F42" s="118"/>
      <c r="G42" s="118"/>
      <c r="H42" s="118"/>
      <c r="I42" s="118"/>
      <c r="J42" s="235"/>
      <c r="K42" s="118"/>
      <c r="L42"/>
      <c r="M42"/>
      <c r="N42"/>
      <c r="O42"/>
      <c r="P42"/>
    </row>
    <row r="43" spans="1:16" s="2" customFormat="1" x14ac:dyDescent="0.35">
      <c r="A43"/>
      <c r="B43"/>
      <c r="C43"/>
      <c r="D43" s="82"/>
      <c r="E43" s="82"/>
      <c r="F43" s="118"/>
      <c r="G43" s="118"/>
      <c r="H43" s="118"/>
      <c r="I43" s="118"/>
      <c r="J43" s="235"/>
      <c r="K43" s="118"/>
      <c r="L43"/>
      <c r="M43"/>
      <c r="N43"/>
      <c r="O43"/>
      <c r="P43"/>
    </row>
  </sheetData>
  <phoneticPr fontId="23"/>
  <hyperlinks>
    <hyperlink ref="A35" r:id="rId1" display="https://ieeesa.webex.com/ieeesa/j.php?MTID=m5e088fe846b52d664eec40374458986a" xr:uid="{308295E9-D21A-4605-90E9-E13C6335C5BB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topLeftCell="E12" zoomScale="90" zoomScaleNormal="90" workbookViewId="0">
      <selection activeCell="L4" sqref="L4"/>
    </sheetView>
  </sheetViews>
  <sheetFormatPr defaultColWidth="9.453125" defaultRowHeight="15.5" x14ac:dyDescent="0.2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4">
      <c r="B1" s="11"/>
      <c r="C1" s="12"/>
      <c r="D1" s="13" t="s">
        <v>130</v>
      </c>
      <c r="F1" s="15"/>
      <c r="G1" s="16"/>
      <c r="M1" s="17"/>
    </row>
    <row r="2" spans="1:16" x14ac:dyDescent="0.35">
      <c r="B2" s="15"/>
      <c r="C2" s="12"/>
      <c r="D2" s="18" t="s">
        <v>311</v>
      </c>
      <c r="F2" s="15"/>
      <c r="G2" s="16"/>
      <c r="H2" s="16"/>
      <c r="I2" s="16"/>
      <c r="J2" s="2"/>
      <c r="M2" s="17"/>
    </row>
    <row r="3" spans="1:16" ht="16" thickBot="1" x14ac:dyDescent="0.35">
      <c r="H3" s="224">
        <v>0</v>
      </c>
      <c r="I3" s="224">
        <v>2</v>
      </c>
      <c r="J3" s="225">
        <v>19</v>
      </c>
      <c r="K3" s="226">
        <v>10</v>
      </c>
      <c r="L3" s="226">
        <v>5</v>
      </c>
    </row>
    <row r="4" spans="1:16" ht="27.5" thickBot="1" x14ac:dyDescent="0.4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313</v>
      </c>
      <c r="I4" s="76" t="s">
        <v>340</v>
      </c>
      <c r="J4" s="221" t="s">
        <v>314</v>
      </c>
      <c r="K4" s="88" t="s">
        <v>315</v>
      </c>
      <c r="L4" s="525" t="s">
        <v>343</v>
      </c>
      <c r="M4" s="33"/>
      <c r="N4" s="30"/>
      <c r="O4" s="30"/>
      <c r="P4" s="30"/>
    </row>
    <row r="5" spans="1:16" s="184" customFormat="1" ht="51" x14ac:dyDescent="0.25">
      <c r="B5" s="185"/>
      <c r="C5" s="95"/>
      <c r="D5" s="133" t="s">
        <v>312</v>
      </c>
      <c r="E5" s="74"/>
      <c r="F5" s="138"/>
      <c r="G5" s="101">
        <v>120</v>
      </c>
      <c r="H5" s="84">
        <v>0.375</v>
      </c>
      <c r="I5" s="84">
        <f>J5-TIME(16,0,0)</f>
        <v>0.33333333333333337</v>
      </c>
      <c r="J5" s="162">
        <f>H5+TIME(15,0,0)</f>
        <v>1</v>
      </c>
      <c r="K5" s="84">
        <f>J5-TIME(9,0,0)</f>
        <v>0.625</v>
      </c>
      <c r="L5" s="84">
        <f>K5-TIME(4,0,0)</f>
        <v>0.45833333333333337</v>
      </c>
    </row>
    <row r="6" spans="1:16" s="105" customFormat="1" ht="20" x14ac:dyDescent="0.4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" x14ac:dyDescent="0.4">
      <c r="A7" s="109"/>
      <c r="B7" s="77">
        <v>3.1</v>
      </c>
      <c r="C7" s="110"/>
      <c r="D7" s="134" t="s">
        <v>149</v>
      </c>
      <c r="E7" s="155"/>
      <c r="F7" s="137" t="s">
        <v>150</v>
      </c>
      <c r="G7" s="142">
        <v>1</v>
      </c>
      <c r="H7" s="84">
        <v>0.375</v>
      </c>
      <c r="I7" s="84">
        <f>J7-TIME(16,0,0)</f>
        <v>0.33333333333333337</v>
      </c>
      <c r="J7" s="162">
        <f>H7+TIME(15,0,0)</f>
        <v>1</v>
      </c>
      <c r="K7" s="84">
        <f>J7-TIME(9,0,0)</f>
        <v>0.625</v>
      </c>
      <c r="L7" s="84">
        <f>K7-TIME(4,0,0)</f>
        <v>0.45833333333333337</v>
      </c>
    </row>
    <row r="8" spans="1:16" s="105" customFormat="1" ht="20" x14ac:dyDescent="0.4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0.33402777777777781</v>
      </c>
      <c r="J8" s="160">
        <f t="shared" ref="J8:J12" si="2">J7+TIME(0,G7,0)</f>
        <v>1.0006944444444446</v>
      </c>
      <c r="K8" s="84">
        <f t="shared" ref="K8:K12" si="3">K7+TIME(0,G7,0)</f>
        <v>0.62569444444444444</v>
      </c>
      <c r="L8" s="84">
        <f t="shared" ref="L8:L13" si="4">L7+TIME(0,G7,0)</f>
        <v>0.45902777777777781</v>
      </c>
    </row>
    <row r="9" spans="1:16" s="105" customFormat="1" ht="20" x14ac:dyDescent="0.4">
      <c r="A9" s="109"/>
      <c r="B9" s="36">
        <f>B7+0.1</f>
        <v>3.2</v>
      </c>
      <c r="C9" s="94"/>
      <c r="D9" s="134" t="s">
        <v>141</v>
      </c>
      <c r="E9" s="156" t="s">
        <v>294</v>
      </c>
      <c r="F9" s="137" t="s">
        <v>151</v>
      </c>
      <c r="G9" s="142">
        <v>1</v>
      </c>
      <c r="H9" s="75">
        <f t="shared" si="0"/>
        <v>0.37638888888888888</v>
      </c>
      <c r="I9" s="75">
        <f t="shared" si="1"/>
        <v>0.33472222222222225</v>
      </c>
      <c r="J9" s="161">
        <f t="shared" si="2"/>
        <v>1.0013888888888891</v>
      </c>
      <c r="K9" s="75">
        <f t="shared" si="3"/>
        <v>0.62638888888888888</v>
      </c>
      <c r="L9" s="75">
        <f t="shared" si="4"/>
        <v>0.45972222222222225</v>
      </c>
    </row>
    <row r="10" spans="1:16" s="105" customFormat="1" ht="23.25" customHeight="1" x14ac:dyDescent="0.4">
      <c r="A10" s="109"/>
      <c r="B10" s="36">
        <f>B9+0.1</f>
        <v>3.3000000000000003</v>
      </c>
      <c r="C10" s="94"/>
      <c r="D10" s="134" t="s">
        <v>152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0.3354166666666667</v>
      </c>
      <c r="J10" s="161">
        <f t="shared" si="2"/>
        <v>1.0020833333333337</v>
      </c>
      <c r="K10" s="75">
        <f t="shared" si="3"/>
        <v>0.62708333333333333</v>
      </c>
      <c r="L10" s="75">
        <f t="shared" si="4"/>
        <v>0.4604166666666667</v>
      </c>
    </row>
    <row r="11" spans="1:16" s="105" customFormat="1" ht="23.25" customHeight="1" x14ac:dyDescent="0.4">
      <c r="A11" s="109"/>
      <c r="B11" s="36">
        <f>B10+0.1</f>
        <v>3.4000000000000004</v>
      </c>
      <c r="C11" s="94"/>
      <c r="D11" s="134" t="s">
        <v>153</v>
      </c>
      <c r="E11" s="128" t="s">
        <v>295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0.33611111111111114</v>
      </c>
      <c r="J11" s="161">
        <f t="shared" si="2"/>
        <v>1.0027777777777782</v>
      </c>
      <c r="K11" s="75">
        <f t="shared" si="3"/>
        <v>0.62777777777777777</v>
      </c>
      <c r="L11" s="75">
        <f t="shared" si="4"/>
        <v>0.46111111111111114</v>
      </c>
    </row>
    <row r="12" spans="1:16" s="108" customFormat="1" ht="48" customHeight="1" x14ac:dyDescent="0.4">
      <c r="B12" s="60">
        <f>B11+0.1</f>
        <v>3.5000000000000004</v>
      </c>
      <c r="D12" s="135" t="s">
        <v>154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0.33680555555555558</v>
      </c>
      <c r="J12" s="160">
        <f t="shared" si="2"/>
        <v>1.0034722222222228</v>
      </c>
      <c r="K12" s="84">
        <f t="shared" si="3"/>
        <v>0.62847222222222221</v>
      </c>
      <c r="L12" s="84">
        <f t="shared" si="4"/>
        <v>0.46180555555555558</v>
      </c>
    </row>
    <row r="13" spans="1:16" s="187" customFormat="1" ht="80.150000000000006" customHeight="1" x14ac:dyDescent="0.4">
      <c r="B13" s="188">
        <f>B12+0.1</f>
        <v>3.6000000000000005</v>
      </c>
      <c r="D13" s="205" t="s">
        <v>241</v>
      </c>
      <c r="E13" s="190" t="s">
        <v>316</v>
      </c>
      <c r="F13" s="195" t="s">
        <v>155</v>
      </c>
      <c r="G13" s="206">
        <v>10</v>
      </c>
      <c r="H13" s="160">
        <f>H12+TIME(0,G12,0)</f>
        <v>0.38194444444444442</v>
      </c>
      <c r="I13" s="160">
        <f>I12+TIME(0,G12,0)</f>
        <v>0.34027777777777779</v>
      </c>
      <c r="J13" s="160">
        <f>J12+TIME(0,G12,0)</f>
        <v>1.0069444444444451</v>
      </c>
      <c r="K13" s="160">
        <f>K12+TIME(0,G12,0)</f>
        <v>0.63194444444444442</v>
      </c>
      <c r="L13" s="160">
        <f t="shared" si="4"/>
        <v>0.46527777777777779</v>
      </c>
    </row>
    <row r="14" spans="1:16" s="238" customFormat="1" ht="80.150000000000006" customHeight="1" x14ac:dyDescent="0.4">
      <c r="B14" s="239">
        <f>B13+0.1</f>
        <v>3.7000000000000006</v>
      </c>
      <c r="D14" s="240" t="s">
        <v>253</v>
      </c>
      <c r="E14" s="241" t="s">
        <v>297</v>
      </c>
      <c r="F14" s="242" t="s">
        <v>140</v>
      </c>
      <c r="G14" s="74">
        <v>10</v>
      </c>
      <c r="H14" s="84">
        <f>H13+TIME(0,G13,0)</f>
        <v>0.38888888888888884</v>
      </c>
      <c r="I14" s="84">
        <f>I13+TIME(0,G13,0)</f>
        <v>0.34722222222222221</v>
      </c>
      <c r="J14" s="160">
        <f>J13+TIME(0,G13,0)</f>
        <v>1.0138888888888895</v>
      </c>
      <c r="K14" s="84">
        <f>K13+TIME(0,G13,0)</f>
        <v>0.63888888888888884</v>
      </c>
      <c r="L14" s="84">
        <f>L13+TIME(0,G13,0)</f>
        <v>0.47222222222222221</v>
      </c>
    </row>
    <row r="15" spans="1:16" s="105" customFormat="1" ht="54.75" customHeight="1" x14ac:dyDescent="0.4">
      <c r="B15" s="112"/>
      <c r="C15" s="107"/>
      <c r="D15" s="207" t="s">
        <v>156</v>
      </c>
      <c r="E15" s="129"/>
      <c r="F15" s="87"/>
      <c r="G15" s="74"/>
      <c r="H15" s="26"/>
      <c r="I15" s="26"/>
      <c r="J15" s="213"/>
    </row>
    <row r="16" spans="1:16" s="108" customFormat="1" ht="74.5" customHeight="1" x14ac:dyDescent="0.4">
      <c r="B16" s="111">
        <f>B14+0.1</f>
        <v>3.8000000000000007</v>
      </c>
      <c r="D16" s="227" t="s">
        <v>252</v>
      </c>
      <c r="E16" s="252" t="s">
        <v>317</v>
      </c>
      <c r="F16" s="87" t="s">
        <v>158</v>
      </c>
      <c r="G16" s="74">
        <v>10</v>
      </c>
      <c r="H16" s="84">
        <f>H14+TIME(0,G14,0)</f>
        <v>0.39583333333333326</v>
      </c>
      <c r="I16" s="84">
        <f>I14+TIME(0,G14,0)</f>
        <v>0.35416666666666663</v>
      </c>
      <c r="J16" s="162">
        <f>J14+TIME(0,G14,0)</f>
        <v>1.0208333333333339</v>
      </c>
      <c r="K16" s="62">
        <f>K14+TIME(0,G14,0)</f>
        <v>0.64583333333333326</v>
      </c>
      <c r="L16" s="62">
        <f>L14+TIME(0,G14,0)</f>
        <v>0.47916666666666663</v>
      </c>
    </row>
    <row r="17" spans="1:12" s="108" customFormat="1" ht="110.15" customHeight="1" x14ac:dyDescent="0.4">
      <c r="B17" s="111">
        <f>B16+0.1</f>
        <v>3.9000000000000008</v>
      </c>
      <c r="D17" s="218" t="s">
        <v>251</v>
      </c>
      <c r="E17" s="382" t="s">
        <v>318</v>
      </c>
      <c r="F17" s="87" t="s">
        <v>229</v>
      </c>
      <c r="G17" s="74">
        <v>10</v>
      </c>
      <c r="H17" s="84">
        <f>H16+TIME(0,G16,0)</f>
        <v>0.40277777777777768</v>
      </c>
      <c r="I17" s="84">
        <f>I16+TIME(0,G16,0)</f>
        <v>0.36111111111111105</v>
      </c>
      <c r="J17" s="160">
        <f>J16+TIME(0,G16,0)</f>
        <v>1.0277777777777783</v>
      </c>
      <c r="K17" s="84">
        <f>K13+TIME(0,G13,0)</f>
        <v>0.63888888888888884</v>
      </c>
      <c r="L17" s="84">
        <f>L16+TIME(0,G16,0)</f>
        <v>0.48611111111111105</v>
      </c>
    </row>
    <row r="18" spans="1:12" s="108" customFormat="1" ht="77.5" x14ac:dyDescent="0.4">
      <c r="A18" s="98"/>
      <c r="B18" s="60">
        <f>B17+0.1</f>
        <v>4.0000000000000009</v>
      </c>
      <c r="C18" s="33"/>
      <c r="D18" s="258" t="s">
        <v>243</v>
      </c>
      <c r="E18" s="382" t="s">
        <v>319</v>
      </c>
      <c r="F18" s="241" t="s">
        <v>244</v>
      </c>
      <c r="G18" s="74">
        <v>10</v>
      </c>
      <c r="H18" s="84">
        <f>H17+TIME(0,G17,0)</f>
        <v>0.4097222222222221</v>
      </c>
      <c r="I18" s="84">
        <f>I17+TIME(0,G17,0)</f>
        <v>0.36805555555555547</v>
      </c>
      <c r="J18" s="160">
        <f>J17+TIME(0,G17,0)</f>
        <v>1.0347222222222228</v>
      </c>
      <c r="K18" s="84">
        <f>K17+TIME(0,G17,0)</f>
        <v>0.64583333333333326</v>
      </c>
      <c r="L18" s="84">
        <f>L17+TIME(0,G17,0)</f>
        <v>0.49305555555555547</v>
      </c>
    </row>
    <row r="19" spans="1:12" ht="47.5" customHeight="1" x14ac:dyDescent="0.35">
      <c r="A19" s="30"/>
      <c r="B19" s="60">
        <f>B18+0.1</f>
        <v>4.1000000000000005</v>
      </c>
      <c r="C19" s="115"/>
      <c r="D19" s="74" t="s">
        <v>147</v>
      </c>
      <c r="F19" s="209" t="s">
        <v>140</v>
      </c>
      <c r="G19" s="74">
        <v>1</v>
      </c>
      <c r="H19" s="84">
        <f>H18+TIME(0,G18,0)</f>
        <v>0.41666666666666652</v>
      </c>
      <c r="I19" s="84">
        <f>I18+TIME(0,G18,0)</f>
        <v>0.37499999999999989</v>
      </c>
      <c r="J19" s="160">
        <f>J18+TIME(0,G18,0)</f>
        <v>1.0416666666666672</v>
      </c>
      <c r="K19" s="84">
        <f>K15+TIME(0,G15,0)</f>
        <v>0</v>
      </c>
      <c r="L19" s="84">
        <f>L18+TIME(0,G18,0)</f>
        <v>0.49999999999999989</v>
      </c>
    </row>
    <row r="20" spans="1:12" s="114" customFormat="1" ht="58.5" customHeight="1" x14ac:dyDescent="0.4">
      <c r="B20" s="210"/>
      <c r="C20" s="63"/>
      <c r="D20" s="135"/>
      <c r="E20" s="53"/>
      <c r="F20" s="87"/>
      <c r="G20" s="212"/>
      <c r="H20" s="84"/>
      <c r="I20" s="84"/>
      <c r="J20" s="215"/>
      <c r="K20" s="84"/>
      <c r="L20" s="84"/>
    </row>
    <row r="21" spans="1:12" s="114" customFormat="1" ht="58.5" customHeight="1" x14ac:dyDescent="0.4">
      <c r="B21" s="210"/>
      <c r="C21" s="63"/>
      <c r="D21" s="135"/>
      <c r="E21" s="53"/>
      <c r="F21" s="87"/>
      <c r="G21" s="212"/>
      <c r="H21" s="84"/>
      <c r="I21" s="84"/>
      <c r="J21" s="215"/>
      <c r="K21" s="84"/>
      <c r="L21" s="84"/>
    </row>
    <row r="22" spans="1:12" s="22" customFormat="1" ht="15" customHeight="1" x14ac:dyDescent="0.25">
      <c r="D22" s="183" t="s">
        <v>148</v>
      </c>
      <c r="E22" s="130"/>
      <c r="J22" s="234"/>
      <c r="K22" s="23"/>
      <c r="L22" s="23"/>
    </row>
    <row r="23" spans="1:12" s="104" customFormat="1" ht="30" x14ac:dyDescent="0.6">
      <c r="A23" s="104" t="s">
        <v>328</v>
      </c>
      <c r="J23" s="233"/>
    </row>
    <row r="24" spans="1:12" s="104" customFormat="1" x14ac:dyDescent="0.35">
      <c r="A24" s="104" t="s">
        <v>329</v>
      </c>
    </row>
    <row r="25" spans="1:12" s="127" customFormat="1" x14ac:dyDescent="0.35">
      <c r="A25" s="127" t="s">
        <v>330</v>
      </c>
    </row>
    <row r="26" spans="1:12" s="104" customFormat="1" x14ac:dyDescent="0.35">
      <c r="A26" s="104" t="s">
        <v>331</v>
      </c>
    </row>
    <row r="27" spans="1:12" s="104" customFormat="1" x14ac:dyDescent="0.35"/>
    <row r="28" spans="1:12" s="376" customFormat="1" ht="23.5" x14ac:dyDescent="0.5">
      <c r="A28" s="375" t="s">
        <v>320</v>
      </c>
    </row>
    <row r="29" spans="1:12" s="376" customFormat="1" ht="23.5" x14ac:dyDescent="0.5">
      <c r="A29" s="377" t="s">
        <v>321</v>
      </c>
    </row>
    <row r="30" spans="1:12" s="376" customFormat="1" ht="23.5" x14ac:dyDescent="0.5">
      <c r="A30" s="377" t="s">
        <v>288</v>
      </c>
    </row>
    <row r="31" spans="1:12" s="365" customFormat="1" ht="22.5" x14ac:dyDescent="0.45">
      <c r="A31" s="378" t="s">
        <v>322</v>
      </c>
      <c r="J31" s="383"/>
    </row>
    <row r="32" spans="1:12" ht="16" thickBot="1" x14ac:dyDescent="0.3"/>
    <row r="33" spans="2:13" s="30" customFormat="1" ht="36.5" thickBot="1" x14ac:dyDescent="0.45">
      <c r="B33" s="46"/>
      <c r="C33" s="46"/>
      <c r="E33" s="33"/>
      <c r="F33" s="33"/>
      <c r="G33" s="51" t="s">
        <v>131</v>
      </c>
      <c r="H33" s="51" t="s">
        <v>220</v>
      </c>
      <c r="I33" s="35" t="s">
        <v>221</v>
      </c>
      <c r="J33" s="245" t="s">
        <v>224</v>
      </c>
      <c r="K33" s="144" t="s">
        <v>222</v>
      </c>
      <c r="L33" s="88" t="s">
        <v>223</v>
      </c>
    </row>
    <row r="34" spans="2:13" s="17" customFormat="1" ht="52" customHeight="1" x14ac:dyDescent="0.4">
      <c r="D34" s="143" t="s">
        <v>159</v>
      </c>
      <c r="E34" s="35"/>
      <c r="F34" s="35"/>
      <c r="G34" s="56">
        <v>60</v>
      </c>
      <c r="H34" s="59">
        <v>0.41666666666666669</v>
      </c>
      <c r="I34" s="222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4">
      <c r="D35" s="38"/>
      <c r="E35" s="35"/>
      <c r="F35" s="35"/>
      <c r="G35" s="31"/>
      <c r="H35" s="39"/>
      <c r="I35" s="222">
        <f t="shared" ref="I35:I36" si="5">H35+TIME(H35+2,0,0)</f>
        <v>8.3333333333333329E-2</v>
      </c>
    </row>
    <row r="36" spans="2:13" ht="58.5" customHeight="1" x14ac:dyDescent="0.35">
      <c r="B36" s="15"/>
      <c r="C36" s="12"/>
      <c r="D36" s="143" t="s">
        <v>160</v>
      </c>
      <c r="E36" s="19"/>
      <c r="F36" s="19"/>
      <c r="G36" s="56">
        <v>60</v>
      </c>
      <c r="H36" s="59">
        <v>0.47916666666666669</v>
      </c>
      <c r="I36" s="222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4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3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31" r:id="rId1" display="https://ieeesa.webex.com/ieeesa/j.php?MTID=m5e088fe846b52d664eec40374458986a" xr:uid="{1F0ECBDF-9DAA-49C0-8A9A-0F1794C37367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D32" zoomScale="80" zoomScaleNormal="80" workbookViewId="0">
      <selection activeCell="I41" sqref="I41"/>
    </sheetView>
  </sheetViews>
  <sheetFormatPr defaultColWidth="9.453125" defaultRowHeight="15.5" x14ac:dyDescent="0.2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thickBot="1" x14ac:dyDescent="0.4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0.5" thickBot="1" x14ac:dyDescent="0.45">
      <c r="B2" s="64"/>
      <c r="C2" s="65"/>
      <c r="D2" s="124" t="s">
        <v>228</v>
      </c>
      <c r="E2" s="35" t="s">
        <v>137</v>
      </c>
      <c r="F2" s="35" t="s">
        <v>138</v>
      </c>
      <c r="G2" s="51" t="s">
        <v>131</v>
      </c>
      <c r="H2" s="237" t="s">
        <v>341</v>
      </c>
      <c r="I2" s="20" t="s">
        <v>342</v>
      </c>
      <c r="J2" s="245" t="s">
        <v>336</v>
      </c>
      <c r="K2" s="246" t="s">
        <v>337</v>
      </c>
      <c r="L2" s="19" t="s">
        <v>346</v>
      </c>
    </row>
    <row r="3" spans="1:13" s="26" customFormat="1" ht="35.5" customHeight="1" x14ac:dyDescent="0.4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f>J3-TIME(16,0,0)</f>
        <v>0.29166666666666663</v>
      </c>
      <c r="J3" s="162">
        <f>H3+TIME(15,0,0)</f>
        <v>0.95833333333333326</v>
      </c>
      <c r="K3" s="84">
        <f>J3-TIME(9,0,0)</f>
        <v>0.58333333333333326</v>
      </c>
      <c r="L3" s="84">
        <f>K3-TIME(4,0,0)</f>
        <v>0.41666666666666663</v>
      </c>
    </row>
    <row r="4" spans="1:13" s="17" customFormat="1" ht="59.5" customHeight="1" x14ac:dyDescent="0.4">
      <c r="E4" s="35"/>
      <c r="F4" s="35"/>
      <c r="G4" s="100"/>
      <c r="H4" s="62"/>
      <c r="I4" s="62"/>
      <c r="J4" s="162"/>
      <c r="K4" s="62"/>
      <c r="L4" s="62"/>
    </row>
    <row r="5" spans="1:13" s="26" customFormat="1" x14ac:dyDescent="0.35">
      <c r="B5" s="64"/>
      <c r="C5" s="65"/>
      <c r="D5" s="66"/>
      <c r="F5" s="63"/>
      <c r="G5" s="142">
        <v>1</v>
      </c>
      <c r="H5" s="84">
        <v>0.33333333333333331</v>
      </c>
      <c r="I5" s="84">
        <f>J5-TIME(16,0,0)</f>
        <v>0.29166666666666663</v>
      </c>
      <c r="J5" s="162">
        <f>H5+TIME(15,0,0)</f>
        <v>0.95833333333333326</v>
      </c>
      <c r="K5" s="84">
        <f>J5-TIME(9,0,0)</f>
        <v>0.58333333333333326</v>
      </c>
      <c r="L5" s="84">
        <f>K5-TIME(4,0,0)</f>
        <v>0.41666666666666663</v>
      </c>
    </row>
    <row r="6" spans="1:13" s="30" customFormat="1" ht="20" x14ac:dyDescent="0.4">
      <c r="A6" s="46"/>
      <c r="B6" s="167">
        <v>4.0999999999999996</v>
      </c>
      <c r="C6" s="110"/>
      <c r="D6" s="158" t="s">
        <v>149</v>
      </c>
      <c r="E6" s="50" t="s">
        <v>235</v>
      </c>
      <c r="F6" s="170" t="s">
        <v>150</v>
      </c>
      <c r="G6" s="142">
        <v>1</v>
      </c>
      <c r="H6" s="62">
        <f t="shared" ref="H6:H10" si="0">H5+TIME(0,G5,0)</f>
        <v>0.33402777777777776</v>
      </c>
      <c r="I6" s="62">
        <f t="shared" ref="I6:I11" si="1">J6-TIME(16,0,0)</f>
        <v>0.29236111111111118</v>
      </c>
      <c r="J6" s="162">
        <f t="shared" ref="J6:J11" si="2">H6+TIME(15,0,0)</f>
        <v>0.95902777777777781</v>
      </c>
      <c r="K6" s="62">
        <f t="shared" ref="K6:K11" si="3">J6-TIME(9,0,0)</f>
        <v>0.58402777777777781</v>
      </c>
      <c r="L6" s="62">
        <f t="shared" ref="L6:L11" si="4">K6-TIME(4,0,0)</f>
        <v>0.41736111111111118</v>
      </c>
    </row>
    <row r="7" spans="1:13" s="30" customFormat="1" ht="40" x14ac:dyDescent="0.4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0.29305555555555551</v>
      </c>
      <c r="J7" s="164">
        <f t="shared" si="2"/>
        <v>0.95972222222222214</v>
      </c>
      <c r="K7" s="72">
        <f t="shared" si="3"/>
        <v>0.58472222222222214</v>
      </c>
      <c r="L7" s="72">
        <f t="shared" si="4"/>
        <v>0.41805555555555551</v>
      </c>
    </row>
    <row r="8" spans="1:13" s="30" customFormat="1" ht="20" x14ac:dyDescent="0.4">
      <c r="A8" s="46"/>
      <c r="B8" s="168">
        <f>B6+0.1</f>
        <v>4.1999999999999993</v>
      </c>
      <c r="C8" s="94"/>
      <c r="D8" s="158" t="s">
        <v>141</v>
      </c>
      <c r="E8" s="49" t="s">
        <v>250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0.29375000000000007</v>
      </c>
      <c r="J8" s="164">
        <f t="shared" si="2"/>
        <v>0.9604166666666667</v>
      </c>
      <c r="K8" s="72">
        <f t="shared" si="3"/>
        <v>0.5854166666666667</v>
      </c>
      <c r="L8" s="72">
        <f t="shared" si="4"/>
        <v>0.41875000000000007</v>
      </c>
    </row>
    <row r="9" spans="1:13" s="30" customFormat="1" ht="23.25" customHeight="1" x14ac:dyDescent="0.4">
      <c r="A9" s="46"/>
      <c r="B9" s="168">
        <f>B8+0.1</f>
        <v>4.2999999999999989</v>
      </c>
      <c r="C9" s="94"/>
      <c r="D9" s="158" t="s">
        <v>152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0.2944444444444444</v>
      </c>
      <c r="J9" s="164">
        <f t="shared" si="2"/>
        <v>0.96111111111111103</v>
      </c>
      <c r="K9" s="72">
        <f t="shared" si="3"/>
        <v>0.58611111111111103</v>
      </c>
      <c r="L9" s="72">
        <f t="shared" si="4"/>
        <v>0.4194444444444444</v>
      </c>
    </row>
    <row r="10" spans="1:13" s="30" customFormat="1" ht="23.25" customHeight="1" x14ac:dyDescent="0.4">
      <c r="A10" s="46"/>
      <c r="B10" s="168">
        <f>B9+0.1</f>
        <v>4.3999999999999986</v>
      </c>
      <c r="C10" s="94"/>
      <c r="D10" s="158" t="s">
        <v>153</v>
      </c>
      <c r="E10" s="49" t="s">
        <v>248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0.29513888888888895</v>
      </c>
      <c r="J10" s="162">
        <f t="shared" si="2"/>
        <v>0.96180555555555558</v>
      </c>
      <c r="K10" s="62">
        <f t="shared" si="3"/>
        <v>0.58680555555555558</v>
      </c>
      <c r="L10" s="62">
        <f t="shared" si="4"/>
        <v>0.42013888888888895</v>
      </c>
    </row>
    <row r="11" spans="1:13" s="17" customFormat="1" ht="48" customHeight="1" x14ac:dyDescent="0.4">
      <c r="B11" s="111">
        <f>B10+0.1</f>
        <v>4.4999999999999982</v>
      </c>
      <c r="C11" s="108"/>
      <c r="D11" s="91" t="s">
        <v>154</v>
      </c>
      <c r="E11" s="166"/>
      <c r="F11" s="87" t="s">
        <v>140</v>
      </c>
      <c r="G11" s="74">
        <v>3</v>
      </c>
      <c r="H11" s="62">
        <f>H10+TIME(0,G10,0)</f>
        <v>0.34027777777777773</v>
      </c>
      <c r="I11" s="62">
        <f t="shared" si="1"/>
        <v>0.29861111111111105</v>
      </c>
      <c r="J11" s="162">
        <f t="shared" si="2"/>
        <v>0.96527777777777768</v>
      </c>
      <c r="K11" s="62">
        <f t="shared" si="3"/>
        <v>0.59027777777777768</v>
      </c>
      <c r="L11" s="62">
        <f t="shared" si="4"/>
        <v>0.42361111111111105</v>
      </c>
    </row>
    <row r="12" spans="1:13" s="187" customFormat="1" ht="68.5" customHeight="1" x14ac:dyDescent="0.4">
      <c r="B12" s="194">
        <f>B11+0.1</f>
        <v>4.5999999999999979</v>
      </c>
      <c r="D12" s="193" t="s">
        <v>241</v>
      </c>
      <c r="E12" s="199" t="s">
        <v>249</v>
      </c>
      <c r="F12" s="195" t="s">
        <v>155</v>
      </c>
      <c r="G12" s="206">
        <v>15</v>
      </c>
      <c r="H12" s="162">
        <f>H10+TIME(0,G11,0)</f>
        <v>0.33888888888888885</v>
      </c>
      <c r="I12" s="162">
        <f>J12-TIME(16,0,0)</f>
        <v>0.29722222222222217</v>
      </c>
      <c r="J12" s="162">
        <f>H12+TIME(15,0,0)</f>
        <v>0.9638888888888888</v>
      </c>
      <c r="K12" s="162">
        <f>J12-TIME(9,0,0)</f>
        <v>0.5888888888888888</v>
      </c>
      <c r="L12" s="162">
        <f>K12-TIME(4,0,0)</f>
        <v>0.42222222222222217</v>
      </c>
    </row>
    <row r="13" spans="1:13" s="105" customFormat="1" ht="54.75" customHeight="1" x14ac:dyDescent="0.4">
      <c r="B13" s="111"/>
      <c r="C13" s="108"/>
      <c r="D13" s="93" t="s">
        <v>204</v>
      </c>
      <c r="E13" s="169"/>
      <c r="F13" s="87"/>
      <c r="G13" s="208"/>
      <c r="H13" s="62"/>
      <c r="I13" s="62"/>
      <c r="J13" s="162"/>
      <c r="K13" s="62"/>
      <c r="L13" s="62"/>
    </row>
    <row r="14" spans="1:13" s="108" customFormat="1" ht="77.150000000000006" customHeight="1" x14ac:dyDescent="0.4">
      <c r="A14" s="98"/>
      <c r="B14" s="60">
        <f>B12+0.1</f>
        <v>4.6999999999999975</v>
      </c>
      <c r="C14" s="33"/>
      <c r="D14" s="79" t="s">
        <v>179</v>
      </c>
      <c r="E14" s="86" t="s">
        <v>218</v>
      </c>
      <c r="F14" s="70" t="s">
        <v>236</v>
      </c>
      <c r="G14" s="74">
        <v>15</v>
      </c>
      <c r="H14" s="84">
        <f>H12+TIME(0,G12,0)</f>
        <v>0.34930555555555554</v>
      </c>
      <c r="I14" s="84">
        <f>J14-TIME(16,0,0)</f>
        <v>0.30763888888888891</v>
      </c>
      <c r="J14" s="160">
        <f>H14+TIME(15,0,0)</f>
        <v>0.97430555555555554</v>
      </c>
      <c r="K14" s="84">
        <f>J14-TIME(9,0,0)</f>
        <v>0.59930555555555554</v>
      </c>
      <c r="L14" s="84">
        <f>K14-TIME(4,0,0)</f>
        <v>0.43263888888888891</v>
      </c>
    </row>
    <row r="15" spans="1:13" s="108" customFormat="1" ht="77.150000000000006" customHeight="1" x14ac:dyDescent="0.4">
      <c r="A15" s="98"/>
      <c r="B15" s="60">
        <f>B14+0.1</f>
        <v>4.7999999999999972</v>
      </c>
      <c r="C15" s="33"/>
      <c r="D15" s="243" t="s">
        <v>210</v>
      </c>
      <c r="E15" s="86" t="s">
        <v>219</v>
      </c>
      <c r="F15" s="249" t="s">
        <v>237</v>
      </c>
      <c r="G15" s="74">
        <v>15</v>
      </c>
      <c r="H15" s="62">
        <f>H14+TIME(0,G14,0)</f>
        <v>0.35972222222222222</v>
      </c>
      <c r="I15" s="62">
        <f t="shared" ref="I15:I22" si="5">J15-TIME(16,0,0)</f>
        <v>0.31805555555555565</v>
      </c>
      <c r="J15" s="162">
        <f t="shared" ref="J15:J16" si="6">H15+TIME(15,0,0)</f>
        <v>0.98472222222222228</v>
      </c>
      <c r="K15" s="62">
        <f t="shared" ref="K15:K22" si="7">J15-TIME(9,0,0)</f>
        <v>0.60972222222222228</v>
      </c>
      <c r="L15" s="62">
        <f t="shared" ref="L15:L22" si="8">K15-TIME(4,0,0)</f>
        <v>0.44305555555555565</v>
      </c>
    </row>
    <row r="16" spans="1:13" s="108" customFormat="1" ht="74.5" customHeight="1" x14ac:dyDescent="0.4">
      <c r="A16" s="98"/>
      <c r="B16" s="60">
        <f>'March 13 Wed'!B18+0.1</f>
        <v>4.1000000000000005</v>
      </c>
      <c r="C16" s="33"/>
      <c r="D16" s="79" t="s">
        <v>206</v>
      </c>
      <c r="E16" s="86" t="s">
        <v>255</v>
      </c>
      <c r="F16" s="70" t="s">
        <v>205</v>
      </c>
      <c r="G16" s="74">
        <v>20</v>
      </c>
      <c r="H16" s="62">
        <f>H15+TIME(0,G15,0)</f>
        <v>0.37013888888888891</v>
      </c>
      <c r="I16" s="62">
        <f t="shared" si="5"/>
        <v>0.32847222222222228</v>
      </c>
      <c r="J16" s="162">
        <f t="shared" si="6"/>
        <v>0.99513888888888891</v>
      </c>
      <c r="K16" s="62">
        <f t="shared" si="7"/>
        <v>0.62013888888888891</v>
      </c>
      <c r="L16" s="62">
        <f t="shared" si="8"/>
        <v>0.45347222222222228</v>
      </c>
    </row>
    <row r="17" spans="1:15" s="108" customFormat="1" ht="80.25" customHeight="1" x14ac:dyDescent="0.4">
      <c r="B17" s="210"/>
      <c r="C17" s="63"/>
      <c r="D17" s="55" t="s">
        <v>161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35">
      <c r="A18" s="30"/>
      <c r="B18" s="210">
        <f>B16+0.1</f>
        <v>4.2</v>
      </c>
      <c r="C18" s="63"/>
      <c r="D18" s="90" t="s">
        <v>175</v>
      </c>
      <c r="E18" s="40" t="s">
        <v>258</v>
      </c>
      <c r="F18" s="87" t="s">
        <v>257</v>
      </c>
      <c r="G18" s="74">
        <v>20</v>
      </c>
      <c r="H18" s="84">
        <f>H16+TIME(0,G16,0)</f>
        <v>0.3840277777777778</v>
      </c>
      <c r="I18" s="62">
        <f t="shared" si="5"/>
        <v>0.34236111111111123</v>
      </c>
      <c r="J18" s="162">
        <f t="shared" ref="J18" si="9">H18+TIME(15,0,0)</f>
        <v>1.0090277777777779</v>
      </c>
      <c r="K18" s="62">
        <f t="shared" si="7"/>
        <v>0.63402777777777786</v>
      </c>
      <c r="L18" s="62">
        <f t="shared" si="8"/>
        <v>0.46736111111111123</v>
      </c>
    </row>
    <row r="19" spans="1:15" s="17" customFormat="1" ht="34.5" customHeight="1" x14ac:dyDescent="0.4">
      <c r="A19" s="30"/>
      <c r="B19" s="210"/>
      <c r="C19" s="63"/>
      <c r="D19" s="216" t="s">
        <v>162</v>
      </c>
      <c r="E19" s="86"/>
      <c r="F19" s="87"/>
      <c r="G19" s="31"/>
      <c r="H19" s="39"/>
      <c r="I19" s="73"/>
      <c r="J19" s="160"/>
    </row>
    <row r="20" spans="1:15" ht="82.5" customHeight="1" x14ac:dyDescent="0.35">
      <c r="A20" s="17"/>
      <c r="B20" s="211">
        <f>B18+0.1</f>
        <v>4.3</v>
      </c>
      <c r="C20" s="63"/>
      <c r="D20" s="217" t="s">
        <v>169</v>
      </c>
      <c r="E20" s="86" t="s">
        <v>256</v>
      </c>
      <c r="F20" s="87" t="s">
        <v>171</v>
      </c>
      <c r="G20" s="40">
        <v>10</v>
      </c>
      <c r="H20" s="84">
        <f>H18+TIME(0,G18,0)</f>
        <v>0.3979166666666667</v>
      </c>
      <c r="I20" s="62">
        <f t="shared" si="5"/>
        <v>0.35625000000000007</v>
      </c>
      <c r="J20" s="162">
        <f t="shared" ref="J20" si="10">H20+TIME(15,0,0)</f>
        <v>1.0229166666666667</v>
      </c>
      <c r="K20" s="62">
        <f t="shared" si="7"/>
        <v>0.6479166666666667</v>
      </c>
      <c r="L20" s="62">
        <f t="shared" si="8"/>
        <v>0.48125000000000007</v>
      </c>
      <c r="M20" s="30"/>
      <c r="N20" s="30"/>
      <c r="O20" s="30"/>
    </row>
    <row r="21" spans="1:15" ht="82.5" customHeight="1" x14ac:dyDescent="0.35">
      <c r="A21" s="17"/>
      <c r="B21" s="211">
        <f>B20+0.1</f>
        <v>4.3999999999999995</v>
      </c>
      <c r="C21" s="63"/>
      <c r="D21" s="159" t="s">
        <v>239</v>
      </c>
      <c r="E21" s="86" t="s">
        <v>240</v>
      </c>
      <c r="F21" s="85" t="s">
        <v>185</v>
      </c>
      <c r="G21" s="40">
        <v>10</v>
      </c>
      <c r="H21" s="84">
        <f>H20+TIME(0,G20,0)</f>
        <v>0.40486111111111112</v>
      </c>
      <c r="I21" s="84">
        <f t="shared" si="5"/>
        <v>0.36319444444444449</v>
      </c>
      <c r="J21" s="160">
        <f t="shared" ref="J21:J22" si="11">H21+TIME(15,0,0)</f>
        <v>1.0298611111111111</v>
      </c>
      <c r="K21" s="84">
        <f t="shared" si="7"/>
        <v>0.65486111111111112</v>
      </c>
      <c r="L21" s="84">
        <f t="shared" si="8"/>
        <v>0.48819444444444449</v>
      </c>
      <c r="M21" s="30"/>
      <c r="N21" s="30"/>
      <c r="O21" s="30"/>
    </row>
    <row r="22" spans="1:15" s="114" customFormat="1" ht="58.5" customHeight="1" x14ac:dyDescent="0.4">
      <c r="A22" s="114" t="s">
        <v>187</v>
      </c>
      <c r="B22" s="210">
        <f>B21+0.1</f>
        <v>4.4999999999999991</v>
      </c>
      <c r="C22" s="63"/>
      <c r="D22" s="217" t="s">
        <v>163</v>
      </c>
      <c r="E22" s="56"/>
      <c r="F22" s="87" t="s">
        <v>140</v>
      </c>
      <c r="G22" s="212">
        <v>1</v>
      </c>
      <c r="H22" s="84">
        <f>H21+TIME(0,G21,0)</f>
        <v>0.41180555555555554</v>
      </c>
      <c r="I22" s="84">
        <f t="shared" si="5"/>
        <v>0.37013888888888891</v>
      </c>
      <c r="J22" s="160">
        <f t="shared" si="11"/>
        <v>1.0368055555555555</v>
      </c>
      <c r="K22" s="84">
        <f t="shared" si="7"/>
        <v>0.66180555555555554</v>
      </c>
      <c r="L22" s="84">
        <f t="shared" si="8"/>
        <v>0.49513888888888891</v>
      </c>
    </row>
    <row r="23" spans="1:15" s="82" customFormat="1" ht="20" x14ac:dyDescent="0.4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25">
      <c r="D24" s="183" t="s">
        <v>148</v>
      </c>
      <c r="E24" s="130"/>
      <c r="J24" s="234"/>
      <c r="K24" s="23"/>
      <c r="L24" s="23"/>
    </row>
    <row r="25" spans="1:15" s="104" customFormat="1" ht="30" x14ac:dyDescent="0.6">
      <c r="A25" s="104" t="s">
        <v>327</v>
      </c>
      <c r="J25" s="233"/>
    </row>
    <row r="26" spans="1:15" s="104" customFormat="1" x14ac:dyDescent="0.35">
      <c r="A26" s="104" t="s">
        <v>226</v>
      </c>
    </row>
    <row r="27" spans="1:15" s="127" customFormat="1" x14ac:dyDescent="0.35">
      <c r="A27" s="127" t="s">
        <v>323</v>
      </c>
    </row>
    <row r="28" spans="1:15" s="104" customFormat="1" x14ac:dyDescent="0.35">
      <c r="A28" s="104" t="s">
        <v>324</v>
      </c>
    </row>
    <row r="29" spans="1:15" s="104" customFormat="1" x14ac:dyDescent="0.35"/>
    <row r="30" spans="1:15" s="376" customFormat="1" ht="23.5" x14ac:dyDescent="0.5">
      <c r="A30" s="375" t="s">
        <v>320</v>
      </c>
    </row>
    <row r="31" spans="1:15" s="376" customFormat="1" ht="23.5" x14ac:dyDescent="0.5">
      <c r="A31" s="377" t="s">
        <v>321</v>
      </c>
    </row>
    <row r="32" spans="1:15" s="376" customFormat="1" ht="23.5" x14ac:dyDescent="0.5">
      <c r="A32" s="377" t="s">
        <v>288</v>
      </c>
    </row>
    <row r="33" spans="1:16" s="365" customFormat="1" ht="22.5" x14ac:dyDescent="0.45">
      <c r="A33" s="378" t="s">
        <v>322</v>
      </c>
      <c r="J33" s="383"/>
    </row>
    <row r="35" spans="1:16" s="82" customFormat="1" ht="18.5" thickBot="1" x14ac:dyDescent="0.4">
      <c r="E35" s="89"/>
      <c r="F35" s="42"/>
      <c r="G35" s="42"/>
      <c r="H35" s="224">
        <v>0</v>
      </c>
      <c r="I35" s="224">
        <v>2</v>
      </c>
      <c r="J35" s="225">
        <v>19</v>
      </c>
      <c r="K35" s="226">
        <v>10</v>
      </c>
      <c r="L35" s="226">
        <v>5</v>
      </c>
      <c r="M35" s="42"/>
    </row>
    <row r="36" spans="1:16" s="30" customFormat="1" ht="32" thickBot="1" x14ac:dyDescent="0.45">
      <c r="A36" s="82"/>
      <c r="B36" s="46"/>
      <c r="C36" s="46"/>
      <c r="E36" s="33"/>
      <c r="F36" s="33"/>
      <c r="G36" s="51" t="s">
        <v>131</v>
      </c>
      <c r="H36" s="237" t="s">
        <v>333</v>
      </c>
      <c r="I36" s="20" t="s">
        <v>347</v>
      </c>
      <c r="J36" s="245" t="s">
        <v>334</v>
      </c>
      <c r="K36" s="246" t="s">
        <v>335</v>
      </c>
      <c r="L36" s="19" t="s">
        <v>348</v>
      </c>
    </row>
    <row r="37" spans="1:16" s="17" customFormat="1" ht="47.25" customHeight="1" x14ac:dyDescent="0.4">
      <c r="A37" s="30"/>
      <c r="D37" s="124" t="s">
        <v>332</v>
      </c>
      <c r="E37" s="35"/>
      <c r="F37" s="35"/>
      <c r="G37" s="166">
        <v>120</v>
      </c>
      <c r="H37" s="157">
        <v>0.66666666666666663</v>
      </c>
      <c r="I37" s="223">
        <v>0.625</v>
      </c>
      <c r="J37" s="223">
        <v>0.33333333333333331</v>
      </c>
      <c r="K37" s="223">
        <v>0.95833333333333337</v>
      </c>
      <c r="L37" s="223">
        <v>0.75</v>
      </c>
    </row>
    <row r="38" spans="1:16" s="30" customFormat="1" ht="18" x14ac:dyDescent="0.35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4">
      <c r="A39" s="46"/>
    </row>
    <row r="40" spans="1:16" s="30" customFormat="1" ht="45" customHeight="1" x14ac:dyDescent="0.4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260" x14ac:dyDescent="0.35">
      <c r="D41" s="172" t="s">
        <v>283</v>
      </c>
      <c r="E41" s="146"/>
      <c r="F41" s="182" t="s">
        <v>284</v>
      </c>
      <c r="G41" s="244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25">
      <c r="F42" s="145"/>
    </row>
    <row r="43" spans="1:16" x14ac:dyDescent="0.25">
      <c r="F43" s="145"/>
    </row>
    <row r="44" spans="1:16" x14ac:dyDescent="0.25">
      <c r="F44" s="145"/>
    </row>
    <row r="54" spans="1:15" ht="18" x14ac:dyDescent="0.35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35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35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35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35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35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35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35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35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35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35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35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35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35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35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35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35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35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35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35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35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35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35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35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35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35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35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35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35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35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35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35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35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35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35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7.5" x14ac:dyDescent="0.35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7.5" x14ac:dyDescent="0.35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7.5" x14ac:dyDescent="0.35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7.5" x14ac:dyDescent="0.35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7.5" x14ac:dyDescent="0.3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 x14ac:dyDescent="0.35">
      <c r="A94" s="30"/>
      <c r="G94" s="30"/>
      <c r="H94" s="30"/>
    </row>
    <row r="95" spans="1:15" ht="17.5" x14ac:dyDescent="0.35">
      <c r="G95" s="30"/>
      <c r="H95" s="30"/>
    </row>
    <row r="96" spans="1:15" ht="17.5" x14ac:dyDescent="0.35">
      <c r="G96" s="30"/>
      <c r="H96" s="30"/>
    </row>
    <row r="97" spans="7:8" s="2" customFormat="1" ht="17.5" x14ac:dyDescent="0.35">
      <c r="G97" s="30"/>
      <c r="H97" s="30"/>
    </row>
  </sheetData>
  <phoneticPr fontId="23"/>
  <hyperlinks>
    <hyperlink ref="A33" r:id="rId1" display="https://ieeesa.webex.com/ieeesa/j.php?MTID=m5e088fe846b52d664eec40374458986a" xr:uid="{4AA27782-214E-4C86-81DF-AF8E52616172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11 Mon</vt:lpstr>
      <vt:lpstr>March 12 Tue</vt:lpstr>
      <vt:lpstr>March 13 Wed</vt:lpstr>
      <vt:lpstr>March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2024-03-04T16:14:11Z</dcterms:modified>
  <cp:category/>
  <cp:contentStatus/>
</cp:coreProperties>
</file>