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306EB35-EAC7-47C1-AF00-188D657ACD8C}" xr6:coauthVersionLast="47" xr6:coauthVersionMax="47" xr10:uidLastSave="{00000000-0000-0000-0000-000000000000}"/>
  <bookViews>
    <workbookView xWindow="-46188" yWindow="-108" windowWidth="23256" windowHeight="12456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B32" i="2"/>
  <c r="B28" i="2"/>
  <c r="B20" i="2"/>
  <c r="B23" i="2"/>
  <c r="C42" i="2"/>
  <c r="E20" i="2" l="1"/>
  <c r="E19" i="2"/>
  <c r="E25" i="2"/>
  <c r="C19" i="2"/>
  <c r="C12" i="2" l="1"/>
  <c r="C63" i="2"/>
  <c r="F60" i="2"/>
  <c r="F55" i="2"/>
  <c r="F50" i="2"/>
  <c r="F45" i="2"/>
  <c r="F40" i="2"/>
  <c r="F35" i="2"/>
  <c r="F31" i="2"/>
  <c r="F27" i="2"/>
  <c r="F22" i="2"/>
  <c r="F16" i="2"/>
  <c r="F10" i="2"/>
  <c r="F4" i="2"/>
  <c r="E31" i="2"/>
  <c r="E32" i="2" s="1"/>
  <c r="E33" i="2" s="1"/>
  <c r="E27" i="2"/>
  <c r="E28" i="2" s="1"/>
  <c r="E29" i="2" s="1"/>
  <c r="E22" i="2"/>
  <c r="E23" i="2" s="1"/>
  <c r="E24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9" i="2" s="1"/>
  <c r="E35" i="2"/>
  <c r="E36" i="2" s="1"/>
  <c r="E37" i="2" s="1"/>
  <c r="E38" i="2" s="1"/>
  <c r="C60" i="2"/>
  <c r="C4" i="2"/>
  <c r="C45" i="2"/>
  <c r="E60" i="2"/>
  <c r="E61" i="2" s="1"/>
  <c r="E62" i="2" s="1"/>
  <c r="E63" i="2" s="1"/>
  <c r="E64" i="2" s="1"/>
  <c r="E65" i="2" s="1"/>
  <c r="E55" i="2"/>
  <c r="E56" i="2" s="1"/>
  <c r="E57" i="2" s="1"/>
  <c r="E58" i="2" s="1"/>
  <c r="E50" i="2"/>
  <c r="E51" i="2" s="1"/>
  <c r="E52" i="2" s="1"/>
  <c r="E53" i="2" s="1"/>
  <c r="E45" i="2"/>
  <c r="E46" i="2" s="1"/>
  <c r="E47" i="2" s="1"/>
  <c r="E48" i="2" s="1"/>
  <c r="E40" i="2"/>
  <c r="E41" i="2" s="1"/>
  <c r="E42" i="2" s="1"/>
  <c r="E43" i="2" s="1"/>
  <c r="C27" i="2"/>
  <c r="C57" i="2"/>
  <c r="C52" i="2"/>
  <c r="C47" i="2"/>
  <c r="C37" i="2"/>
  <c r="C31" i="2"/>
  <c r="C24" i="2"/>
  <c r="B6" i="2"/>
  <c r="B7" i="2" s="1"/>
  <c r="B8" i="2" s="1"/>
  <c r="B11" i="2" s="1"/>
  <c r="B12" i="2" s="1"/>
  <c r="B13" i="2" s="1"/>
  <c r="B14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E18" i="2"/>
  <c r="B24" i="2" l="1"/>
  <c r="B25" i="2" s="1"/>
  <c r="B19" i="2"/>
  <c r="A4" i="1"/>
  <c r="A5" i="1"/>
  <c r="B29" i="2" l="1"/>
  <c r="B33" i="2" s="1"/>
  <c r="B38" i="2" s="1"/>
  <c r="B41" i="2" s="1"/>
  <c r="B42" i="2" s="1"/>
  <c r="B43" i="2" s="1"/>
  <c r="B46" i="2" s="1"/>
  <c r="B47" i="2" s="1"/>
  <c r="B48" i="2" s="1"/>
  <c r="B51" i="2" s="1"/>
  <c r="B52" i="2" s="1"/>
  <c r="B53" i="2" s="1"/>
  <c r="B56" i="2" s="1"/>
  <c r="B57" i="2" s="1"/>
  <c r="B58" i="2" s="1"/>
  <c r="B61" i="2" s="1"/>
  <c r="B62" i="2" s="1"/>
  <c r="B63" i="2" s="1"/>
  <c r="B64" i="2" s="1"/>
  <c r="B65" i="2" s="1"/>
  <c r="A7" i="1"/>
  <c r="A22" i="2"/>
  <c r="A6" i="1"/>
  <c r="A16" i="2"/>
  <c r="A8" i="1" l="1"/>
  <c r="A27" i="2"/>
  <c r="A9" i="1"/>
  <c r="A31" i="2"/>
  <c r="A11" i="1" l="1"/>
  <c r="A40" i="2"/>
  <c r="A10" i="1"/>
  <c r="A35" i="2"/>
  <c r="A12" i="1" l="1"/>
  <c r="A55" i="2" s="1"/>
  <c r="A45" i="2"/>
  <c r="A13" i="1"/>
  <c r="A60" i="2" s="1"/>
  <c r="A50" i="2"/>
</calcChain>
</file>

<file path=xl/sharedStrings.xml><?xml version="1.0" encoding="utf-8"?>
<sst xmlns="http://schemas.openxmlformats.org/spreadsheetml/2006/main" count="141" uniqueCount="76">
  <si>
    <t>Call Date</t>
  </si>
  <si>
    <t>MLME and MCPS</t>
  </si>
  <si>
    <t>One to Many</t>
  </si>
  <si>
    <t>Compact Frame</t>
  </si>
  <si>
    <t>TBA</t>
  </si>
  <si>
    <t>Happy New  Year!</t>
  </si>
  <si>
    <t>(ad hoc)</t>
  </si>
  <si>
    <t>Coexistence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</si>
  <si>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</si>
  <si>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</si>
  <si>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</si>
  <si>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</si>
  <si>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</si>
  <si>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</si>
  <si>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</si>
  <si>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</si>
  <si>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</si>
  <si>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</si>
  <si>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</si>
  <si>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</si>
  <si>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</si>
  <si>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</si>
  <si>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</si>
  <si>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</si>
  <si>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</si>
  <si>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</si>
  <si>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</si>
  <si>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</si>
  <si>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</si>
  <si>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</si>
  <si>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</si>
  <si>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</si>
  <si>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</si>
  <si>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</si>
  <si>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</si>
  <si>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</si>
  <si>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</si>
  <si>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</si>
  <si>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</si>
  <si>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</si>
  <si>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</si>
  <si>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</si>
  <si>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</si>
  <si>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</si>
  <si>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</si>
  <si>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</si>
  <si>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</si>
  <si>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</si>
  <si>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</si>
  <si>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</si>
  <si>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</si>
  <si>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</si>
  <si>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</si>
  <si>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</si>
  <si>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</si>
  <si>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</si>
  <si>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</si>
  <si>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</si>
  <si>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</si>
  <si>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</si>
  <si>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</si>
  <si>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Alex, Tero</t>
  </si>
  <si>
    <t>Marc E.</t>
  </si>
  <si>
    <t>TBD</t>
  </si>
  <si>
    <t>Rojan, Bin Q.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</si>
  <si>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</si>
  <si>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</si>
  <si>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</si>
  <si>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</si>
  <si>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</si>
  <si>
    <t>Meeting Logistics</t>
  </si>
  <si>
    <t>https://mentor.ieee.org/802.15/dcn/24/15-24-0103-01-04ab-draftc-comment-resolution-1-30-2024.docx</t>
  </si>
  <si>
    <t>Follow-up and approval of DCN 15-24-0104</t>
  </si>
  <si>
    <t>SEC comments</t>
  </si>
  <si>
    <t>Rojan, Youngwan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</si>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</sst>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103-01-04ab-draftc-comment-resolution-1-30-2024.doc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D10" sqref="D10"/>
    </sheetView>
  </sheetViews>
  <sheetFormatPr defaultRowHeight="14.6" x14ac:dyDescent="0.4"/>
  <cols>
    <col min="1" max="1" width="15.07421875" style="1" customWidth="1"/>
    <col min="2" max="2" width="26.69140625" customWidth="1"/>
    <col min="5" max="5" width="35.921875" style="7" customWidth="1"/>
  </cols>
  <sheetData>
    <row r="1" spans="1:7" x14ac:dyDescent="0.4">
      <c r="A1" s="1" t="s">
        <v>0</v>
      </c>
      <c r="B1" t="s">
        <v>24</v>
      </c>
      <c r="C1" t="s">
        <v>17</v>
      </c>
      <c r="E1" s="7" t="s">
        <v>14</v>
      </c>
      <c r="F1" t="s">
        <v>15</v>
      </c>
      <c r="G1" t="s">
        <v>16</v>
      </c>
    </row>
    <row r="2" spans="1:7" x14ac:dyDescent="0.4">
      <c r="A2" s="2">
        <v>45321</v>
      </c>
      <c r="B2" t="s">
        <v>9</v>
      </c>
      <c r="C2">
        <v>1</v>
      </c>
      <c r="D2" t="s">
        <v>10</v>
      </c>
      <c r="E2" s="7" t="s">
        <v>25</v>
      </c>
      <c r="F2" s="4">
        <v>0.25</v>
      </c>
      <c r="G2" s="4">
        <f t="shared" ref="G2:G13" si="0">F2+TIME(8,0,0)</f>
        <v>0.58333333333333326</v>
      </c>
    </row>
    <row r="3" spans="1:7" x14ac:dyDescent="0.4">
      <c r="A3" s="2">
        <v>45321</v>
      </c>
      <c r="B3" t="s">
        <v>9</v>
      </c>
      <c r="C3">
        <v>2</v>
      </c>
      <c r="D3" t="s">
        <v>10</v>
      </c>
      <c r="F3" s="4">
        <v>0.625</v>
      </c>
      <c r="G3" s="4">
        <f t="shared" si="0"/>
        <v>0.95833333333333326</v>
      </c>
    </row>
    <row r="4" spans="1:7" x14ac:dyDescent="0.4">
      <c r="A4" s="2">
        <f t="shared" ref="A4:A13" si="1">A2+7</f>
        <v>45328</v>
      </c>
      <c r="B4" t="s">
        <v>4</v>
      </c>
      <c r="C4">
        <v>1</v>
      </c>
      <c r="F4" s="4">
        <v>0.25</v>
      </c>
      <c r="G4" s="4">
        <f t="shared" si="0"/>
        <v>0.58333333333333326</v>
      </c>
    </row>
    <row r="5" spans="1:7" x14ac:dyDescent="0.4">
      <c r="A5" s="2">
        <f t="shared" si="1"/>
        <v>45328</v>
      </c>
      <c r="B5" t="s">
        <v>2</v>
      </c>
      <c r="C5">
        <v>2</v>
      </c>
      <c r="D5" t="s">
        <v>11</v>
      </c>
      <c r="F5" s="4">
        <v>0.625</v>
      </c>
      <c r="G5" s="4">
        <f t="shared" si="0"/>
        <v>0.95833333333333326</v>
      </c>
    </row>
    <row r="6" spans="1:7" x14ac:dyDescent="0.4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4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4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4">
      <c r="A9" s="2">
        <f t="shared" si="1"/>
        <v>45342</v>
      </c>
      <c r="B9" t="s">
        <v>73</v>
      </c>
      <c r="C9">
        <v>2</v>
      </c>
      <c r="D9" t="s">
        <v>74</v>
      </c>
      <c r="F9" s="4">
        <v>0.625</v>
      </c>
      <c r="G9" s="4">
        <f t="shared" si="0"/>
        <v>0.95833333333333326</v>
      </c>
    </row>
    <row r="10" spans="1:7" x14ac:dyDescent="0.4">
      <c r="A10" s="2">
        <f t="shared" si="1"/>
        <v>45349</v>
      </c>
      <c r="B10" t="s">
        <v>7</v>
      </c>
      <c r="C10">
        <v>1</v>
      </c>
      <c r="E10" s="7" t="s">
        <v>8</v>
      </c>
      <c r="F10" s="4">
        <v>0.25</v>
      </c>
      <c r="G10" s="4">
        <f t="shared" si="0"/>
        <v>0.58333333333333326</v>
      </c>
    </row>
    <row r="11" spans="1:7" x14ac:dyDescent="0.4">
      <c r="A11" s="2">
        <f t="shared" si="1"/>
        <v>45349</v>
      </c>
      <c r="B11" t="s">
        <v>4</v>
      </c>
      <c r="C11">
        <v>2</v>
      </c>
      <c r="F11" s="4">
        <v>0.625</v>
      </c>
      <c r="G11" s="4">
        <f t="shared" si="0"/>
        <v>0.95833333333333326</v>
      </c>
    </row>
    <row r="12" spans="1:7" x14ac:dyDescent="0.4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4">
      <c r="A13" s="2">
        <f t="shared" si="1"/>
        <v>45356</v>
      </c>
      <c r="B13" t="s">
        <v>4</v>
      </c>
      <c r="C13">
        <v>2</v>
      </c>
      <c r="E13" s="7" t="s">
        <v>26</v>
      </c>
      <c r="F13" s="4">
        <v>0.625</v>
      </c>
      <c r="G13" s="4">
        <f t="shared" si="0"/>
        <v>0.95833333333333326</v>
      </c>
    </row>
    <row r="14" spans="1:7" x14ac:dyDescent="0.4">
      <c r="A14" s="2"/>
    </row>
    <row r="15" spans="1:7" x14ac:dyDescent="0.4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65"/>
  <sheetViews>
    <sheetView tabSelected="1" topLeftCell="A32" zoomScale="120" zoomScaleNormal="120" workbookViewId="0">
      <selection activeCell="G42" sqref="G42"/>
    </sheetView>
  </sheetViews>
  <sheetFormatPr defaultRowHeight="14.6" x14ac:dyDescent="0.4"/>
  <cols>
    <col min="1" max="1" width="9.4609375" style="1" customWidth="1"/>
    <col min="2" max="2" width="5.921875" style="27" customWidth="1"/>
    <col min="3" max="3" width="45.61328125" customWidth="1"/>
    <col min="4" max="4" width="8.3046875" customWidth="1"/>
    <col min="7" max="7" width="19.15234375" style="27" customWidth="1"/>
  </cols>
  <sheetData>
    <row r="1" spans="1:9" ht="15.9" x14ac:dyDescent="0.45">
      <c r="A1" s="18"/>
      <c r="B1" s="24"/>
      <c r="C1" s="19" t="s">
        <v>56</v>
      </c>
      <c r="D1" s="17"/>
      <c r="E1" s="17"/>
      <c r="F1" s="17"/>
      <c r="G1" s="24"/>
    </row>
    <row r="2" spans="1:9" ht="15.9" x14ac:dyDescent="0.45">
      <c r="A2" s="18"/>
      <c r="B2" s="24"/>
      <c r="C2" s="19" t="s">
        <v>57</v>
      </c>
      <c r="D2" s="17"/>
      <c r="E2" s="17"/>
      <c r="F2" s="17"/>
      <c r="G2" s="24"/>
    </row>
    <row r="3" spans="1:9" s="20" customFormat="1" x14ac:dyDescent="0.4">
      <c r="A3" s="21" t="s">
        <v>0</v>
      </c>
      <c r="B3" s="25" t="s">
        <v>12</v>
      </c>
      <c r="C3" s="22" t="s">
        <v>13</v>
      </c>
      <c r="D3" s="23" t="s">
        <v>18</v>
      </c>
      <c r="E3" s="23" t="s">
        <v>27</v>
      </c>
      <c r="F3" s="23" t="s">
        <v>16</v>
      </c>
      <c r="G3" s="24" t="s">
        <v>58</v>
      </c>
      <c r="I3" s="20" t="s">
        <v>65</v>
      </c>
    </row>
    <row r="4" spans="1:9" s="5" customFormat="1" x14ac:dyDescent="0.4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4">
      <c r="A5" s="2"/>
      <c r="B5" s="27">
        <v>1</v>
      </c>
      <c r="C5" t="s">
        <v>19</v>
      </c>
      <c r="D5">
        <v>15</v>
      </c>
      <c r="E5" s="4">
        <f>E4+TIME(0,D4,0)</f>
        <v>0.25</v>
      </c>
      <c r="F5" s="4"/>
      <c r="G5" s="27" t="s">
        <v>59</v>
      </c>
    </row>
    <row r="6" spans="1:9" x14ac:dyDescent="0.4">
      <c r="B6" s="27">
        <f>B5+1</f>
        <v>2</v>
      </c>
      <c r="C6" t="s">
        <v>20</v>
      </c>
      <c r="D6">
        <v>25</v>
      </c>
      <c r="E6" s="4">
        <f>E5+TIME(0,D5,0)</f>
        <v>0.26041666666666669</v>
      </c>
      <c r="G6" s="27" t="s">
        <v>60</v>
      </c>
    </row>
    <row r="7" spans="1:9" x14ac:dyDescent="0.4">
      <c r="B7" s="27">
        <f>B6+1</f>
        <v>3</v>
      </c>
      <c r="C7" t="str">
        <f>Summary!$B$2</f>
        <v>MMS / NBMSS</v>
      </c>
      <c r="D7">
        <v>15</v>
      </c>
      <c r="E7" s="4">
        <f>E6+TIME(0,D6,0)</f>
        <v>0.27777777777777779</v>
      </c>
      <c r="G7" s="27" t="s">
        <v>10</v>
      </c>
      <c r="I7" s="29" t="s">
        <v>66</v>
      </c>
    </row>
    <row r="8" spans="1:9" x14ac:dyDescent="0.4">
      <c r="B8" s="27">
        <f>B7+1</f>
        <v>4</v>
      </c>
      <c r="C8" t="s">
        <v>70</v>
      </c>
      <c r="D8">
        <v>5</v>
      </c>
      <c r="E8" s="4">
        <f>E7+TIME(0,D7,0)</f>
        <v>0.28819444444444448</v>
      </c>
      <c r="G8" s="27" t="s">
        <v>59</v>
      </c>
    </row>
    <row r="9" spans="1:9" x14ac:dyDescent="0.4">
      <c r="C9" t="s">
        <v>21</v>
      </c>
      <c r="E9" s="4">
        <f>E8+TIME(0,D8,0)</f>
        <v>0.29166666666666669</v>
      </c>
    </row>
    <row r="10" spans="1:9" s="5" customFormat="1" x14ac:dyDescent="0.4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4">
      <c r="B11" s="27">
        <f>B8+1</f>
        <v>5</v>
      </c>
      <c r="C11" t="s">
        <v>22</v>
      </c>
      <c r="D11">
        <v>3</v>
      </c>
      <c r="E11" s="4">
        <f>E10+TIME(0,D10,0)</f>
        <v>0.625</v>
      </c>
      <c r="G11" s="27" t="s">
        <v>59</v>
      </c>
    </row>
    <row r="12" spans="1:9" x14ac:dyDescent="0.4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10</v>
      </c>
      <c r="I12" s="29" t="s">
        <v>71</v>
      </c>
    </row>
    <row r="13" spans="1:9" x14ac:dyDescent="0.4">
      <c r="B13" s="27">
        <f>B12+1</f>
        <v>7</v>
      </c>
      <c r="C13" t="s">
        <v>69</v>
      </c>
      <c r="D13">
        <v>15</v>
      </c>
      <c r="E13" s="4">
        <f>E12+TIME(0,D12,0)</f>
        <v>0.65625</v>
      </c>
      <c r="G13" s="27" t="s">
        <v>68</v>
      </c>
      <c r="I13" s="29" t="s">
        <v>67</v>
      </c>
    </row>
    <row r="14" spans="1:9" x14ac:dyDescent="0.4">
      <c r="B14" s="27">
        <f>B13+1</f>
        <v>8</v>
      </c>
      <c r="C14" t="s">
        <v>21</v>
      </c>
      <c r="E14" s="4">
        <f>E13+TIME(0,D13,0)</f>
        <v>0.66666666666666663</v>
      </c>
    </row>
    <row r="15" spans="1:9" x14ac:dyDescent="0.4">
      <c r="E15" s="4"/>
    </row>
    <row r="16" spans="1:9" s="5" customFormat="1" x14ac:dyDescent="0.4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7" x14ac:dyDescent="0.4">
      <c r="B17" s="27">
        <f>B11+1</f>
        <v>6</v>
      </c>
      <c r="C17" t="s">
        <v>22</v>
      </c>
      <c r="D17">
        <v>3</v>
      </c>
      <c r="E17" s="4">
        <f>E16+TIME(0,D16,0)</f>
        <v>0.25</v>
      </c>
    </row>
    <row r="18" spans="1:7" x14ac:dyDescent="0.4">
      <c r="B18" s="27">
        <f>B17+1</f>
        <v>7</v>
      </c>
      <c r="C18" t="s">
        <v>72</v>
      </c>
      <c r="D18">
        <v>5</v>
      </c>
      <c r="E18" s="4">
        <f>E17+TIME(0,D17,0)</f>
        <v>0.25208333333333333</v>
      </c>
    </row>
    <row r="19" spans="1:7" x14ac:dyDescent="0.4">
      <c r="B19" s="27">
        <f>B18+1</f>
        <v>8</v>
      </c>
      <c r="C19" t="str">
        <f>Summary!$B$2</f>
        <v>MMS / NBMSS</v>
      </c>
      <c r="D19">
        <v>52</v>
      </c>
      <c r="E19" s="4">
        <f>E18+TIME(0,D18,0)</f>
        <v>0.25555555555555554</v>
      </c>
    </row>
    <row r="20" spans="1:7" x14ac:dyDescent="0.4">
      <c r="B20" s="27">
        <f>B19+1</f>
        <v>9</v>
      </c>
      <c r="C20" t="s">
        <v>21</v>
      </c>
      <c r="D20">
        <v>0</v>
      </c>
      <c r="E20" s="4">
        <f>E19+TIME(0,D19,0)</f>
        <v>0.29166666666666663</v>
      </c>
    </row>
    <row r="21" spans="1:7" x14ac:dyDescent="0.4">
      <c r="E21" s="4"/>
    </row>
    <row r="22" spans="1:7" s="5" customFormat="1" x14ac:dyDescent="0.4">
      <c r="A22" s="28">
        <f>Summary!$A$5</f>
        <v>45328</v>
      </c>
      <c r="B22" s="26"/>
      <c r="E22" s="6">
        <f>Summary!F5</f>
        <v>0.625</v>
      </c>
      <c r="F22" s="6">
        <f>Summary!G5</f>
        <v>0.95833333333333326</v>
      </c>
      <c r="G22" s="26"/>
    </row>
    <row r="23" spans="1:7" x14ac:dyDescent="0.4">
      <c r="B23" s="27">
        <f>B20+1</f>
        <v>10</v>
      </c>
      <c r="C23" t="s">
        <v>22</v>
      </c>
      <c r="D23">
        <v>3</v>
      </c>
      <c r="E23" s="4">
        <f>E22+TIME(0,D22,0)</f>
        <v>0.625</v>
      </c>
      <c r="G23" s="27" t="s">
        <v>59</v>
      </c>
    </row>
    <row r="24" spans="1:7" x14ac:dyDescent="0.4">
      <c r="B24" s="27">
        <f>B23+1</f>
        <v>11</v>
      </c>
      <c r="C24" t="str">
        <f>Summary!$B$5</f>
        <v>One to Many</v>
      </c>
      <c r="D24">
        <v>29</v>
      </c>
      <c r="E24" s="4">
        <f>E23+TIME(0,D23,0)</f>
        <v>0.62708333333333333</v>
      </c>
      <c r="G24" s="27" t="s">
        <v>64</v>
      </c>
    </row>
    <row r="25" spans="1:7" x14ac:dyDescent="0.4">
      <c r="B25" s="27">
        <f>B24+1</f>
        <v>12</v>
      </c>
      <c r="C25" t="s">
        <v>21</v>
      </c>
      <c r="D25">
        <v>0</v>
      </c>
      <c r="E25" s="4">
        <f>E24+TIME(0,D24,0)</f>
        <v>0.64722222222222225</v>
      </c>
    </row>
    <row r="26" spans="1:7" x14ac:dyDescent="0.4">
      <c r="E26" s="4"/>
    </row>
    <row r="27" spans="1:7" s="5" customFormat="1" x14ac:dyDescent="0.4">
      <c r="A27" s="28">
        <f>Summary!$A$6</f>
        <v>45335</v>
      </c>
      <c r="B27" s="26"/>
      <c r="C27" s="5" t="str">
        <f>Summary!$B$6</f>
        <v>Happy New  Year!</v>
      </c>
      <c r="E27" s="6">
        <f>Summary!F6</f>
        <v>0.25</v>
      </c>
      <c r="F27" s="6">
        <f>Summary!G6</f>
        <v>0.58333333333333326</v>
      </c>
      <c r="G27" s="26"/>
    </row>
    <row r="28" spans="1:7" x14ac:dyDescent="0.4">
      <c r="A28" s="2"/>
      <c r="B28" s="27">
        <f>B25+1</f>
        <v>13</v>
      </c>
      <c r="C28" t="s">
        <v>23</v>
      </c>
      <c r="D28">
        <v>60</v>
      </c>
      <c r="E28" s="4">
        <f>E27+TIME(0,D27,0)</f>
        <v>0.25</v>
      </c>
    </row>
    <row r="29" spans="1:7" x14ac:dyDescent="0.4">
      <c r="B29" s="27">
        <f>B28+1</f>
        <v>14</v>
      </c>
      <c r="C29" t="s">
        <v>21</v>
      </c>
      <c r="D29">
        <v>0</v>
      </c>
      <c r="E29" s="4">
        <f>E28+TIME(0,D28,0)</f>
        <v>0.29166666666666669</v>
      </c>
    </row>
    <row r="31" spans="1:7" s="5" customFormat="1" x14ac:dyDescent="0.4">
      <c r="A31" s="28">
        <f>Summary!$A$7</f>
        <v>45335</v>
      </c>
      <c r="B31" s="26"/>
      <c r="C31" s="5" t="str">
        <f>Summary!$B$7</f>
        <v>Happy New  Year!</v>
      </c>
      <c r="E31" s="6">
        <f>Summary!F7</f>
        <v>0.625</v>
      </c>
      <c r="F31" s="6">
        <f>Summary!G7</f>
        <v>0.95833333333333326</v>
      </c>
      <c r="G31" s="26"/>
    </row>
    <row r="32" spans="1:7" x14ac:dyDescent="0.4">
      <c r="A32" s="2"/>
      <c r="B32" s="27">
        <f>B29+1</f>
        <v>15</v>
      </c>
      <c r="C32" t="s">
        <v>23</v>
      </c>
      <c r="D32">
        <v>60</v>
      </c>
      <c r="E32" s="4">
        <f>E31+TIME(0,D31,0)</f>
        <v>0.625</v>
      </c>
    </row>
    <row r="33" spans="1:7" x14ac:dyDescent="0.4">
      <c r="B33" s="27">
        <f>B32+1</f>
        <v>16</v>
      </c>
      <c r="C33" t="s">
        <v>21</v>
      </c>
      <c r="D33">
        <v>0</v>
      </c>
      <c r="E33" s="4">
        <f>E32+TIME(0,D32,0)</f>
        <v>0.66666666666666663</v>
      </c>
    </row>
    <row r="34" spans="1:7" x14ac:dyDescent="0.4">
      <c r="A34" s="2"/>
    </row>
    <row r="35" spans="1:7" s="5" customFormat="1" x14ac:dyDescent="0.4">
      <c r="A35" s="28">
        <f>Summary!$A$8</f>
        <v>45342</v>
      </c>
      <c r="B35" s="26"/>
      <c r="E35" s="6">
        <f>Summary!F8</f>
        <v>0.25</v>
      </c>
      <c r="F35" s="6">
        <f>Summary!G8</f>
        <v>0.58333333333333326</v>
      </c>
      <c r="G35" s="26"/>
    </row>
    <row r="36" spans="1:7" x14ac:dyDescent="0.4">
      <c r="C36" t="s">
        <v>22</v>
      </c>
      <c r="D36">
        <v>3</v>
      </c>
      <c r="E36" s="4">
        <f>E35+TIME(0,D35,0)</f>
        <v>0.25</v>
      </c>
      <c r="G36" s="27" t="s">
        <v>59</v>
      </c>
    </row>
    <row r="37" spans="1:7" x14ac:dyDescent="0.4">
      <c r="B37" s="27">
        <f>B33+1</f>
        <v>17</v>
      </c>
      <c r="C37" t="str">
        <f>Summary!$B$8</f>
        <v>Compact Frame</v>
      </c>
      <c r="D37">
        <v>57</v>
      </c>
      <c r="E37" s="4">
        <f>E36+TIME(0,D36,0)</f>
        <v>0.25208333333333333</v>
      </c>
      <c r="G37" s="27" t="s">
        <v>61</v>
      </c>
    </row>
    <row r="38" spans="1:7" x14ac:dyDescent="0.4">
      <c r="B38" s="27">
        <f>B37+1</f>
        <v>18</v>
      </c>
      <c r="C38" t="s">
        <v>21</v>
      </c>
      <c r="E38" s="4">
        <f>E37+TIME(0,D37,0)</f>
        <v>0.29166666666666663</v>
      </c>
      <c r="G38" s="27" t="s">
        <v>59</v>
      </c>
    </row>
    <row r="40" spans="1:7" s="5" customFormat="1" x14ac:dyDescent="0.4">
      <c r="A40" s="28">
        <f>Summary!$A$9</f>
        <v>45342</v>
      </c>
      <c r="B40" s="26"/>
      <c r="E40" s="6">
        <f>Summary!F9</f>
        <v>0.625</v>
      </c>
      <c r="F40" s="6">
        <f>Summary!G9</f>
        <v>0.95833333333333326</v>
      </c>
      <c r="G40" s="26"/>
    </row>
    <row r="41" spans="1:7" x14ac:dyDescent="0.4">
      <c r="B41" s="27">
        <f>B38+1</f>
        <v>19</v>
      </c>
      <c r="C41" t="s">
        <v>22</v>
      </c>
      <c r="D41">
        <v>3</v>
      </c>
      <c r="E41" s="4">
        <f>E40+TIME(0,D40,0)</f>
        <v>0.625</v>
      </c>
      <c r="G41" s="27" t="s">
        <v>59</v>
      </c>
    </row>
    <row r="42" spans="1:7" x14ac:dyDescent="0.4">
      <c r="B42" s="27">
        <f>B41+1</f>
        <v>20</v>
      </c>
      <c r="C42" t="str">
        <f>Summary!$B$9</f>
        <v>SEC comments</v>
      </c>
      <c r="D42">
        <v>57</v>
      </c>
      <c r="E42" s="4">
        <f>E41+TIME(0,D41,0)</f>
        <v>0.62708333333333333</v>
      </c>
      <c r="G42" s="27" t="s">
        <v>74</v>
      </c>
    </row>
    <row r="43" spans="1:7" x14ac:dyDescent="0.4">
      <c r="B43" s="27">
        <f>B42+1</f>
        <v>21</v>
      </c>
      <c r="C43" t="s">
        <v>21</v>
      </c>
      <c r="E43" s="4">
        <f>E42+TIME(0,D42,0)</f>
        <v>0.66666666666666663</v>
      </c>
      <c r="G43" s="27" t="s">
        <v>59</v>
      </c>
    </row>
    <row r="44" spans="1:7" x14ac:dyDescent="0.4">
      <c r="A44" s="2"/>
      <c r="E44" s="4"/>
    </row>
    <row r="45" spans="1:7" s="5" customFormat="1" x14ac:dyDescent="0.4">
      <c r="A45" s="28">
        <f>Summary!$A$10</f>
        <v>45349</v>
      </c>
      <c r="B45" s="26"/>
      <c r="C45" s="5" t="str">
        <f>Summary!$E$10</f>
        <v>Joint with 802.11 CoxSC</v>
      </c>
      <c r="E45" s="6">
        <f>Summary!F10</f>
        <v>0.25</v>
      </c>
      <c r="F45" s="6">
        <f>Summary!G10</f>
        <v>0.58333333333333326</v>
      </c>
      <c r="G45" s="26"/>
    </row>
    <row r="46" spans="1:7" x14ac:dyDescent="0.4">
      <c r="B46" s="27">
        <f>B43+1</f>
        <v>22</v>
      </c>
      <c r="C46" t="s">
        <v>22</v>
      </c>
      <c r="D46">
        <v>10</v>
      </c>
      <c r="E46" s="4">
        <f>E45+TIME(0,D45,0)</f>
        <v>0.25</v>
      </c>
      <c r="G46" s="27" t="s">
        <v>59</v>
      </c>
    </row>
    <row r="47" spans="1:7" x14ac:dyDescent="0.4">
      <c r="B47" s="27">
        <f>B46+1</f>
        <v>23</v>
      </c>
      <c r="C47" t="str">
        <f>Summary!$B$10</f>
        <v>Coexistence</v>
      </c>
      <c r="D47">
        <v>50</v>
      </c>
      <c r="E47" s="4">
        <f>E46+TIME(0,D46,0)</f>
        <v>0.25694444444444442</v>
      </c>
      <c r="G47" s="27" t="s">
        <v>62</v>
      </c>
    </row>
    <row r="48" spans="1:7" x14ac:dyDescent="0.4">
      <c r="B48" s="27">
        <f>B47+1</f>
        <v>24</v>
      </c>
      <c r="C48" t="s">
        <v>21</v>
      </c>
      <c r="E48" s="4">
        <f>E47+TIME(0,D47,0)</f>
        <v>0.29166666666666663</v>
      </c>
      <c r="G48" s="27" t="s">
        <v>59</v>
      </c>
    </row>
    <row r="49" spans="1:7" x14ac:dyDescent="0.4">
      <c r="A49" s="2"/>
      <c r="E49" s="4"/>
    </row>
    <row r="50" spans="1:7" s="5" customFormat="1" x14ac:dyDescent="0.4">
      <c r="A50" s="28">
        <f>Summary!$A$11</f>
        <v>45349</v>
      </c>
      <c r="B50" s="26"/>
      <c r="E50" s="6">
        <f>Summary!F11</f>
        <v>0.625</v>
      </c>
      <c r="F50" s="6">
        <f>Summary!G11</f>
        <v>0.95833333333333326</v>
      </c>
      <c r="G50" s="26"/>
    </row>
    <row r="51" spans="1:7" x14ac:dyDescent="0.4">
      <c r="B51" s="27">
        <f>B48+1</f>
        <v>25</v>
      </c>
      <c r="C51" t="s">
        <v>22</v>
      </c>
      <c r="D51">
        <v>3</v>
      </c>
      <c r="E51" s="4">
        <f>E50+TIME(0,D50,0)</f>
        <v>0.625</v>
      </c>
      <c r="G51" s="27" t="s">
        <v>59</v>
      </c>
    </row>
    <row r="52" spans="1:7" x14ac:dyDescent="0.4">
      <c r="B52" s="27">
        <f>B51+1</f>
        <v>26</v>
      </c>
      <c r="C52" t="str">
        <f>Summary!$B$11</f>
        <v>TBA</v>
      </c>
      <c r="D52">
        <v>57</v>
      </c>
      <c r="E52" s="4">
        <f>E51+TIME(0,D51,0)</f>
        <v>0.62708333333333333</v>
      </c>
    </row>
    <row r="53" spans="1:7" x14ac:dyDescent="0.4">
      <c r="B53" s="27">
        <f>B52+1</f>
        <v>27</v>
      </c>
      <c r="C53" t="s">
        <v>21</v>
      </c>
      <c r="E53" s="4">
        <f>E52+TIME(0,D52,0)</f>
        <v>0.66666666666666663</v>
      </c>
      <c r="G53" s="27" t="s">
        <v>59</v>
      </c>
    </row>
    <row r="54" spans="1:7" x14ac:dyDescent="0.4">
      <c r="A54" s="2"/>
      <c r="E54" s="4"/>
    </row>
    <row r="55" spans="1:7" s="5" customFormat="1" x14ac:dyDescent="0.4">
      <c r="A55" s="28">
        <f>Summary!$A$12</f>
        <v>45356</v>
      </c>
      <c r="B55" s="26"/>
      <c r="C55" s="8"/>
      <c r="E55" s="6">
        <f>Summary!F12</f>
        <v>0.25</v>
      </c>
      <c r="F55" s="6">
        <f>Summary!G12</f>
        <v>0.58333333333333326</v>
      </c>
      <c r="G55" s="26"/>
    </row>
    <row r="56" spans="1:7" x14ac:dyDescent="0.4">
      <c r="B56" s="27">
        <f>B53+1</f>
        <v>28</v>
      </c>
      <c r="C56" t="s">
        <v>22</v>
      </c>
      <c r="D56">
        <v>3</v>
      </c>
      <c r="E56" s="4">
        <f>E55+TIME(0,D55,0)</f>
        <v>0.25</v>
      </c>
      <c r="G56" s="27" t="s">
        <v>59</v>
      </c>
    </row>
    <row r="57" spans="1:7" x14ac:dyDescent="0.4">
      <c r="B57" s="27">
        <f>B56+1</f>
        <v>29</v>
      </c>
      <c r="C57" t="str">
        <f>Summary!$B$12</f>
        <v>MLME and MCPS</v>
      </c>
      <c r="D57">
        <v>57</v>
      </c>
      <c r="E57" s="4">
        <f>E56+TIME(0,D56,0)</f>
        <v>0.25208333333333333</v>
      </c>
      <c r="G57" s="27" t="s">
        <v>63</v>
      </c>
    </row>
    <row r="58" spans="1:7" x14ac:dyDescent="0.4">
      <c r="B58" s="27">
        <f>B57+1</f>
        <v>30</v>
      </c>
      <c r="C58" t="s">
        <v>21</v>
      </c>
      <c r="E58" s="4">
        <f>E57+TIME(0,D57,0)</f>
        <v>0.29166666666666663</v>
      </c>
      <c r="G58" s="27" t="s">
        <v>59</v>
      </c>
    </row>
    <row r="59" spans="1:7" x14ac:dyDescent="0.4">
      <c r="A59" s="2"/>
      <c r="E59" s="4"/>
    </row>
    <row r="60" spans="1:7" s="5" customFormat="1" x14ac:dyDescent="0.4">
      <c r="A60" s="28">
        <f>Summary!$A$13</f>
        <v>45356</v>
      </c>
      <c r="B60" s="26"/>
      <c r="C60" s="8" t="str">
        <f>Summary!$E$13</f>
        <v>Close of interim TG meeting</v>
      </c>
      <c r="E60" s="6">
        <f>Summary!F11</f>
        <v>0.625</v>
      </c>
      <c r="F60" s="6">
        <f>Summary!G13</f>
        <v>0.95833333333333326</v>
      </c>
      <c r="G60" s="26"/>
    </row>
    <row r="61" spans="1:7" x14ac:dyDescent="0.4">
      <c r="B61" s="27">
        <f>B58+1</f>
        <v>31</v>
      </c>
      <c r="C61" t="s">
        <v>22</v>
      </c>
      <c r="D61">
        <v>5</v>
      </c>
      <c r="E61" s="4">
        <f>E60+TIME(0,D60,0)</f>
        <v>0.625</v>
      </c>
      <c r="G61" s="27" t="s">
        <v>59</v>
      </c>
    </row>
    <row r="62" spans="1:7" x14ac:dyDescent="0.4">
      <c r="B62" s="27">
        <f>B61+1</f>
        <v>32</v>
      </c>
      <c r="C62" t="s">
        <v>29</v>
      </c>
      <c r="D62">
        <v>10</v>
      </c>
      <c r="E62" s="4">
        <f>E61+TIME(0,D61,0)</f>
        <v>0.62847222222222221</v>
      </c>
      <c r="G62" s="27" t="s">
        <v>60</v>
      </c>
    </row>
    <row r="63" spans="1:7" x14ac:dyDescent="0.4">
      <c r="B63" s="27">
        <f>B62+1</f>
        <v>33</v>
      </c>
      <c r="C63" t="str">
        <f>Summary!$B$13</f>
        <v>TBA</v>
      </c>
      <c r="D63">
        <v>30</v>
      </c>
      <c r="E63" s="4">
        <f>E62+TIME(0,D62,0)</f>
        <v>0.63541666666666663</v>
      </c>
    </row>
    <row r="64" spans="1:7" x14ac:dyDescent="0.4">
      <c r="B64" s="27">
        <f>B63+1</f>
        <v>34</v>
      </c>
      <c r="C64" t="s">
        <v>28</v>
      </c>
      <c r="D64">
        <v>15</v>
      </c>
      <c r="E64" s="4">
        <f>E63+TIME(0,D63,0)</f>
        <v>0.65625</v>
      </c>
      <c r="G64" s="27" t="s">
        <v>59</v>
      </c>
    </row>
    <row r="65" spans="2:7" x14ac:dyDescent="0.4">
      <c r="B65" s="27">
        <f>B64+1</f>
        <v>35</v>
      </c>
      <c r="C65" t="s">
        <v>75</v>
      </c>
      <c r="E65" s="4">
        <f>E64+TIME(0,D64,0)</f>
        <v>0.66666666666666663</v>
      </c>
      <c r="G65" s="27" t="s">
        <v>59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</hyperlinks>
  <pageMargins left="0.7" right="0.7" top="0.75" bottom="0.75" header="0.3" footer="0.3"/>
  <pageSetup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6" x14ac:dyDescent="0.4"/>
  <cols>
    <col min="1" max="1" width="45.15234375" customWidth="1"/>
    <col min="2" max="2" width="14.921875" customWidth="1"/>
    <col min="3" max="3" width="31.921875" customWidth="1"/>
  </cols>
  <sheetData>
    <row r="1" spans="1:3" ht="16.3" x14ac:dyDescent="0.4">
      <c r="A1" s="15"/>
      <c r="B1" s="14"/>
      <c r="C1" s="14"/>
    </row>
    <row r="2" spans="1:3" s="16" customFormat="1" ht="16.75" thickBot="1" x14ac:dyDescent="0.45">
      <c r="A2" s="15" t="s">
        <v>55</v>
      </c>
      <c r="B2" s="14"/>
      <c r="C2" s="14"/>
    </row>
    <row r="3" spans="1:3" ht="16.75" thickBot="1" x14ac:dyDescent="0.45">
      <c r="A3" s="9" t="s">
        <v>30</v>
      </c>
      <c r="B3" s="9" t="s">
        <v>31</v>
      </c>
      <c r="C3" s="9" t="s">
        <v>32</v>
      </c>
    </row>
    <row r="4" spans="1:3" ht="16.75" thickBot="1" x14ac:dyDescent="0.45">
      <c r="A4" s="11" t="s">
        <v>33</v>
      </c>
      <c r="B4" s="10" t="s">
        <v>34</v>
      </c>
      <c r="C4" s="11" t="s">
        <v>35</v>
      </c>
    </row>
    <row r="5" spans="1:3" ht="16.75" thickBot="1" x14ac:dyDescent="0.45">
      <c r="A5" s="11" t="s">
        <v>36</v>
      </c>
      <c r="B5" s="10" t="s">
        <v>37</v>
      </c>
      <c r="C5" s="11" t="s">
        <v>38</v>
      </c>
    </row>
    <row r="6" spans="1:3" ht="16.75" thickBot="1" x14ac:dyDescent="0.45">
      <c r="A6" s="11" t="s">
        <v>39</v>
      </c>
      <c r="B6" s="10" t="s">
        <v>40</v>
      </c>
      <c r="C6" s="11" t="s">
        <v>16</v>
      </c>
    </row>
    <row r="7" spans="1:3" ht="16.75" thickBot="1" x14ac:dyDescent="0.45">
      <c r="A7" s="11" t="s">
        <v>41</v>
      </c>
      <c r="B7" s="10" t="s">
        <v>42</v>
      </c>
      <c r="C7" s="11" t="s">
        <v>43</v>
      </c>
    </row>
    <row r="8" spans="1:3" ht="16.75" thickBot="1" x14ac:dyDescent="0.45">
      <c r="A8" s="11" t="s">
        <v>44</v>
      </c>
      <c r="B8" s="10" t="s">
        <v>45</v>
      </c>
      <c r="C8" s="11" t="s">
        <v>46</v>
      </c>
    </row>
    <row r="9" spans="1:3" ht="16.75" thickBot="1" x14ac:dyDescent="0.45">
      <c r="A9" s="11" t="s">
        <v>47</v>
      </c>
      <c r="B9" s="10" t="s">
        <v>48</v>
      </c>
      <c r="C9" s="11" t="s">
        <v>49</v>
      </c>
    </row>
    <row r="10" spans="1:3" ht="16.3" x14ac:dyDescent="0.4">
      <c r="A10" s="12"/>
      <c r="B10" s="13"/>
      <c r="C10" s="13"/>
    </row>
    <row r="11" spans="1:3" ht="16.75" thickBot="1" x14ac:dyDescent="0.45">
      <c r="A11" s="15" t="s">
        <v>54</v>
      </c>
      <c r="B11" s="14"/>
      <c r="C11" s="14"/>
    </row>
    <row r="12" spans="1:3" ht="16.75" thickBot="1" x14ac:dyDescent="0.45">
      <c r="A12" s="9" t="s">
        <v>30</v>
      </c>
      <c r="B12" s="9" t="s">
        <v>31</v>
      </c>
      <c r="C12" s="9" t="s">
        <v>32</v>
      </c>
    </row>
    <row r="13" spans="1:3" ht="16.75" thickBot="1" x14ac:dyDescent="0.45">
      <c r="A13" s="11" t="s">
        <v>41</v>
      </c>
      <c r="B13" s="10" t="s">
        <v>34</v>
      </c>
      <c r="C13" s="11" t="s">
        <v>35</v>
      </c>
    </row>
    <row r="14" spans="1:3" ht="16.75" thickBot="1" x14ac:dyDescent="0.45">
      <c r="A14" s="11" t="s">
        <v>50</v>
      </c>
      <c r="B14" s="10" t="s">
        <v>37</v>
      </c>
      <c r="C14" s="11" t="s">
        <v>38</v>
      </c>
    </row>
    <row r="15" spans="1:3" ht="16.75" thickBot="1" x14ac:dyDescent="0.45">
      <c r="A15" s="11" t="s">
        <v>47</v>
      </c>
      <c r="B15" s="10" t="s">
        <v>40</v>
      </c>
      <c r="C15" s="11" t="s">
        <v>16</v>
      </c>
    </row>
    <row r="16" spans="1:3" ht="16.75" thickBot="1" x14ac:dyDescent="0.45">
      <c r="A16" s="11" t="s">
        <v>51</v>
      </c>
      <c r="B16" s="10" t="s">
        <v>42</v>
      </c>
      <c r="C16" s="11" t="s">
        <v>43</v>
      </c>
    </row>
    <row r="17" spans="1:3" ht="16.75" thickBot="1" x14ac:dyDescent="0.45">
      <c r="A17" s="11" t="s">
        <v>52</v>
      </c>
      <c r="B17" s="10" t="s">
        <v>45</v>
      </c>
      <c r="C17" s="11" t="s">
        <v>46</v>
      </c>
    </row>
    <row r="18" spans="1:3" ht="16.75" thickBot="1" x14ac:dyDescent="0.45">
      <c r="A18" s="11" t="s">
        <v>53</v>
      </c>
      <c r="B18" s="10" t="s">
        <v>48</v>
      </c>
      <c r="C18" s="1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2024-01-31T03:24:35Z</dcterms:modified>
</cp:coreProperties>
</file>