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9FA663D8-2220-452E-981E-003098C5A5D0}" xr6:coauthVersionLast="47" xr6:coauthVersionMax="47" xr10:uidLastSave="{00000000-0000-0000-0000-000000000000}"/>
  <bookViews>
    <workbookView xWindow="-108" yWindow="-108" windowWidth="23256" windowHeight="12456" tabRatio="703" activeTab="5" xr2:uid="{00000000-000D-0000-FFFF-FFFF00000000}"/>
  </bookViews>
  <sheets>
    <sheet name="Big Picture" sheetId="30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9" i="13" l="1"/>
  <c r="E11" i="19" l="1"/>
  <c r="A11" i="19"/>
  <c r="A11" i="16" l="1"/>
  <c r="A8" i="16"/>
  <c r="E7" i="16"/>
  <c r="E8" i="16" s="1"/>
  <c r="E9" i="16" s="1"/>
  <c r="E10" i="16" s="1"/>
  <c r="E11" i="16" s="1"/>
  <c r="B19" i="13"/>
  <c r="B5" i="13"/>
  <c r="E19" i="13"/>
  <c r="E20" i="13" s="1"/>
  <c r="E21" i="13" s="1"/>
  <c r="E22" i="13" s="1"/>
  <c r="E23" i="13" s="1"/>
  <c r="E24" i="13" s="1"/>
  <c r="E25" i="13" s="1"/>
  <c r="A20" i="13"/>
  <c r="A21" i="13" s="1"/>
  <c r="A22" i="13" s="1"/>
  <c r="A23" i="13" s="1"/>
  <c r="A24" i="13" s="1"/>
  <c r="A25" i="13" s="1"/>
  <c r="E21" i="19"/>
  <c r="E22" i="19" s="1"/>
  <c r="E23" i="19" s="1"/>
  <c r="B21" i="19"/>
  <c r="A21" i="19"/>
  <c r="A22" i="19" s="1"/>
  <c r="A23" i="19" s="1"/>
  <c r="A24" i="19" s="1"/>
  <c r="A25" i="19" s="1"/>
  <c r="A7" i="2"/>
  <c r="E4" i="16"/>
  <c r="E5" i="16" s="1"/>
  <c r="E6" i="16" s="1"/>
  <c r="B4" i="16"/>
  <c r="E24" i="19" l="1"/>
  <c r="E25" i="19" s="1"/>
  <c r="E26" i="19" s="1"/>
  <c r="E27" i="19" s="1"/>
  <c r="A26" i="19"/>
  <c r="A27" i="19"/>
  <c r="E13" i="16"/>
  <c r="B13" i="16"/>
  <c r="E5" i="13"/>
  <c r="E6" i="13" s="1"/>
  <c r="E7" i="13" s="1"/>
  <c r="E8" i="13" s="1"/>
  <c r="E9" i="13" s="1"/>
  <c r="E10" i="13" s="1"/>
  <c r="E11" i="13" s="1"/>
  <c r="E12" i="13" s="1"/>
  <c r="E13" i="13" s="1"/>
  <c r="E14" i="13" s="1"/>
  <c r="E15" i="13" s="1"/>
  <c r="E16" i="13" s="1"/>
  <c r="E17" i="13" s="1"/>
  <c r="E2" i="20" l="1"/>
  <c r="A3" i="28" l="1"/>
  <c r="A4" i="28" s="1"/>
  <c r="A5" i="28" s="1"/>
  <c r="A6" i="28" s="1"/>
  <c r="A7" i="28" s="1"/>
  <c r="A8" i="28" s="1"/>
  <c r="E13" i="19"/>
  <c r="E14" i="19" s="1"/>
  <c r="E15" i="19" s="1"/>
  <c r="E16" i="19" s="1"/>
  <c r="E17" i="19" s="1"/>
  <c r="E18" i="19" s="1"/>
  <c r="E19" i="19" s="1"/>
  <c r="B13" i="19"/>
  <c r="A9" i="28" l="1"/>
  <c r="A10" i="28" s="1"/>
  <c r="A11" i="28" s="1"/>
  <c r="A12" i="28" s="1"/>
  <c r="A13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E14" i="16" l="1"/>
  <c r="E15" i="16" s="1"/>
  <c r="E16" i="16" s="1"/>
  <c r="E17" i="16" s="1"/>
  <c r="E18" i="16" s="1"/>
  <c r="E23" i="16"/>
  <c r="B23" i="16"/>
  <c r="E4" i="19"/>
  <c r="E5" i="19" s="1"/>
  <c r="E6" i="19" s="1"/>
  <c r="E7" i="19" s="1"/>
  <c r="E8" i="19" s="1"/>
  <c r="E9" i="19" s="1"/>
  <c r="E10" i="19" s="1"/>
  <c r="E19" i="16" l="1"/>
  <c r="E20" i="16" s="1"/>
  <c r="B4" i="19" l="1"/>
  <c r="B4" i="20"/>
  <c r="E4" i="20"/>
  <c r="E6" i="20" s="1"/>
  <c r="E7" i="20" s="1"/>
  <c r="E8" i="20" s="1"/>
  <c r="E9" i="20" s="1"/>
  <c r="E10" i="20" s="1"/>
  <c r="E11" i="20" s="1"/>
  <c r="B1" i="20"/>
  <c r="E2" i="16"/>
  <c r="E2" i="13"/>
  <c r="E2" i="19"/>
  <c r="E12" i="20" l="1"/>
  <c r="E13" i="20" s="1"/>
  <c r="E14" i="20" s="1"/>
  <c r="E5" i="20"/>
  <c r="B1" i="19" l="1"/>
  <c r="B1" i="16" l="1"/>
  <c r="B1" i="13"/>
  <c r="A6" i="2"/>
  <c r="A4" i="20" l="1"/>
  <c r="A5" i="20" s="1"/>
  <c r="A6" i="20" s="1"/>
  <c r="A7" i="20" s="1"/>
  <c r="A8" i="20" s="1"/>
  <c r="A8" i="2" l="1"/>
  <c r="A9" i="20"/>
  <c r="A10" i="20"/>
  <c r="A11" i="20" s="1"/>
  <c r="A12" i="20" s="1"/>
  <c r="A13" i="20" s="1"/>
  <c r="A14" i="20" s="1"/>
  <c r="A9" i="2" l="1"/>
  <c r="A13" i="19"/>
  <c r="A14" i="19" s="1"/>
  <c r="A15" i="19" s="1"/>
  <c r="A16" i="19" s="1"/>
  <c r="A17" i="19" s="1"/>
  <c r="A18" i="19" s="1"/>
  <c r="A19" i="19" s="1"/>
  <c r="A4" i="19"/>
  <c r="A5" i="19" s="1"/>
  <c r="A10" i="2" l="1"/>
  <c r="A6" i="19"/>
  <c r="A7" i="19" s="1"/>
  <c r="A8" i="19" s="1"/>
  <c r="A9" i="19" s="1"/>
  <c r="A10" i="19" s="1"/>
  <c r="A11" i="2" l="1"/>
  <c r="A12" i="2" s="1"/>
  <c r="A5" i="13"/>
  <c r="A6" i="13" s="1"/>
  <c r="A7" i="13" s="1"/>
  <c r="A8" i="13" s="1"/>
  <c r="A9" i="13" s="1"/>
  <c r="A11" i="13" l="1"/>
  <c r="A12" i="13" s="1"/>
  <c r="A13" i="13" s="1"/>
  <c r="A14" i="13" s="1"/>
  <c r="A15" i="13" s="1"/>
  <c r="A10" i="13"/>
  <c r="A4" i="16"/>
  <c r="A5" i="16" s="1"/>
  <c r="A6" i="16" s="1"/>
  <c r="A7" i="16" s="1"/>
  <c r="A9" i="16" s="1"/>
  <c r="A10" i="16" s="1"/>
  <c r="A13" i="2"/>
  <c r="A13" i="16" s="1"/>
  <c r="A14" i="16" s="1"/>
  <c r="A15" i="16" l="1"/>
  <c r="A16" i="16" s="1"/>
  <c r="A17" i="16" s="1"/>
  <c r="A18" i="16" s="1"/>
  <c r="A19" i="16" s="1"/>
  <c r="A20" i="16" s="1"/>
</calcChain>
</file>

<file path=xl/sharedStrings.xml><?xml version="1.0" encoding="utf-8"?>
<sst xmlns="http://schemas.openxmlformats.org/spreadsheetml/2006/main" count="472" uniqueCount="266">
  <si>
    <t>OPEN</t>
  </si>
  <si>
    <t>All</t>
  </si>
  <si>
    <t>Recess</t>
  </si>
  <si>
    <t>IEEE-SA Stds. Board Bylaws on Patents in Std's. &amp; Guidelines</t>
  </si>
  <si>
    <t>Chair</t>
  </si>
  <si>
    <t>UTC</t>
  </si>
  <si>
    <t>JST</t>
  </si>
  <si>
    <t>https://mentor.ieee.org/802.15/documents</t>
  </si>
  <si>
    <t>EST</t>
  </si>
  <si>
    <t>Recap and TG operations</t>
  </si>
  <si>
    <t>Task Group 15.4ab - Next Generation UWB</t>
  </si>
  <si>
    <t>AoB, Next Steps, Closing</t>
  </si>
  <si>
    <t xml:space="preserve">Opening Report 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</si>
  <si>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</si>
  <si>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</si>
  <si>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</si>
  <si>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</si>
  <si>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</si>
  <si>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</si>
  <si>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</si>
  <si>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</si>
  <si>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</si>
  <si>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</si>
  <si>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</si>
  <si>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</si>
  <si>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Schedule Discussion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</si>
  <si>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</si>
  <si>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</si>
  <si>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</si>
  <si>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</si>
  <si>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</si>
  <si>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</si>
  <si>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</si>
  <si>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</si>
  <si>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</si>
  <si>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</si>
  <si>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</si>
  <si>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</si>
  <si>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</si>
  <si>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</si>
  <si>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</si>
  <si>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</si>
  <si>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</si>
  <si>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</si>
  <si>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</si>
  <si>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</si>
  <si>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</si>
  <si>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</si>
  <si>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</si>
  <si>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</si>
  <si>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</si>
  <si>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</si>
  <si>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TG4ab
NG-UWB</t>
  </si>
  <si>
    <t>TG4me</t>
  </si>
  <si>
    <t>TG16t
LicNB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</si>
  <si>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</si>
  <si>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</si>
  <si>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</si>
  <si>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</si>
  <si>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</si>
  <si>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</si>
  <si>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</si>
  <si>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</si>
  <si>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Virtual Rm 1</t>
  </si>
  <si>
    <t>Virtual Rm 2</t>
  </si>
  <si>
    <t>Virtual Rm 3</t>
  </si>
  <si>
    <t>Virtual Rm 4</t>
  </si>
  <si>
    <t>802.15 AC Meeting
(Virtual Rm 1)</t>
  </si>
  <si>
    <t>WNG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</si>
  <si>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</si>
  <si>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</si>
  <si>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</si>
  <si>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</si>
  <si>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</si>
  <si>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</si>
  <si>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</si>
  <si>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</si>
  <si>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</si>
  <si>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</si>
  <si>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</si>
  <si>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Minutes links:</t>
  </si>
  <si>
    <t>Link</t>
  </si>
  <si>
    <t>802.15 WG Opening Plenary
(Virtual Rm 1)</t>
  </si>
  <si>
    <t>802.15 WG Midweek Plenary (Virtual Rm 1)</t>
  </si>
  <si>
    <t>802.15 WG Closing Plenary
(Virtual Rm 1)</t>
  </si>
  <si>
    <t>Discussion and approval of prior minutes (doc TBD)</t>
  </si>
  <si>
    <t>Interim telecon minutes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</si>
  <si>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</si>
  <si>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</si>
  <si>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</si>
  <si>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PST</t>
  </si>
  <si>
    <t>FRIDAY</t>
  </si>
  <si>
    <t>AdHoc
-
Reqs.
WG15
Chair
Approv.</t>
  </si>
  <si>
    <t>SC
MAINT</t>
  </si>
  <si>
    <t>http://802world.org/plenary/</t>
  </si>
  <si>
    <t>Discussion and approval of Agenda (doc. 15-22-0104)</t>
  </si>
  <si>
    <t>LUNCH</t>
  </si>
  <si>
    <t>Additional Links</t>
  </si>
  <si>
    <t>AdHoc
-
Needs
WG15
Chair
Approv.</t>
  </si>
  <si>
    <t>Summary of Schedule</t>
  </si>
  <si>
    <t>Request PoC</t>
  </si>
  <si>
    <t>Topic</t>
  </si>
  <si>
    <t>Rm1</t>
  </si>
  <si>
    <t>Rm2</t>
  </si>
  <si>
    <t>Standby</t>
  </si>
  <si>
    <t>Subgroup Reports and  confirmation</t>
  </si>
  <si>
    <t xml:space="preserve">  </t>
  </si>
  <si>
    <t>AM1</t>
  </si>
  <si>
    <t>AM2</t>
  </si>
  <si>
    <t>PM1</t>
  </si>
  <si>
    <t>PM2</t>
  </si>
  <si>
    <t>Mon</t>
  </si>
  <si>
    <t>Tue</t>
  </si>
  <si>
    <t>Wed</t>
  </si>
  <si>
    <t>Thurs</t>
  </si>
  <si>
    <t>RM1</t>
  </si>
  <si>
    <t>X</t>
  </si>
  <si>
    <t>o</t>
  </si>
  <si>
    <t>R0</t>
  </si>
  <si>
    <r>
      <t xml:space="preserve">TG4ac
</t>
    </r>
    <r>
      <rPr>
        <b/>
        <sz val="7"/>
        <rFont val="Arial"/>
        <family val="2"/>
      </rPr>
      <t>Privacy</t>
    </r>
  </si>
  <si>
    <t>802.15
Chairs Corner</t>
  </si>
  <si>
    <t>RM4</t>
  </si>
  <si>
    <t>Local
Time</t>
  </si>
  <si>
    <t>SATURDAY</t>
  </si>
  <si>
    <t>World Time Zones</t>
  </si>
  <si>
    <t>802.15 / 802.1
 Joint Mtg.</t>
  </si>
  <si>
    <t>WIRELESS CHAIRS MTG</t>
  </si>
  <si>
    <t>SG NG-
SUN PHYs</t>
  </si>
  <si>
    <t>LEGEND</t>
  </si>
  <si>
    <t>TG3mb</t>
  </si>
  <si>
    <t>15.3 Revision to 15.3-2016</t>
  </si>
  <si>
    <t>AC</t>
  </si>
  <si>
    <t>802.15 ADVISORY COMMITTEE</t>
  </si>
  <si>
    <t>TG4ab</t>
  </si>
  <si>
    <t>15.4 Amend: IR-UWB Next Gen</t>
  </si>
  <si>
    <t>SC-IETF</t>
  </si>
  <si>
    <t>IETF/802.15 Jtoint Activity Standing Committee</t>
  </si>
  <si>
    <t>TG4ac</t>
  </si>
  <si>
    <t>15.4 Amend: Privacy</t>
  </si>
  <si>
    <t>SC-M</t>
  </si>
  <si>
    <t>Standing Committee on Maintenance and Rules</t>
  </si>
  <si>
    <t>15.4 Revision to 15.4-2020</t>
  </si>
  <si>
    <t>SC-THz</t>
  </si>
  <si>
    <t>Standing Committee on Terahertz</t>
  </si>
  <si>
    <t>TG6ma</t>
  </si>
  <si>
    <t>15.6 Revision to 15.6-2012 (and adding BAN/VAN)</t>
  </si>
  <si>
    <t>SC-WNG</t>
  </si>
  <si>
    <t>802.15 Wireless Next Generation Standing Committee</t>
  </si>
  <si>
    <t>TG7a</t>
  </si>
  <si>
    <t>15.7 Amend: Optical Camera Communications</t>
  </si>
  <si>
    <t>802 LMSC</t>
  </si>
  <si>
    <t>802 LAN/MAN Standards Committee</t>
  </si>
  <si>
    <t>TG14</t>
  </si>
  <si>
    <t>UWB-AHN (in hibernation)</t>
  </si>
  <si>
    <t>TG15</t>
  </si>
  <si>
    <t>NB-AHN (in hibernation)</t>
  </si>
  <si>
    <t>TG16t</t>
  </si>
  <si>
    <t>Licensed Narrowband</t>
  </si>
  <si>
    <t>SG NG-SUN PHYs</t>
  </si>
  <si>
    <t>Study Group on Next Gen SUN PHY</t>
  </si>
  <si>
    <t>Discussion: Plan and objectives for the week</t>
  </si>
  <si>
    <t>Bin Qian</t>
  </si>
  <si>
    <t>Approval motions</t>
  </si>
  <si>
    <t>Draft completion contribution:  details for processed target feature report for Sensing</t>
  </si>
  <si>
    <t>Aniruddh Rao Kabbinale</t>
  </si>
  <si>
    <t>Clint Chaplin</t>
  </si>
  <si>
    <t>Consolodated Comment work</t>
  </si>
  <si>
    <t>Chaplin</t>
  </si>
  <si>
    <t>Documents:</t>
  </si>
  <si>
    <t>Review of contributions list</t>
  </si>
  <si>
    <t>Draft completion work: comment resolutions</t>
  </si>
  <si>
    <t>(on DraftingLIst tab)</t>
  </si>
  <si>
    <t>November 2023 802 Plenary Session</t>
  </si>
  <si>
    <t>Honolulu, HI, USA</t>
  </si>
  <si>
    <t>Times in Hawaii time zone (HST)</t>
  </si>
  <si>
    <t>146th IEEE 802.15 WSN MEETING</t>
  </si>
  <si>
    <t>Hilton Hawaiian Village Waikiki - Honolulu, HI</t>
  </si>
  <si>
    <t>The graphic below describes the weekly session of the IEEE P802.15 WG on WSN in graphic format. Local Time is meeting location time.</t>
  </si>
  <si>
    <t>802 LMSC
OPENING MEETING</t>
  </si>
  <si>
    <t>TG3mb HDR</t>
  </si>
  <si>
    <t>802 LMSC
 CLOSING MEETING</t>
  </si>
  <si>
    <t>SC
IETF</t>
  </si>
  <si>
    <t>Social</t>
  </si>
  <si>
    <t>Thursday 15-Nov PM2: Working Group Closing</t>
  </si>
  <si>
    <t>Thursday 16-Nov AM1: Status, review and comment resolution</t>
  </si>
  <si>
    <t xml:space="preserve">Thursday 16-Nov PM1: Technical Presentations, TG closing </t>
  </si>
  <si>
    <t>September pleanry minutes</t>
  </si>
  <si>
    <t>TBD</t>
  </si>
  <si>
    <t>Tuesday 14-Nov PM1: Comment Resolution (group)</t>
  </si>
  <si>
    <t>Monday 13-Nov PM2: TG Opening; Status, review and preparation; comment resolution</t>
  </si>
  <si>
    <t>Tuesday 14-Nov AM1:  Comment Resolution (group)</t>
  </si>
  <si>
    <t>HST</t>
  </si>
  <si>
    <t>Editor's report</t>
  </si>
  <si>
    <t>Xiliang</t>
  </si>
  <si>
    <t>Alex</t>
  </si>
  <si>
    <t>Draft completion contribution:   Deferred discussion on MMS topics</t>
  </si>
  <si>
    <t>Carlos</t>
  </si>
  <si>
    <t>Clint "Sam" Chaplin</t>
  </si>
  <si>
    <t>Wednesday 15-Sep PM1: Status, review and comment resolution</t>
  </si>
  <si>
    <t>Wednesday 15-Sep PM2: Comment Resolution (group)</t>
  </si>
  <si>
    <t>Comment resolution status and review</t>
  </si>
  <si>
    <t xml:space="preserve">Draft completion contribution:   Discussion on ack timing </t>
  </si>
  <si>
    <t>Draft completion work: technical breakout</t>
  </si>
  <si>
    <t>Tuesday 14-Nov PM2: Comment Resolution (group)</t>
  </si>
  <si>
    <t>Draft completion work: comment resolutions / Technical Breakout(s)</t>
  </si>
  <si>
    <t>Draft completion contribution:   Update  on AC IE and CIR report IE</t>
  </si>
  <si>
    <t>Rojan Chitrakar</t>
  </si>
  <si>
    <t>15-23-0563</t>
  </si>
  <si>
    <t>15-23-0562</t>
  </si>
  <si>
    <t xml:space="preserve">Draft completion contribution:   CIR Report IE format </t>
  </si>
  <si>
    <t>Draft completion contribution:   Proposed text for CIR Report format</t>
  </si>
  <si>
    <t>Draft completion contribution:   23/527, Proposed resolution on the MMS MAC comments</t>
  </si>
  <si>
    <t>15-23-0527</t>
  </si>
  <si>
    <t xml:space="preserve">Carlos </t>
  </si>
  <si>
    <t>CAD Status and Review</t>
  </si>
  <si>
    <t>Joint session with TG4ac: requirements for private addressing in 15.4ab</t>
  </si>
  <si>
    <t>Tero</t>
  </si>
  <si>
    <t>Technical Contribution: NB Coexistence Simulation Results</t>
  </si>
  <si>
    <t>Draft completion contribution:   Deferred discussion on MAC topics</t>
  </si>
  <si>
    <t>https://mentor.ieee.org/802.15/dcn/23/15-23-0573-00-04ab-balanced-wireless-in-device-coexistence.pptx</t>
  </si>
  <si>
    <t>Brian Hart</t>
  </si>
  <si>
    <t>Draft completion contribution:   Balanced Wireless In-Device Coexistence</t>
  </si>
  <si>
    <t>15-23-0573</t>
  </si>
  <si>
    <t>Alex, Larry</t>
  </si>
  <si>
    <t>Draft completion contribution:   Proposed resolution on the MMS MAC comments</t>
  </si>
  <si>
    <t>15-23-0475</t>
  </si>
  <si>
    <t>Larry, Alex</t>
  </si>
  <si>
    <t>15-23-0505</t>
  </si>
  <si>
    <t>https://mentor.ieee.org/802.15/dcn/23/15-23-0505-01-04ab-text-for-ptf-report-ie.docx</t>
  </si>
  <si>
    <t>15-23-0539</t>
  </si>
  <si>
    <t>https://mentor.ieee.org/802.15/dcn/23/15-23-0539-01-04ab-proposed-resolution-for-10-146-147-148.docx</t>
  </si>
  <si>
    <t>https://mentor.ieee.org/802.15/dcn/23/15-23-0452-01-04ab-coexistence-assessment-document.docx</t>
  </si>
  <si>
    <t>15-23-0452</t>
  </si>
  <si>
    <t>https://mentor.ieee.org/802.15/dcn/23/15-23-0549-01-04ab-proposed-resolutions-for-draft-b-comments-140-225-226.docx</t>
  </si>
  <si>
    <t>15-23-0549</t>
  </si>
  <si>
    <t>https://mentor.ieee.org/802.15/dcn/23/15-23-0579-00-04ab-privacy-addressing-requirements-in-4ab.pptx</t>
  </si>
  <si>
    <t>15-23-0579</t>
  </si>
  <si>
    <t>15-23-0575</t>
  </si>
  <si>
    <t>https://mentor.ieee.org/802.15/dcn/23/15-23-0575-00-04ab-resolution-proposals-for-comments-21-22-25-26-28-99-155-164-166.docx</t>
  </si>
  <si>
    <t>https://mentor.ieee.org/802.15/dcn/23/15-23-0575-01-04ab-resolution-proposals-for-comments-21-22-25-26-28-99-155-164-166.docx</t>
  </si>
  <si>
    <t>Draft completion contribution: Proposed resolutions, pre-ballot draft B, CI 53, 235, 236</t>
  </si>
  <si>
    <t>Rolfe</t>
  </si>
  <si>
    <t>15-23-0591</t>
  </si>
  <si>
    <t>https://mentor.ieee.org/802.15/dcn/23/15-23-0591-00-04ab-proposed-resolutions-ci-53-235-236.pptx</t>
  </si>
  <si>
    <t>https://mentor.ieee.org/802.15/dcn/23/15-23-0562-00-04ab-cir-report-ie-format.pptx</t>
  </si>
  <si>
    <t>https://mentor.ieee.org/802.15/dcn/23/15-23-0563-00-04ab-proposed-text-for-cir-report-format.docx</t>
  </si>
  <si>
    <t>15-23-0552</t>
  </si>
  <si>
    <t>https://mentor.ieee.org/802.15/dcn/23/15-23-0552-04-04ab-proposed-updates-on-ac-ie-and-cir-report-ie.docx</t>
  </si>
  <si>
    <t>Draft completion contribution:    CID 204</t>
  </si>
  <si>
    <t>https://mentor.ieee.org/802.15/dcn/23/15-23-0581-00-04ab-proposed-resolution-on-ac-ie-comments-part-three.docx</t>
  </si>
  <si>
    <t>15-23-0581</t>
  </si>
  <si>
    <t>Pooria</t>
  </si>
  <si>
    <t>15-23-0604</t>
  </si>
  <si>
    <t>Draft completion contribution:   Resolutions to CIDs 183, 230, 234, 240</t>
  </si>
  <si>
    <t>Aniruddh Rao</t>
  </si>
  <si>
    <t>Draft completion conribution: PTF Report</t>
  </si>
  <si>
    <t>5.10</t>
  </si>
  <si>
    <t>5.11</t>
  </si>
  <si>
    <t>Draft completion contribution:  text for ptf report IE</t>
  </si>
  <si>
    <t>Aniruddh</t>
  </si>
  <si>
    <t>https://mentor.ieee.org/802.15/dcn/23/15-23-0505-06-04ab-text-for-ptf-report-ie.docx</t>
  </si>
  <si>
    <t>https://mentor.ieee.org/802.15/dcn/23/15-23-0285-01-04ab-effect-of-no-lbt-nb-on-802-11-devices.pdf</t>
  </si>
  <si>
    <t>15-23-0285</t>
  </si>
  <si>
    <t>https://mentor.ieee.org/802.15/dcn/23/15-23-0604-00-04ab-resolutions-to-cids-183-230-234-240.xlsx</t>
  </si>
  <si>
    <t>https://mentor.ieee.org/802.15/dcn/23/15-23-0527-01-04ab-proposed-resolution-on-the-mms-mac-comments.docx</t>
  </si>
  <si>
    <t>https://mentor.ieee.org/802.15/dcn/23/15-23-0452-02-04ab-coexistence-assessment-document.docx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</si>
</sst>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  <numFmt numFmtId="167" formatCode="[$-409]d\-mmm\-yyyy;@"/>
  </numFmts>
  <fonts count="6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36"/>
      <name val="Arial"/>
      <family val="2"/>
    </font>
    <font>
      <b/>
      <sz val="18"/>
      <name val="Arial"/>
      <family val="2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14"/>
      <name val="Arial"/>
      <family val="2"/>
    </font>
    <font>
      <b/>
      <u/>
      <sz val="9"/>
      <color theme="0"/>
      <name val="Arial"/>
      <family val="2"/>
    </font>
    <font>
      <b/>
      <u/>
      <sz val="7"/>
      <color theme="0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b/>
      <sz val="9"/>
      <color indexed="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9"/>
      <color indexed="62"/>
      <name val="Arial"/>
      <family val="2"/>
    </font>
    <font>
      <b/>
      <sz val="10"/>
      <color indexed="11"/>
      <name val="Arial"/>
      <family val="2"/>
    </font>
    <font>
      <b/>
      <sz val="2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17FDD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9"/>
      </right>
      <top/>
      <bottom style="thin">
        <color indexed="64"/>
      </bottom>
      <diagonal/>
    </border>
    <border>
      <left/>
      <right style="thin">
        <color theme="9"/>
      </right>
      <top/>
      <bottom/>
      <diagonal/>
    </border>
    <border>
      <left/>
      <right style="thin">
        <color theme="9"/>
      </right>
      <top style="thin">
        <color indexed="64"/>
      </top>
      <bottom/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/>
      <top style="thin">
        <color indexed="64"/>
      </top>
      <bottom/>
      <diagonal/>
    </border>
    <border>
      <left style="thin">
        <color theme="9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rgb="FFFF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9">
    <xf numFmtId="0" fontId="0" fillId="0" borderId="0"/>
    <xf numFmtId="165" fontId="20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4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0" fillId="0" borderId="0"/>
    <xf numFmtId="164" fontId="21" fillId="0" borderId="0"/>
    <xf numFmtId="0" fontId="23" fillId="0" borderId="0"/>
    <xf numFmtId="0" fontId="28" fillId="0" borderId="0"/>
    <xf numFmtId="0" fontId="14" fillId="0" borderId="0"/>
    <xf numFmtId="164" fontId="29" fillId="0" borderId="0"/>
    <xf numFmtId="164" fontId="31" fillId="0" borderId="0" applyNumberFormat="0" applyFill="0" applyBorder="0" applyAlignment="0" applyProtection="0"/>
    <xf numFmtId="43" fontId="30" fillId="0" borderId="0" applyFont="0" applyFill="0" applyBorder="0" applyAlignment="0" applyProtection="0"/>
    <xf numFmtId="0" fontId="13" fillId="0" borderId="0"/>
    <xf numFmtId="0" fontId="41" fillId="0" borderId="0" applyNumberForma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41" fillId="0" borderId="0" applyNumberFormat="0" applyFill="0" applyBorder="0" applyAlignment="0" applyProtection="0"/>
    <xf numFmtId="0" fontId="1" fillId="0" borderId="0"/>
    <xf numFmtId="0" fontId="1" fillId="0" borderId="0"/>
  </cellStyleXfs>
  <cellXfs count="290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0" xfId="0" applyFont="1"/>
    <xf numFmtId="18" fontId="18" fillId="0" borderId="0" xfId="10" applyNumberFormat="1" applyFont="1"/>
    <xf numFmtId="0" fontId="20" fillId="0" borderId="0" xfId="6"/>
    <xf numFmtId="0" fontId="19" fillId="0" borderId="0" xfId="10" applyFont="1"/>
    <xf numFmtId="49" fontId="19" fillId="0" borderId="0" xfId="6" applyNumberFormat="1" applyFont="1" applyAlignment="1">
      <alignment horizontal="left"/>
    </xf>
    <xf numFmtId="0" fontId="19" fillId="0" borderId="0" xfId="10" applyFont="1" applyAlignment="1">
      <alignment horizontal="center"/>
    </xf>
    <xf numFmtId="18" fontId="19" fillId="0" borderId="0" xfId="10" applyNumberFormat="1" applyFont="1"/>
    <xf numFmtId="0" fontId="18" fillId="0" borderId="0" xfId="6" applyFont="1"/>
    <xf numFmtId="0" fontId="18" fillId="0" borderId="0" xfId="10" applyFont="1" applyAlignment="1">
      <alignment horizontal="center"/>
    </xf>
    <xf numFmtId="18" fontId="18" fillId="0" borderId="0" xfId="0" applyNumberFormat="1" applyFont="1"/>
    <xf numFmtId="0" fontId="25" fillId="0" borderId="0" xfId="3"/>
    <xf numFmtId="18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9" fontId="32" fillId="0" borderId="0" xfId="6" applyNumberFormat="1" applyFont="1" applyAlignment="1">
      <alignment horizontal="left"/>
    </xf>
    <xf numFmtId="0" fontId="32" fillId="0" borderId="0" xfId="10" applyFont="1" applyAlignment="1">
      <alignment horizontal="center"/>
    </xf>
    <xf numFmtId="0" fontId="32" fillId="0" borderId="0" xfId="10" applyFont="1"/>
    <xf numFmtId="0" fontId="32" fillId="0" borderId="0" xfId="6" applyFont="1"/>
    <xf numFmtId="18" fontId="20" fillId="0" borderId="0" xfId="6" applyNumberFormat="1" applyAlignment="1">
      <alignment horizontal="right"/>
    </xf>
    <xf numFmtId="0" fontId="33" fillId="0" borderId="0" xfId="6" applyFont="1"/>
    <xf numFmtId="0" fontId="16" fillId="0" borderId="0" xfId="0" applyFont="1" applyAlignment="1">
      <alignment wrapText="1"/>
    </xf>
    <xf numFmtId="0" fontId="15" fillId="0" borderId="0" xfId="10" applyFont="1"/>
    <xf numFmtId="0" fontId="34" fillId="0" borderId="0" xfId="0" applyFont="1"/>
    <xf numFmtId="49" fontId="18" fillId="0" borderId="0" xfId="6" applyNumberFormat="1" applyFont="1" applyAlignment="1">
      <alignment horizontal="left"/>
    </xf>
    <xf numFmtId="0" fontId="18" fillId="0" borderId="0" xfId="10" applyFont="1"/>
    <xf numFmtId="0" fontId="0" fillId="0" borderId="0" xfId="6" applyFont="1"/>
    <xf numFmtId="18" fontId="43" fillId="0" borderId="0" xfId="0" applyNumberFormat="1" applyFont="1"/>
    <xf numFmtId="0" fontId="20" fillId="0" borderId="0" xfId="6" applyAlignment="1">
      <alignment wrapText="1"/>
    </xf>
    <xf numFmtId="0" fontId="48" fillId="0" borderId="0" xfId="0" applyFont="1"/>
    <xf numFmtId="0" fontId="0" fillId="0" borderId="0" xfId="0" applyAlignment="1">
      <alignment wrapText="1"/>
    </xf>
    <xf numFmtId="0" fontId="0" fillId="25" borderId="0" xfId="0" applyFill="1"/>
    <xf numFmtId="0" fontId="0" fillId="26" borderId="0" xfId="0" applyFill="1" applyAlignment="1">
      <alignment horizontal="center"/>
    </xf>
    <xf numFmtId="0" fontId="0" fillId="28" borderId="27" xfId="0" applyFill="1" applyBorder="1" applyAlignment="1">
      <alignment horizontal="center"/>
    </xf>
    <xf numFmtId="0" fontId="0" fillId="28" borderId="29" xfId="0" applyFill="1" applyBorder="1" applyAlignment="1">
      <alignment horizontal="center"/>
    </xf>
    <xf numFmtId="0" fontId="0" fillId="28" borderId="0" xfId="0" applyFill="1" applyAlignment="1">
      <alignment horizontal="center"/>
    </xf>
    <xf numFmtId="0" fontId="0" fillId="27" borderId="32" xfId="0" applyFill="1" applyBorder="1" applyAlignment="1">
      <alignment horizontal="center"/>
    </xf>
    <xf numFmtId="0" fontId="0" fillId="28" borderId="28" xfId="0" applyFill="1" applyBorder="1" applyAlignment="1">
      <alignment horizontal="center"/>
    </xf>
    <xf numFmtId="0" fontId="0" fillId="28" borderId="30" xfId="0" applyFill="1" applyBorder="1" applyAlignment="1">
      <alignment horizontal="center"/>
    </xf>
    <xf numFmtId="0" fontId="0" fillId="26" borderId="35" xfId="0" applyFill="1" applyBorder="1" applyAlignment="1">
      <alignment horizontal="center"/>
    </xf>
    <xf numFmtId="0" fontId="0" fillId="28" borderId="36" xfId="0" applyFill="1" applyBorder="1" applyAlignment="1">
      <alignment horizontal="center"/>
    </xf>
    <xf numFmtId="0" fontId="0" fillId="28" borderId="34" xfId="0" applyFill="1" applyBorder="1" applyAlignment="1">
      <alignment horizontal="center"/>
    </xf>
    <xf numFmtId="0" fontId="0" fillId="27" borderId="36" xfId="0" applyFill="1" applyBorder="1" applyAlignment="1">
      <alignment horizontal="center"/>
    </xf>
    <xf numFmtId="0" fontId="0" fillId="27" borderId="34" xfId="0" applyFill="1" applyBorder="1" applyAlignment="1">
      <alignment horizontal="center"/>
    </xf>
    <xf numFmtId="0" fontId="0" fillId="26" borderId="37" xfId="0" applyFill="1" applyBorder="1" applyAlignment="1">
      <alignment horizontal="center"/>
    </xf>
    <xf numFmtId="0" fontId="0" fillId="28" borderId="38" xfId="0" applyFill="1" applyBorder="1" applyAlignment="1">
      <alignment horizontal="center"/>
    </xf>
    <xf numFmtId="0" fontId="0" fillId="28" borderId="39" xfId="0" applyFill="1" applyBorder="1" applyAlignment="1">
      <alignment horizontal="center"/>
    </xf>
    <xf numFmtId="0" fontId="0" fillId="27" borderId="38" xfId="0" applyFill="1" applyBorder="1" applyAlignment="1">
      <alignment horizontal="center"/>
    </xf>
    <xf numFmtId="0" fontId="0" fillId="28" borderId="35" xfId="0" applyFill="1" applyBorder="1" applyAlignment="1">
      <alignment horizontal="center"/>
    </xf>
    <xf numFmtId="0" fontId="0" fillId="28" borderId="40" xfId="0" applyFill="1" applyBorder="1" applyAlignment="1">
      <alignment horizontal="center"/>
    </xf>
    <xf numFmtId="0" fontId="0" fillId="28" borderId="41" xfId="0" applyFill="1" applyBorder="1" applyAlignment="1">
      <alignment horizontal="center"/>
    </xf>
    <xf numFmtId="0" fontId="0" fillId="28" borderId="42" xfId="0" applyFill="1" applyBorder="1" applyAlignment="1">
      <alignment horizontal="center"/>
    </xf>
    <xf numFmtId="0" fontId="53" fillId="3" borderId="2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0" fontId="16" fillId="18" borderId="4" xfId="0" applyFont="1" applyFill="1" applyBorder="1" applyAlignment="1">
      <alignment horizontal="right" vertical="center"/>
    </xf>
    <xf numFmtId="0" fontId="16" fillId="31" borderId="2" xfId="0" applyFont="1" applyFill="1" applyBorder="1" applyAlignment="1">
      <alignment vertical="center"/>
    </xf>
    <xf numFmtId="0" fontId="54" fillId="31" borderId="1" xfId="0" applyFont="1" applyFill="1" applyBorder="1" applyAlignment="1">
      <alignment horizontal="left" vertical="center"/>
    </xf>
    <xf numFmtId="0" fontId="55" fillId="31" borderId="1" xfId="0" applyFont="1" applyFill="1" applyBorder="1" applyAlignment="1">
      <alignment horizontal="left" vertical="center"/>
    </xf>
    <xf numFmtId="0" fontId="55" fillId="31" borderId="8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center" vertical="center"/>
    </xf>
    <xf numFmtId="0" fontId="16" fillId="18" borderId="0" xfId="0" applyFont="1" applyFill="1" applyAlignment="1">
      <alignment horizontal="right" vertical="center"/>
    </xf>
    <xf numFmtId="0" fontId="35" fillId="31" borderId="1" xfId="0" applyFont="1" applyFill="1" applyBorder="1" applyAlignment="1">
      <alignment vertical="center"/>
    </xf>
    <xf numFmtId="0" fontId="56" fillId="31" borderId="1" xfId="0" applyFont="1" applyFill="1" applyBorder="1" applyAlignment="1">
      <alignment vertical="center"/>
    </xf>
    <xf numFmtId="0" fontId="56" fillId="31" borderId="8" xfId="0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0" fontId="16" fillId="3" borderId="3" xfId="0" applyFont="1" applyFill="1" applyBorder="1" applyAlignment="1">
      <alignment horizontal="center" vertical="center"/>
    </xf>
    <xf numFmtId="0" fontId="16" fillId="31" borderId="4" xfId="0" applyFont="1" applyFill="1" applyBorder="1" applyAlignment="1">
      <alignment vertical="center"/>
    </xf>
    <xf numFmtId="0" fontId="16" fillId="31" borderId="0" xfId="0" applyFont="1" applyFill="1" applyAlignment="1">
      <alignment vertical="center"/>
    </xf>
    <xf numFmtId="0" fontId="57" fillId="31" borderId="0" xfId="0" applyFont="1" applyFill="1" applyAlignment="1">
      <alignment horizontal="left" vertical="center"/>
    </xf>
    <xf numFmtId="0" fontId="57" fillId="31" borderId="3" xfId="0" applyFont="1" applyFill="1" applyBorder="1" applyAlignment="1">
      <alignment horizontal="left" vertical="center"/>
    </xf>
    <xf numFmtId="0" fontId="58" fillId="31" borderId="0" xfId="0" applyFont="1" applyFill="1" applyAlignment="1">
      <alignment vertical="center"/>
    </xf>
    <xf numFmtId="0" fontId="59" fillId="31" borderId="0" xfId="0" applyFont="1" applyFill="1" applyAlignment="1">
      <alignment vertical="center"/>
    </xf>
    <xf numFmtId="0" fontId="59" fillId="31" borderId="3" xfId="0" applyFont="1" applyFill="1" applyBorder="1" applyAlignment="1">
      <alignment vertical="center"/>
    </xf>
    <xf numFmtId="0" fontId="16" fillId="31" borderId="0" xfId="0" applyFont="1" applyFill="1" applyAlignment="1">
      <alignment horizontal="left" vertical="center"/>
    </xf>
    <xf numFmtId="0" fontId="60" fillId="31" borderId="0" xfId="0" applyFont="1" applyFill="1" applyAlignment="1">
      <alignment horizontal="left" vertical="center"/>
    </xf>
    <xf numFmtId="0" fontId="60" fillId="31" borderId="3" xfId="0" applyFont="1" applyFill="1" applyBorder="1" applyAlignment="1">
      <alignment horizontal="left" vertical="center"/>
    </xf>
    <xf numFmtId="0" fontId="61" fillId="31" borderId="0" xfId="0" applyFont="1" applyFill="1" applyAlignment="1">
      <alignment vertical="center"/>
    </xf>
    <xf numFmtId="0" fontId="62" fillId="31" borderId="0" xfId="0" applyFont="1" applyFill="1" applyAlignment="1">
      <alignment vertical="center"/>
    </xf>
    <xf numFmtId="0" fontId="63" fillId="31" borderId="0" xfId="0" applyFont="1" applyFill="1" applyAlignment="1">
      <alignment vertical="center"/>
    </xf>
    <xf numFmtId="0" fontId="64" fillId="31" borderId="0" xfId="0" applyFont="1" applyFill="1" applyAlignment="1">
      <alignment horizontal="left" vertical="center" indent="1"/>
    </xf>
    <xf numFmtId="0" fontId="54" fillId="31" borderId="0" xfId="0" applyFont="1" applyFill="1" applyAlignment="1">
      <alignment vertical="center"/>
    </xf>
    <xf numFmtId="0" fontId="55" fillId="31" borderId="0" xfId="0" applyFont="1" applyFill="1" applyAlignment="1">
      <alignment vertical="center"/>
    </xf>
    <xf numFmtId="0" fontId="55" fillId="31" borderId="3" xfId="0" applyFont="1" applyFill="1" applyBorder="1" applyAlignment="1">
      <alignment vertical="center"/>
    </xf>
    <xf numFmtId="0" fontId="65" fillId="31" borderId="0" xfId="0" applyFont="1" applyFill="1" applyAlignment="1">
      <alignment vertical="center"/>
    </xf>
    <xf numFmtId="0" fontId="64" fillId="31" borderId="0" xfId="0" applyFont="1" applyFill="1" applyAlignment="1">
      <alignment vertical="center"/>
    </xf>
    <xf numFmtId="0" fontId="16" fillId="3" borderId="0" xfId="0" applyFont="1" applyFill="1" applyAlignment="1">
      <alignment horizontal="right" vertical="center"/>
    </xf>
    <xf numFmtId="0" fontId="64" fillId="31" borderId="3" xfId="0" applyFont="1" applyFill="1" applyBorder="1" applyAlignment="1">
      <alignment horizontal="left" vertical="center" indent="1"/>
    </xf>
    <xf numFmtId="0" fontId="64" fillId="31" borderId="3" xfId="0" applyFont="1" applyFill="1" applyBorder="1" applyAlignment="1">
      <alignment vertical="center"/>
    </xf>
    <xf numFmtId="0" fontId="66" fillId="31" borderId="0" xfId="0" applyFont="1" applyFill="1" applyAlignment="1">
      <alignment vertical="center"/>
    </xf>
    <xf numFmtId="0" fontId="16" fillId="18" borderId="0" xfId="0" applyFont="1" applyFill="1" applyAlignment="1">
      <alignment horizontal="center" vertical="center"/>
    </xf>
    <xf numFmtId="0" fontId="66" fillId="31" borderId="0" xfId="0" applyFont="1" applyFill="1" applyAlignment="1">
      <alignment horizontal="left" vertical="center" indent="1"/>
    </xf>
    <xf numFmtId="0" fontId="16" fillId="18" borderId="0" xfId="0" applyFont="1" applyFill="1" applyAlignment="1">
      <alignment vertical="center"/>
    </xf>
    <xf numFmtId="0" fontId="16" fillId="18" borderId="3" xfId="0" applyFont="1" applyFill="1" applyBorder="1" applyAlignment="1">
      <alignment horizontal="center" vertical="center"/>
    </xf>
    <xf numFmtId="0" fontId="18" fillId="0" borderId="0" xfId="10" applyFont="1" applyAlignment="1">
      <alignment horizontal="center" wrapText="1"/>
    </xf>
    <xf numFmtId="3" fontId="20" fillId="0" borderId="0" xfId="6" applyNumberFormat="1"/>
    <xf numFmtId="0" fontId="46" fillId="0" borderId="23" xfId="36" applyFont="1" applyBorder="1" applyAlignment="1">
      <alignment horizontal="center" vertical="center" wrapText="1"/>
    </xf>
    <xf numFmtId="0" fontId="46" fillId="0" borderId="25" xfId="36" applyFont="1" applyBorder="1" applyAlignment="1">
      <alignment horizontal="center" vertical="center" wrapText="1"/>
    </xf>
    <xf numFmtId="0" fontId="46" fillId="0" borderId="24" xfId="36" applyFont="1" applyBorder="1" applyAlignment="1">
      <alignment horizontal="center" vertical="center" wrapText="1"/>
    </xf>
    <xf numFmtId="164" fontId="45" fillId="4" borderId="1" xfId="11" applyFont="1" applyFill="1" applyBorder="1" applyAlignment="1">
      <alignment horizontal="left" vertical="center" indent="2"/>
    </xf>
    <xf numFmtId="164" fontId="16" fillId="4" borderId="1" xfId="11" applyFont="1" applyFill="1" applyBorder="1" applyAlignment="1">
      <alignment vertical="center"/>
    </xf>
    <xf numFmtId="164" fontId="16" fillId="4" borderId="1" xfId="11" applyFont="1" applyFill="1" applyBorder="1" applyAlignment="1">
      <alignment horizontal="center" vertical="center"/>
    </xf>
    <xf numFmtId="164" fontId="16" fillId="4" borderId="8" xfId="11" applyFont="1" applyFill="1" applyBorder="1" applyAlignment="1">
      <alignment vertical="center"/>
    </xf>
    <xf numFmtId="164" fontId="16" fillId="4" borderId="8" xfId="11" applyFont="1" applyFill="1" applyBorder="1" applyAlignment="1">
      <alignment horizontal="center" vertical="center"/>
    </xf>
    <xf numFmtId="164" fontId="45" fillId="4" borderId="0" xfId="11" applyFont="1" applyFill="1" applyAlignment="1">
      <alignment horizontal="left" indent="2"/>
    </xf>
    <xf numFmtId="164" fontId="20" fillId="4" borderId="0" xfId="11" applyFont="1" applyFill="1"/>
    <xf numFmtId="164" fontId="20" fillId="4" borderId="3" xfId="11" applyFont="1" applyFill="1" applyBorder="1"/>
    <xf numFmtId="164" fontId="16" fillId="4" borderId="5" xfId="11" applyFont="1" applyFill="1" applyBorder="1" applyAlignment="1">
      <alignment horizontal="left" vertical="center" indent="2"/>
    </xf>
    <xf numFmtId="164" fontId="16" fillId="4" borderId="5" xfId="11" applyFont="1" applyFill="1" applyBorder="1" applyAlignment="1">
      <alignment vertical="center"/>
    </xf>
    <xf numFmtId="164" fontId="16" fillId="4" borderId="5" xfId="11" applyFont="1" applyFill="1" applyBorder="1" applyAlignment="1">
      <alignment horizontal="center" vertical="center"/>
    </xf>
    <xf numFmtId="164" fontId="16" fillId="4" borderId="10" xfId="11" applyFont="1" applyFill="1" applyBorder="1" applyAlignment="1">
      <alignment vertical="center"/>
    </xf>
    <xf numFmtId="164" fontId="16" fillId="4" borderId="10" xfId="11" applyFont="1" applyFill="1" applyBorder="1" applyAlignment="1">
      <alignment horizontal="center" vertical="center"/>
    </xf>
    <xf numFmtId="164" fontId="39" fillId="15" borderId="4" xfId="11" applyFont="1" applyFill="1" applyBorder="1" applyAlignment="1">
      <alignment horizontal="center" vertical="center" wrapText="1"/>
    </xf>
    <xf numFmtId="164" fontId="39" fillId="15" borderId="0" xfId="11" applyFont="1" applyFill="1" applyAlignment="1">
      <alignment horizontal="center" vertical="center" wrapText="1"/>
    </xf>
    <xf numFmtId="164" fontId="39" fillId="15" borderId="3" xfId="11" applyFont="1" applyFill="1" applyBorder="1" applyAlignment="1">
      <alignment horizontal="center" vertical="center" wrapText="1"/>
    </xf>
    <xf numFmtId="164" fontId="16" fillId="18" borderId="43" xfId="11" applyFont="1" applyFill="1" applyBorder="1" applyAlignment="1">
      <alignment horizontal="center" vertical="center"/>
    </xf>
    <xf numFmtId="164" fontId="16" fillId="18" borderId="44" xfId="11" applyFont="1" applyFill="1" applyBorder="1" applyAlignment="1">
      <alignment horizontal="center" vertical="center"/>
    </xf>
    <xf numFmtId="164" fontId="16" fillId="18" borderId="12" xfId="11" applyFont="1" applyFill="1" applyBorder="1" applyAlignment="1">
      <alignment horizontal="center" vertical="center"/>
    </xf>
    <xf numFmtId="164" fontId="35" fillId="23" borderId="18" xfId="11" applyFont="1" applyFill="1" applyBorder="1" applyAlignment="1">
      <alignment horizontal="center" vertical="center" wrapText="1"/>
    </xf>
    <xf numFmtId="166" fontId="22" fillId="0" borderId="17" xfId="11" applyNumberFormat="1" applyFont="1" applyBorder="1" applyAlignment="1">
      <alignment horizontal="center"/>
    </xf>
    <xf numFmtId="166" fontId="22" fillId="33" borderId="47" xfId="11" applyNumberFormat="1" applyFont="1" applyFill="1" applyBorder="1" applyAlignment="1">
      <alignment horizontal="center"/>
    </xf>
    <xf numFmtId="166" fontId="22" fillId="0" borderId="47" xfId="11" applyNumberFormat="1" applyFont="1" applyBorder="1" applyAlignment="1">
      <alignment horizontal="center"/>
    </xf>
    <xf numFmtId="166" fontId="22" fillId="14" borderId="26" xfId="11" applyNumberFormat="1" applyFont="1" applyFill="1" applyBorder="1" applyAlignment="1">
      <alignment horizontal="center"/>
    </xf>
    <xf numFmtId="164" fontId="35" fillId="23" borderId="19" xfId="11" applyFont="1" applyFill="1" applyBorder="1" applyAlignment="1">
      <alignment horizontal="center" vertical="center" wrapText="1"/>
    </xf>
    <xf numFmtId="166" fontId="22" fillId="0" borderId="13" xfId="11" applyNumberFormat="1" applyFont="1" applyBorder="1" applyAlignment="1">
      <alignment horizontal="center"/>
    </xf>
    <xf numFmtId="166" fontId="22" fillId="33" borderId="11" xfId="11" applyNumberFormat="1" applyFont="1" applyFill="1" applyBorder="1" applyAlignment="1">
      <alignment horizontal="center"/>
    </xf>
    <xf numFmtId="166" fontId="22" fillId="0" borderId="11" xfId="11" applyNumberFormat="1" applyFont="1" applyBorder="1" applyAlignment="1">
      <alignment horizontal="center"/>
    </xf>
    <xf numFmtId="166" fontId="22" fillId="14" borderId="45" xfId="11" applyNumberFormat="1" applyFont="1" applyFill="1" applyBorder="1" applyAlignment="1">
      <alignment horizontal="center"/>
    </xf>
    <xf numFmtId="164" fontId="38" fillId="6" borderId="19" xfId="11" quotePrefix="1" applyFont="1" applyFill="1" applyBorder="1" applyAlignment="1">
      <alignment horizontal="center" vertical="center" wrapText="1"/>
    </xf>
    <xf numFmtId="164" fontId="16" fillId="10" borderId="19" xfId="11" applyFont="1" applyFill="1" applyBorder="1" applyAlignment="1">
      <alignment horizontal="center" vertical="center" wrapText="1"/>
    </xf>
    <xf numFmtId="164" fontId="38" fillId="6" borderId="19" xfId="11" applyFont="1" applyFill="1" applyBorder="1" applyAlignment="1">
      <alignment horizontal="center" vertical="center" wrapText="1"/>
    </xf>
    <xf numFmtId="166" fontId="22" fillId="0" borderId="45" xfId="11" applyNumberFormat="1" applyFont="1" applyBorder="1" applyAlignment="1">
      <alignment horizontal="center"/>
    </xf>
    <xf numFmtId="166" fontId="22" fillId="14" borderId="11" xfId="11" applyNumberFormat="1" applyFont="1" applyFill="1" applyBorder="1" applyAlignment="1">
      <alignment horizontal="center"/>
    </xf>
    <xf numFmtId="164" fontId="35" fillId="29" borderId="19" xfId="11" applyFont="1" applyFill="1" applyBorder="1" applyAlignment="1">
      <alignment horizontal="center" vertical="center" wrapText="1"/>
    </xf>
    <xf numFmtId="164" fontId="38" fillId="6" borderId="20" xfId="11" applyFont="1" applyFill="1" applyBorder="1" applyAlignment="1">
      <alignment horizontal="center" vertical="center" wrapText="1"/>
    </xf>
    <xf numFmtId="164" fontId="38" fillId="30" borderId="20" xfId="11" applyFont="1" applyFill="1" applyBorder="1" applyAlignment="1">
      <alignment horizontal="center" vertical="center" wrapText="1"/>
    </xf>
    <xf numFmtId="166" fontId="22" fillId="14" borderId="13" xfId="11" applyNumberFormat="1" applyFont="1" applyFill="1" applyBorder="1" applyAlignment="1">
      <alignment horizontal="center"/>
    </xf>
    <xf numFmtId="164" fontId="38" fillId="30" borderId="7" xfId="11" applyFont="1" applyFill="1" applyBorder="1" applyAlignment="1">
      <alignment horizontal="center" vertical="center" wrapText="1"/>
    </xf>
    <xf numFmtId="164" fontId="39" fillId="15" borderId="6" xfId="11" applyFont="1" applyFill="1" applyBorder="1" applyAlignment="1">
      <alignment horizontal="center" vertical="center" wrapText="1"/>
    </xf>
    <xf numFmtId="164" fontId="39" fillId="15" borderId="5" xfId="11" applyFont="1" applyFill="1" applyBorder="1" applyAlignment="1">
      <alignment horizontal="center" vertical="center" wrapText="1"/>
    </xf>
    <xf numFmtId="164" fontId="39" fillId="15" borderId="10" xfId="11" applyFont="1" applyFill="1" applyBorder="1" applyAlignment="1">
      <alignment horizontal="center" vertical="center" wrapText="1"/>
    </xf>
    <xf numFmtId="166" fontId="22" fillId="14" borderId="21" xfId="11" applyNumberFormat="1" applyFont="1" applyFill="1" applyBorder="1" applyAlignment="1">
      <alignment horizontal="center"/>
    </xf>
    <xf numFmtId="166" fontId="22" fillId="14" borderId="22" xfId="11" applyNumberFormat="1" applyFont="1" applyFill="1" applyBorder="1" applyAlignment="1">
      <alignment horizontal="center"/>
    </xf>
    <xf numFmtId="166" fontId="22" fillId="0" borderId="22" xfId="11" applyNumberFormat="1" applyFont="1" applyBorder="1" applyAlignment="1">
      <alignment horizontal="center"/>
    </xf>
    <xf numFmtId="166" fontId="22" fillId="0" borderId="46" xfId="11" applyNumberFormat="1" applyFont="1" applyBorder="1" applyAlignment="1">
      <alignment horizontal="center"/>
    </xf>
    <xf numFmtId="0" fontId="0" fillId="28" borderId="48" xfId="0" applyFill="1" applyBorder="1" applyAlignment="1">
      <alignment horizontal="center"/>
    </xf>
    <xf numFmtId="164" fontId="44" fillId="22" borderId="12" xfId="11" applyFont="1" applyFill="1" applyBorder="1" applyAlignment="1">
      <alignment horizontal="center" vertical="center" wrapText="1"/>
    </xf>
    <xf numFmtId="164" fontId="44" fillId="22" borderId="9" xfId="11" applyFont="1" applyFill="1" applyBorder="1" applyAlignment="1">
      <alignment horizontal="center" vertical="center" wrapText="1"/>
    </xf>
    <xf numFmtId="164" fontId="16" fillId="18" borderId="1" xfId="11" applyFont="1" applyFill="1" applyBorder="1" applyAlignment="1">
      <alignment horizontal="center" vertical="center"/>
    </xf>
    <xf numFmtId="164" fontId="16" fillId="18" borderId="8" xfId="11" applyFont="1" applyFill="1" applyBorder="1" applyAlignment="1">
      <alignment horizontal="center" vertical="center"/>
    </xf>
    <xf numFmtId="164" fontId="16" fillId="18" borderId="2" xfId="11" applyFont="1" applyFill="1" applyBorder="1" applyAlignment="1">
      <alignment horizontal="center" vertical="center" wrapText="1"/>
    </xf>
    <xf numFmtId="164" fontId="16" fillId="18" borderId="1" xfId="11" applyFont="1" applyFill="1" applyBorder="1" applyAlignment="1">
      <alignment horizontal="center" vertical="center" wrapText="1"/>
    </xf>
    <xf numFmtId="164" fontId="16" fillId="18" borderId="8" xfId="11" applyFont="1" applyFill="1" applyBorder="1" applyAlignment="1">
      <alignment horizontal="center" vertical="center" wrapText="1"/>
    </xf>
    <xf numFmtId="167" fontId="16" fillId="18" borderId="5" xfId="11" applyNumberFormat="1" applyFont="1" applyFill="1" applyBorder="1" applyAlignment="1">
      <alignment horizontal="center" vertical="center" wrapText="1"/>
    </xf>
    <xf numFmtId="167" fontId="16" fillId="18" borderId="10" xfId="11" applyNumberFormat="1" applyFont="1" applyFill="1" applyBorder="1" applyAlignment="1">
      <alignment horizontal="center" vertical="center" wrapText="1"/>
    </xf>
    <xf numFmtId="164" fontId="36" fillId="32" borderId="12" xfId="11" applyFont="1" applyFill="1" applyBorder="1" applyAlignment="1">
      <alignment horizontal="center" vertical="center" wrapText="1"/>
    </xf>
    <xf numFmtId="164" fontId="36" fillId="32" borderId="9" xfId="11" applyFont="1" applyFill="1" applyBorder="1" applyAlignment="1">
      <alignment horizontal="center" vertical="center" wrapText="1"/>
    </xf>
    <xf numFmtId="164" fontId="36" fillId="32" borderId="7" xfId="11" applyFont="1" applyFill="1" applyBorder="1" applyAlignment="1">
      <alignment horizontal="center" vertical="center" wrapText="1"/>
    </xf>
    <xf numFmtId="164" fontId="37" fillId="24" borderId="12" xfId="11" applyFont="1" applyFill="1" applyBorder="1" applyAlignment="1">
      <alignment horizontal="center" vertical="center" wrapText="1"/>
    </xf>
    <xf numFmtId="164" fontId="37" fillId="24" borderId="9" xfId="11" applyFont="1" applyFill="1" applyBorder="1" applyAlignment="1">
      <alignment horizontal="center" vertical="center" wrapText="1"/>
    </xf>
    <xf numFmtId="164" fontId="37" fillId="24" borderId="7" xfId="11" applyFont="1" applyFill="1" applyBorder="1" applyAlignment="1">
      <alignment horizontal="center" vertical="center" wrapText="1"/>
    </xf>
    <xf numFmtId="164" fontId="35" fillId="7" borderId="2" xfId="11" applyFont="1" applyFill="1" applyBorder="1" applyAlignment="1">
      <alignment horizontal="center" vertical="center" wrapText="1"/>
    </xf>
    <xf numFmtId="164" fontId="35" fillId="7" borderId="1" xfId="11" applyFont="1" applyFill="1" applyBorder="1" applyAlignment="1">
      <alignment horizontal="center" vertical="center" wrapText="1"/>
    </xf>
    <xf numFmtId="164" fontId="35" fillId="7" borderId="8" xfId="11" applyFont="1" applyFill="1" applyBorder="1" applyAlignment="1">
      <alignment horizontal="center" vertical="center" wrapText="1"/>
    </xf>
    <xf numFmtId="164" fontId="35" fillId="7" borderId="4" xfId="11" applyFont="1" applyFill="1" applyBorder="1" applyAlignment="1">
      <alignment horizontal="center" vertical="center" wrapText="1"/>
    </xf>
    <xf numFmtId="164" fontId="35" fillId="7" borderId="0" xfId="11" applyFont="1" applyFill="1" applyAlignment="1">
      <alignment horizontal="center" vertical="center" wrapText="1"/>
    </xf>
    <xf numFmtId="164" fontId="35" fillId="7" borderId="3" xfId="11" applyFont="1" applyFill="1" applyBorder="1" applyAlignment="1">
      <alignment horizontal="center" vertical="center" wrapText="1"/>
    </xf>
    <xf numFmtId="164" fontId="35" fillId="7" borderId="6" xfId="11" applyFont="1" applyFill="1" applyBorder="1" applyAlignment="1">
      <alignment horizontal="center" vertical="center" wrapText="1"/>
    </xf>
    <xf numFmtId="164" fontId="35" fillId="7" borderId="5" xfId="11" applyFont="1" applyFill="1" applyBorder="1" applyAlignment="1">
      <alignment horizontal="center" vertical="center" wrapText="1"/>
    </xf>
    <xf numFmtId="164" fontId="35" fillId="7" borderId="10" xfId="11" applyFont="1" applyFill="1" applyBorder="1" applyAlignment="1">
      <alignment horizontal="center" vertical="center" wrapText="1"/>
    </xf>
    <xf numFmtId="164" fontId="36" fillId="16" borderId="12" xfId="11" applyFont="1" applyFill="1" applyBorder="1" applyAlignment="1">
      <alignment horizontal="center" vertical="center" wrapText="1"/>
    </xf>
    <xf numFmtId="164" fontId="36" fillId="16" borderId="9" xfId="11" applyFont="1" applyFill="1" applyBorder="1" applyAlignment="1">
      <alignment horizontal="center" vertical="center" wrapText="1"/>
    </xf>
    <xf numFmtId="164" fontId="36" fillId="16" borderId="7" xfId="11" applyFont="1" applyFill="1" applyBorder="1" applyAlignment="1">
      <alignment horizontal="center" vertical="center" wrapText="1"/>
    </xf>
    <xf numFmtId="164" fontId="37" fillId="9" borderId="12" xfId="11" applyFont="1" applyFill="1" applyBorder="1" applyAlignment="1">
      <alignment horizontal="center" vertical="center" wrapText="1"/>
    </xf>
    <xf numFmtId="164" fontId="37" fillId="9" borderId="9" xfId="11" applyFont="1" applyFill="1" applyBorder="1" applyAlignment="1">
      <alignment horizontal="center" vertical="center" wrapText="1"/>
    </xf>
    <xf numFmtId="164" fontId="37" fillId="9" borderId="7" xfId="11" applyFont="1" applyFill="1" applyBorder="1" applyAlignment="1">
      <alignment horizontal="center" vertical="center" wrapText="1"/>
    </xf>
    <xf numFmtId="164" fontId="36" fillId="12" borderId="12" xfId="11" applyFont="1" applyFill="1" applyBorder="1" applyAlignment="1">
      <alignment horizontal="center" vertical="center" wrapText="1"/>
    </xf>
    <xf numFmtId="164" fontId="36" fillId="12" borderId="9" xfId="11" applyFont="1" applyFill="1" applyBorder="1" applyAlignment="1">
      <alignment horizontal="center" vertical="center" wrapText="1"/>
    </xf>
    <xf numFmtId="164" fontId="36" fillId="12" borderId="7" xfId="11" applyFont="1" applyFill="1" applyBorder="1" applyAlignment="1">
      <alignment horizontal="center" vertical="center" wrapText="1"/>
    </xf>
    <xf numFmtId="0" fontId="50" fillId="5" borderId="2" xfId="36" applyFont="1" applyFill="1" applyBorder="1" applyAlignment="1">
      <alignment horizontal="center" vertical="center" wrapText="1"/>
    </xf>
    <xf numFmtId="0" fontId="50" fillId="5" borderId="1" xfId="36" applyFont="1" applyFill="1" applyBorder="1" applyAlignment="1">
      <alignment horizontal="center" vertical="center" wrapText="1"/>
    </xf>
    <xf numFmtId="0" fontId="50" fillId="5" borderId="8" xfId="36" applyFont="1" applyFill="1" applyBorder="1" applyAlignment="1">
      <alignment horizontal="center" vertical="center" wrapText="1"/>
    </xf>
    <xf numFmtId="0" fontId="50" fillId="5" borderId="6" xfId="36" applyFont="1" applyFill="1" applyBorder="1" applyAlignment="1">
      <alignment horizontal="center" vertical="center" wrapText="1"/>
    </xf>
    <xf numFmtId="0" fontId="50" fillId="5" borderId="5" xfId="36" applyFont="1" applyFill="1" applyBorder="1" applyAlignment="1">
      <alignment horizontal="center" vertical="center" wrapText="1"/>
    </xf>
    <xf numFmtId="0" fontId="50" fillId="5" borderId="10" xfId="36" applyFont="1" applyFill="1" applyBorder="1" applyAlignment="1">
      <alignment horizontal="center" vertical="center" wrapText="1"/>
    </xf>
    <xf numFmtId="164" fontId="16" fillId="23" borderId="2" xfId="11" applyFont="1" applyFill="1" applyBorder="1" applyAlignment="1">
      <alignment horizontal="center" vertical="center" wrapText="1"/>
    </xf>
    <xf numFmtId="164" fontId="16" fillId="23" borderId="1" xfId="11" applyFont="1" applyFill="1" applyBorder="1" applyAlignment="1">
      <alignment horizontal="center" vertical="center" wrapText="1"/>
    </xf>
    <xf numFmtId="164" fontId="16" fillId="23" borderId="8" xfId="11" applyFont="1" applyFill="1" applyBorder="1" applyAlignment="1">
      <alignment horizontal="center" vertical="center" wrapText="1"/>
    </xf>
    <xf numFmtId="164" fontId="16" fillId="23" borderId="4" xfId="11" applyFont="1" applyFill="1" applyBorder="1" applyAlignment="1">
      <alignment horizontal="center" vertical="center" wrapText="1"/>
    </xf>
    <xf numFmtId="164" fontId="16" fillId="23" borderId="0" xfId="11" applyFont="1" applyFill="1" applyAlignment="1">
      <alignment horizontal="center" vertical="center" wrapText="1"/>
    </xf>
    <xf numFmtId="164" fontId="16" fillId="23" borderId="3" xfId="11" applyFont="1" applyFill="1" applyBorder="1" applyAlignment="1">
      <alignment horizontal="center" vertical="center" wrapText="1"/>
    </xf>
    <xf numFmtId="164" fontId="16" fillId="23" borderId="6" xfId="11" applyFont="1" applyFill="1" applyBorder="1" applyAlignment="1">
      <alignment horizontal="center" vertical="center" wrapText="1"/>
    </xf>
    <xf numFmtId="164" fontId="16" fillId="23" borderId="5" xfId="11" applyFont="1" applyFill="1" applyBorder="1" applyAlignment="1">
      <alignment horizontal="center" vertical="center" wrapText="1"/>
    </xf>
    <xf numFmtId="164" fontId="16" fillId="23" borderId="10" xfId="11" applyFont="1" applyFill="1" applyBorder="1" applyAlignment="1">
      <alignment horizontal="center" vertical="center" wrapText="1"/>
    </xf>
    <xf numFmtId="164" fontId="47" fillId="5" borderId="2" xfId="11" applyFont="1" applyFill="1" applyBorder="1" applyAlignment="1">
      <alignment horizontal="center" vertical="center" wrapText="1"/>
    </xf>
    <xf numFmtId="164" fontId="47" fillId="5" borderId="1" xfId="11" applyFont="1" applyFill="1" applyBorder="1" applyAlignment="1">
      <alignment horizontal="center" vertical="center" wrapText="1"/>
    </xf>
    <xf numFmtId="164" fontId="47" fillId="5" borderId="8" xfId="11" applyFont="1" applyFill="1" applyBorder="1" applyAlignment="1">
      <alignment horizontal="center" vertical="center" wrapText="1"/>
    </xf>
    <xf numFmtId="164" fontId="47" fillId="5" borderId="4" xfId="11" applyFont="1" applyFill="1" applyBorder="1" applyAlignment="1">
      <alignment horizontal="center" vertical="center" wrapText="1"/>
    </xf>
    <xf numFmtId="164" fontId="47" fillId="5" borderId="0" xfId="11" applyFont="1" applyFill="1" applyAlignment="1">
      <alignment horizontal="center" vertical="center" wrapText="1"/>
    </xf>
    <xf numFmtId="164" fontId="47" fillId="5" borderId="3" xfId="11" applyFont="1" applyFill="1" applyBorder="1" applyAlignment="1">
      <alignment horizontal="center" vertical="center" wrapText="1"/>
    </xf>
    <xf numFmtId="164" fontId="47" fillId="5" borderId="6" xfId="11" applyFont="1" applyFill="1" applyBorder="1" applyAlignment="1">
      <alignment horizontal="center" vertical="center" wrapText="1"/>
    </xf>
    <xf numFmtId="164" fontId="47" fillId="5" borderId="5" xfId="11" applyFont="1" applyFill="1" applyBorder="1" applyAlignment="1">
      <alignment horizontal="center" vertical="center" wrapText="1"/>
    </xf>
    <xf numFmtId="164" fontId="47" fillId="5" borderId="10" xfId="11" applyFont="1" applyFill="1" applyBorder="1" applyAlignment="1">
      <alignment horizontal="center" vertical="center" wrapText="1"/>
    </xf>
    <xf numFmtId="164" fontId="36" fillId="10" borderId="14" xfId="11" applyFont="1" applyFill="1" applyBorder="1" applyAlignment="1">
      <alignment horizontal="center" vertical="center" wrapText="1"/>
    </xf>
    <xf numFmtId="164" fontId="36" fillId="10" borderId="16" xfId="11" applyFont="1" applyFill="1" applyBorder="1" applyAlignment="1">
      <alignment horizontal="center" vertical="center" wrapText="1"/>
    </xf>
    <xf numFmtId="164" fontId="36" fillId="10" borderId="15" xfId="11" applyFont="1" applyFill="1" applyBorder="1" applyAlignment="1">
      <alignment horizontal="center" vertical="center" wrapText="1"/>
    </xf>
    <xf numFmtId="164" fontId="36" fillId="13" borderId="12" xfId="11" applyFont="1" applyFill="1" applyBorder="1" applyAlignment="1">
      <alignment horizontal="center" vertical="center" wrapText="1"/>
    </xf>
    <xf numFmtId="164" fontId="36" fillId="13" borderId="9" xfId="11" applyFont="1" applyFill="1" applyBorder="1" applyAlignment="1">
      <alignment horizontal="center" vertical="center" wrapText="1"/>
    </xf>
    <xf numFmtId="164" fontId="36" fillId="13" borderId="7" xfId="11" applyFont="1" applyFill="1" applyBorder="1" applyAlignment="1">
      <alignment horizontal="center" vertical="center" wrapText="1"/>
    </xf>
    <xf numFmtId="164" fontId="16" fillId="4" borderId="1" xfId="11" applyFont="1" applyFill="1" applyBorder="1" applyAlignment="1">
      <alignment horizontal="center" vertical="center" wrapText="1"/>
    </xf>
    <xf numFmtId="164" fontId="16" fillId="4" borderId="8" xfId="11" applyFont="1" applyFill="1" applyBorder="1" applyAlignment="1">
      <alignment horizontal="center" vertical="center" wrapText="1"/>
    </xf>
    <xf numFmtId="164" fontId="16" fillId="4" borderId="5" xfId="11" applyFont="1" applyFill="1" applyBorder="1" applyAlignment="1">
      <alignment horizontal="center" vertical="center" wrapText="1"/>
    </xf>
    <xf numFmtId="164" fontId="16" fillId="4" borderId="10" xfId="11" applyFont="1" applyFill="1" applyBorder="1" applyAlignment="1">
      <alignment horizontal="center" vertical="center" wrapText="1"/>
    </xf>
    <xf numFmtId="164" fontId="36" fillId="21" borderId="12" xfId="11" applyFont="1" applyFill="1" applyBorder="1" applyAlignment="1">
      <alignment horizontal="center" vertical="center" wrapText="1"/>
    </xf>
    <xf numFmtId="164" fontId="36" fillId="21" borderId="9" xfId="11" applyFont="1" applyFill="1" applyBorder="1" applyAlignment="1">
      <alignment horizontal="center" vertical="center" wrapText="1"/>
    </xf>
    <xf numFmtId="164" fontId="36" fillId="21" borderId="7" xfId="11" applyFont="1" applyFill="1" applyBorder="1" applyAlignment="1">
      <alignment horizontal="center" vertical="center" wrapText="1"/>
    </xf>
    <xf numFmtId="164" fontId="36" fillId="34" borderId="12" xfId="11" applyFont="1" applyFill="1" applyBorder="1" applyAlignment="1">
      <alignment horizontal="center" vertical="center" wrapText="1"/>
    </xf>
    <xf numFmtId="164" fontId="36" fillId="34" borderId="9" xfId="11" applyFont="1" applyFill="1" applyBorder="1" applyAlignment="1">
      <alignment horizontal="center" vertical="center" wrapText="1"/>
    </xf>
    <xf numFmtId="164" fontId="36" fillId="34" borderId="7" xfId="11" applyFont="1" applyFill="1" applyBorder="1" applyAlignment="1">
      <alignment horizontal="center" vertical="center" wrapText="1"/>
    </xf>
    <xf numFmtId="164" fontId="49" fillId="19" borderId="2" xfId="11" applyFont="1" applyFill="1" applyBorder="1" applyAlignment="1">
      <alignment horizontal="center" vertical="center" wrapText="1"/>
    </xf>
    <xf numFmtId="164" fontId="49" fillId="19" borderId="1" xfId="11" applyFont="1" applyFill="1" applyBorder="1" applyAlignment="1">
      <alignment horizontal="center" vertical="center" wrapText="1"/>
    </xf>
    <xf numFmtId="164" fontId="49" fillId="19" borderId="8" xfId="11" applyFont="1" applyFill="1" applyBorder="1" applyAlignment="1">
      <alignment horizontal="center" vertical="center" wrapText="1"/>
    </xf>
    <xf numFmtId="164" fontId="49" fillId="19" borderId="4" xfId="11" applyFont="1" applyFill="1" applyBorder="1" applyAlignment="1">
      <alignment horizontal="center" vertical="center" wrapText="1"/>
    </xf>
    <xf numFmtId="164" fontId="49" fillId="19" borderId="0" xfId="11" applyFont="1" applyFill="1" applyAlignment="1">
      <alignment horizontal="center" vertical="center" wrapText="1"/>
    </xf>
    <xf numFmtId="164" fontId="49" fillId="19" borderId="3" xfId="11" applyFont="1" applyFill="1" applyBorder="1" applyAlignment="1">
      <alignment horizontal="center" vertical="center" wrapText="1"/>
    </xf>
    <xf numFmtId="164" fontId="49" fillId="19" borderId="6" xfId="11" applyFont="1" applyFill="1" applyBorder="1" applyAlignment="1">
      <alignment horizontal="center" vertical="center" wrapText="1"/>
    </xf>
    <xf numFmtId="164" fontId="49" fillId="19" borderId="5" xfId="11" applyFont="1" applyFill="1" applyBorder="1" applyAlignment="1">
      <alignment horizontal="center" vertical="center" wrapText="1"/>
    </xf>
    <xf numFmtId="164" fontId="49" fillId="19" borderId="10" xfId="11" applyFont="1" applyFill="1" applyBorder="1" applyAlignment="1">
      <alignment horizontal="center" vertical="center" wrapText="1"/>
    </xf>
    <xf numFmtId="164" fontId="16" fillId="4" borderId="4" xfId="11" applyFont="1" applyFill="1" applyBorder="1" applyAlignment="1">
      <alignment horizontal="center" vertical="center" wrapText="1"/>
    </xf>
    <xf numFmtId="164" fontId="16" fillId="4" borderId="0" xfId="11" applyFont="1" applyFill="1" applyAlignment="1">
      <alignment horizontal="center" vertical="center" wrapText="1"/>
    </xf>
    <xf numFmtId="164" fontId="16" fillId="4" borderId="3" xfId="11" applyFont="1" applyFill="1" applyBorder="1" applyAlignment="1">
      <alignment horizontal="center" vertical="center" wrapText="1"/>
    </xf>
    <xf numFmtId="164" fontId="16" fillId="4" borderId="6" xfId="11" applyFont="1" applyFill="1" applyBorder="1" applyAlignment="1">
      <alignment horizontal="center" vertical="center" wrapText="1"/>
    </xf>
    <xf numFmtId="164" fontId="36" fillId="2" borderId="12" xfId="11" applyFont="1" applyFill="1" applyBorder="1" applyAlignment="1">
      <alignment horizontal="center" vertical="center" wrapText="1"/>
    </xf>
    <xf numFmtId="164" fontId="36" fillId="2" borderId="9" xfId="11" applyFont="1" applyFill="1" applyBorder="1" applyAlignment="1">
      <alignment horizontal="center" vertical="center" wrapText="1"/>
    </xf>
    <xf numFmtId="164" fontId="36" fillId="2" borderId="7" xfId="11" applyFont="1" applyFill="1" applyBorder="1" applyAlignment="1">
      <alignment horizontal="center" vertical="center" wrapText="1"/>
    </xf>
    <xf numFmtId="164" fontId="16" fillId="4" borderId="2" xfId="11" applyFont="1" applyFill="1" applyBorder="1" applyAlignment="1">
      <alignment horizontal="center" vertical="center" wrapText="1"/>
    </xf>
    <xf numFmtId="164" fontId="52" fillId="23" borderId="2" xfId="11" applyFont="1" applyFill="1" applyBorder="1" applyAlignment="1">
      <alignment horizontal="center" vertical="center" wrapText="1"/>
    </xf>
    <xf numFmtId="164" fontId="52" fillId="23" borderId="1" xfId="11" applyFont="1" applyFill="1" applyBorder="1" applyAlignment="1">
      <alignment horizontal="center" vertical="center" wrapText="1"/>
    </xf>
    <xf numFmtId="164" fontId="52" fillId="23" borderId="8" xfId="11" applyFont="1" applyFill="1" applyBorder="1" applyAlignment="1">
      <alignment horizontal="center" vertical="center" wrapText="1"/>
    </xf>
    <xf numFmtId="164" fontId="52" fillId="23" borderId="4" xfId="11" applyFont="1" applyFill="1" applyBorder="1" applyAlignment="1">
      <alignment horizontal="center" vertical="center" wrapText="1"/>
    </xf>
    <xf numFmtId="164" fontId="52" fillId="23" borderId="0" xfId="11" applyFont="1" applyFill="1" applyAlignment="1">
      <alignment horizontal="center" vertical="center" wrapText="1"/>
    </xf>
    <xf numFmtId="164" fontId="52" fillId="23" borderId="3" xfId="11" applyFont="1" applyFill="1" applyBorder="1" applyAlignment="1">
      <alignment horizontal="center" vertical="center" wrapText="1"/>
    </xf>
    <xf numFmtId="164" fontId="52" fillId="23" borderId="6" xfId="11" applyFont="1" applyFill="1" applyBorder="1" applyAlignment="1">
      <alignment horizontal="center" vertical="center" wrapText="1"/>
    </xf>
    <xf numFmtId="164" fontId="52" fillId="23" borderId="5" xfId="11" applyFont="1" applyFill="1" applyBorder="1" applyAlignment="1">
      <alignment horizontal="center" vertical="center" wrapText="1"/>
    </xf>
    <xf numFmtId="164" fontId="52" fillId="23" borderId="10" xfId="11" applyFont="1" applyFill="1" applyBorder="1" applyAlignment="1">
      <alignment horizontal="center" vertical="center" wrapText="1"/>
    </xf>
    <xf numFmtId="164" fontId="37" fillId="11" borderId="12" xfId="11" applyFont="1" applyFill="1" applyBorder="1" applyAlignment="1">
      <alignment horizontal="center" vertical="center" wrapText="1"/>
    </xf>
    <xf numFmtId="164" fontId="37" fillId="11" borderId="9" xfId="11" applyFont="1" applyFill="1" applyBorder="1" applyAlignment="1">
      <alignment horizontal="center" vertical="center" wrapText="1"/>
    </xf>
    <xf numFmtId="164" fontId="37" fillId="11" borderId="7" xfId="11" applyFont="1" applyFill="1" applyBorder="1" applyAlignment="1">
      <alignment horizontal="center" vertical="center" wrapText="1"/>
    </xf>
    <xf numFmtId="0" fontId="51" fillId="17" borderId="1" xfId="36" applyFont="1" applyFill="1" applyBorder="1" applyAlignment="1">
      <alignment horizontal="center" vertical="center" wrapText="1"/>
    </xf>
    <xf numFmtId="0" fontId="51" fillId="17" borderId="8" xfId="36" applyFont="1" applyFill="1" applyBorder="1" applyAlignment="1">
      <alignment horizontal="center" vertical="center" wrapText="1"/>
    </xf>
    <xf numFmtId="0" fontId="51" fillId="17" borderId="0" xfId="36" applyFont="1" applyFill="1" applyAlignment="1">
      <alignment horizontal="center" vertical="center" wrapText="1"/>
    </xf>
    <xf numFmtId="0" fontId="51" fillId="17" borderId="3" xfId="36" applyFont="1" applyFill="1" applyBorder="1" applyAlignment="1">
      <alignment horizontal="center" vertical="center" wrapText="1"/>
    </xf>
    <xf numFmtId="0" fontId="51" fillId="17" borderId="5" xfId="36" applyFont="1" applyFill="1" applyBorder="1" applyAlignment="1">
      <alignment horizontal="center" vertical="center" wrapText="1"/>
    </xf>
    <xf numFmtId="0" fontId="51" fillId="17" borderId="10" xfId="36" applyFont="1" applyFill="1" applyBorder="1" applyAlignment="1">
      <alignment horizontal="center" vertical="center" wrapText="1"/>
    </xf>
    <xf numFmtId="164" fontId="40" fillId="5" borderId="1" xfId="11" applyFont="1" applyFill="1" applyBorder="1" applyAlignment="1">
      <alignment horizontal="center" vertical="center" wrapText="1"/>
    </xf>
    <xf numFmtId="164" fontId="40" fillId="5" borderId="8" xfId="11" applyFont="1" applyFill="1" applyBorder="1" applyAlignment="1">
      <alignment horizontal="center" vertical="center" wrapText="1"/>
    </xf>
    <xf numFmtId="164" fontId="40" fillId="5" borderId="5" xfId="11" applyFont="1" applyFill="1" applyBorder="1" applyAlignment="1">
      <alignment horizontal="center" vertical="center" wrapText="1"/>
    </xf>
    <xf numFmtId="164" fontId="40" fillId="5" borderId="10" xfId="11" applyFont="1" applyFill="1" applyBorder="1" applyAlignment="1">
      <alignment horizontal="center" vertical="center" wrapText="1"/>
    </xf>
    <xf numFmtId="167" fontId="16" fillId="18" borderId="6" xfId="11" applyNumberFormat="1" applyFont="1" applyFill="1" applyBorder="1" applyAlignment="1">
      <alignment horizontal="center" vertical="center" wrapText="1"/>
    </xf>
    <xf numFmtId="164" fontId="36" fillId="20" borderId="12" xfId="11" applyFont="1" applyFill="1" applyBorder="1" applyAlignment="1">
      <alignment horizontal="center" vertical="center" wrapText="1"/>
    </xf>
    <xf numFmtId="164" fontId="36" fillId="20" borderId="9" xfId="11" applyFont="1" applyFill="1" applyBorder="1" applyAlignment="1">
      <alignment horizontal="center" vertical="center" wrapText="1"/>
    </xf>
    <xf numFmtId="164" fontId="36" fillId="20" borderId="7" xfId="11" applyFont="1" applyFill="1" applyBorder="1" applyAlignment="1">
      <alignment horizontal="center" vertical="center" wrapText="1"/>
    </xf>
    <xf numFmtId="167" fontId="16" fillId="18" borderId="5" xfId="11" applyNumberFormat="1" applyFont="1" applyFill="1" applyBorder="1" applyAlignment="1">
      <alignment horizontal="center" vertical="center"/>
    </xf>
    <xf numFmtId="167" fontId="16" fillId="18" borderId="10" xfId="11" applyNumberFormat="1" applyFont="1" applyFill="1" applyBorder="1" applyAlignment="1">
      <alignment horizontal="center" vertical="center"/>
    </xf>
    <xf numFmtId="0" fontId="46" fillId="0" borderId="23" xfId="36" applyFont="1" applyBorder="1" applyAlignment="1">
      <alignment horizontal="center" vertical="center" wrapText="1"/>
    </xf>
    <xf numFmtId="0" fontId="46" fillId="0" borderId="25" xfId="36" applyFont="1" applyBorder="1" applyAlignment="1">
      <alignment horizontal="center" vertical="center" wrapText="1"/>
    </xf>
    <xf numFmtId="164" fontId="67" fillId="18" borderId="12" xfId="11" applyFont="1" applyFill="1" applyBorder="1" applyAlignment="1">
      <alignment horizontal="center" vertical="center" wrapText="1"/>
    </xf>
    <xf numFmtId="164" fontId="67" fillId="18" borderId="9" xfId="11" applyFont="1" applyFill="1" applyBorder="1" applyAlignment="1">
      <alignment horizontal="center" vertical="center"/>
    </xf>
    <xf numFmtId="164" fontId="67" fillId="18" borderId="7" xfId="11" applyFont="1" applyFill="1" applyBorder="1" applyAlignment="1">
      <alignment horizontal="center" vertical="center"/>
    </xf>
    <xf numFmtId="164" fontId="67" fillId="18" borderId="2" xfId="11" applyFont="1" applyFill="1" applyBorder="1" applyAlignment="1">
      <alignment horizontal="center" vertical="center"/>
    </xf>
    <xf numFmtId="164" fontId="67" fillId="18" borderId="1" xfId="11" applyFont="1" applyFill="1" applyBorder="1" applyAlignment="1">
      <alignment horizontal="center" vertical="center"/>
    </xf>
    <xf numFmtId="164" fontId="67" fillId="18" borderId="8" xfId="11" applyFont="1" applyFill="1" applyBorder="1" applyAlignment="1">
      <alignment horizontal="center" vertical="center"/>
    </xf>
    <xf numFmtId="164" fontId="67" fillId="18" borderId="6" xfId="11" applyFont="1" applyFill="1" applyBorder="1" applyAlignment="1">
      <alignment horizontal="center" vertical="center"/>
    </xf>
    <xf numFmtId="164" fontId="67" fillId="18" borderId="5" xfId="11" applyFont="1" applyFill="1" applyBorder="1" applyAlignment="1">
      <alignment horizontal="center" vertical="center"/>
    </xf>
    <xf numFmtId="164" fontId="67" fillId="18" borderId="10" xfId="11" applyFont="1" applyFill="1" applyBorder="1" applyAlignment="1">
      <alignment horizontal="center" vertical="center"/>
    </xf>
    <xf numFmtId="164" fontId="37" fillId="8" borderId="12" xfId="11" applyFont="1" applyFill="1" applyBorder="1" applyAlignment="1">
      <alignment horizontal="center" vertical="center" wrapText="1"/>
    </xf>
    <xf numFmtId="164" fontId="37" fillId="8" borderId="9" xfId="11" applyFont="1" applyFill="1" applyBorder="1" applyAlignment="1">
      <alignment horizontal="center" vertical="center" wrapText="1"/>
    </xf>
    <xf numFmtId="164" fontId="37" fillId="8" borderId="7" xfId="11" applyFont="1" applyFill="1" applyBorder="1" applyAlignment="1">
      <alignment horizontal="center" vertical="center" wrapText="1"/>
    </xf>
    <xf numFmtId="0" fontId="0" fillId="25" borderId="37" xfId="0" applyFill="1" applyBorder="1" applyAlignment="1">
      <alignment horizontal="center"/>
    </xf>
    <xf numFmtId="0" fontId="0" fillId="25" borderId="35" xfId="0" applyFill="1" applyBorder="1" applyAlignment="1">
      <alignment horizontal="center"/>
    </xf>
    <xf numFmtId="0" fontId="0" fillId="25" borderId="0" xfId="0" applyFill="1" applyAlignment="1">
      <alignment horizontal="center"/>
    </xf>
    <xf numFmtId="0" fontId="0" fillId="25" borderId="33" xfId="0" applyFill="1" applyBorder="1" applyAlignment="1">
      <alignment horizontal="center" vertical="center"/>
    </xf>
    <xf numFmtId="0" fontId="0" fillId="25" borderId="11" xfId="0" applyFill="1" applyBorder="1" applyAlignment="1">
      <alignment horizontal="center" vertical="center"/>
    </xf>
    <xf numFmtId="0" fontId="0" fillId="25" borderId="31" xfId="0" applyFill="1" applyBorder="1" applyAlignment="1">
      <alignment horizontal="center" vertical="center"/>
    </xf>
    <xf numFmtId="0" fontId="20" fillId="0" borderId="0" xfId="6" applyAlignment="1">
      <alignment horizontal="right"/>
    </xf>
    <xf numFmtId="0" fontId="18" fillId="0" borderId="0" xfId="10" quotePrefix="1" applyFont="1" applyAlignment="1">
      <alignment horizontal="right"/>
    </xf>
  </cellXfs>
  <cellStyles count="39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2" xfId="35" xr:uid="{0493A4BF-535F-4CD2-A6BA-A59A0DBC3A50}"/>
    <cellStyle name="Normal 3" xfId="7" xr:uid="{00000000-0005-0000-0000-000009000000}"/>
    <cellStyle name="Normal 3 2" xfId="37" xr:uid="{1F7AF19E-41DC-44F9-851D-289A403DF45A}"/>
    <cellStyle name="Normal 4" xfId="8" xr:uid="{00000000-0005-0000-0000-00000A000000}"/>
    <cellStyle name="Normal 4 2" xfId="38" xr:uid="{087C5F30-7D69-440A-A67B-BD575BCE84A3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eee802.org/802tele_calendar.html" TargetMode="External"/><Relationship Id="rId13" Type="http://schemas.openxmlformats.org/officeDocument/2006/relationships/hyperlink" Target="https://ieeesa.webex.com/ieeesa/j.php?MTID=mde4bbb99ea98cc2857c74116f421893c" TargetMode="External"/><Relationship Id="rId18" Type="http://schemas.openxmlformats.org/officeDocument/2006/relationships/hyperlink" Target="https://ieeesa.webex.com/ieeesa/j.php?MTID=mca39b1aeaf9ee5b85bb81cd3fcf994b1" TargetMode="External"/><Relationship Id="rId3" Type="http://schemas.openxmlformats.org/officeDocument/2006/relationships/hyperlink" Target="https://ieeesa.webex.com/ieeesa/j.php?MTID=mca39b1aeaf9ee5b85bb81cd3fcf994b1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ieee802.org/802tele_calendar.html" TargetMode="External"/><Relationship Id="rId12" Type="http://schemas.openxmlformats.org/officeDocument/2006/relationships/hyperlink" Target="https://ieeesa.webex.com/ieeesa/j.php?MTID=m9066448c14f614d4d2b3da690ab0702a" TargetMode="External"/><Relationship Id="rId17" Type="http://schemas.openxmlformats.org/officeDocument/2006/relationships/hyperlink" Target="https://ieeesa.webex.com/ieeesa/j.php?MTID=mde4bbb99ea98cc2857c74116f421893c" TargetMode="External"/><Relationship Id="rId2" Type="http://schemas.openxmlformats.org/officeDocument/2006/relationships/hyperlink" Target="https://ieeesa.webex.com/ieeesa/j.php?MTID=mde4bbb99ea98cc2857c74116f421893c" TargetMode="External"/><Relationship Id="rId16" Type="http://schemas.openxmlformats.org/officeDocument/2006/relationships/hyperlink" Target="https://ieeesa.webex.com/ieeesa/j.php?MTID=m9066448c14f614d4d2b3da690ab0702a" TargetMode="External"/><Relationship Id="rId20" Type="http://schemas.openxmlformats.org/officeDocument/2006/relationships/hyperlink" Target="https://ieeesa.webex.com/ieeesa/j.php?MTID=m9066448c14f614d4d2b3da690ab0702a" TargetMode="External"/><Relationship Id="rId1" Type="http://schemas.openxmlformats.org/officeDocument/2006/relationships/hyperlink" Target="https://ieeesa.webex.com/ieeesa/j.php?MTID=mf23c3b49807f2617ef9ba7e583b852fe" TargetMode="External"/><Relationship Id="rId6" Type="http://schemas.openxmlformats.org/officeDocument/2006/relationships/hyperlink" Target="https://www.ieee802.org/802tele_calendar.html" TargetMode="External"/><Relationship Id="rId11" Type="http://schemas.openxmlformats.org/officeDocument/2006/relationships/hyperlink" Target="https://ieeesa.webex.com/ieeesa/j.php?MTID=mf23c3b49807f2617ef9ba7e583b852fe" TargetMode="External"/><Relationship Id="rId5" Type="http://schemas.openxmlformats.org/officeDocument/2006/relationships/hyperlink" Target="https://ieeesa.webex.com/ieeesa/j.php?MTID=m9066448c14f614d4d2b3da690ab0702a" TargetMode="External"/><Relationship Id="rId15" Type="http://schemas.openxmlformats.org/officeDocument/2006/relationships/hyperlink" Target="https://ieeesa.webex.com/ieeesa/j.php?MTID=mf23c3b49807f2617ef9ba7e583b852fe" TargetMode="External"/><Relationship Id="rId10" Type="http://schemas.openxmlformats.org/officeDocument/2006/relationships/hyperlink" Target="https://ieeesa.webex.com/ieeesa/j.php?MTID=mca39b1aeaf9ee5b85bb81cd3fcf994b1" TargetMode="External"/><Relationship Id="rId19" Type="http://schemas.openxmlformats.org/officeDocument/2006/relationships/hyperlink" Target="https://ieeesa.webex.com/ieeesa/j.php?MTID=mf23c3b49807f2617ef9ba7e583b852fe" TargetMode="External"/><Relationship Id="rId4" Type="http://schemas.openxmlformats.org/officeDocument/2006/relationships/hyperlink" Target="https://ieeesa.webex.com/ieeesa/j.php?MTID=mf23c3b49807f2617ef9ba7e583b852fe" TargetMode="External"/><Relationship Id="rId9" Type="http://schemas.openxmlformats.org/officeDocument/2006/relationships/hyperlink" Target="https://ieeesa.webex.com/ieeesa/j.php?MTID=mde4bbb99ea98cc2857c74116f421893c" TargetMode="External"/><Relationship Id="rId14" Type="http://schemas.openxmlformats.org/officeDocument/2006/relationships/hyperlink" Target="https://ieeesa.webex.com/ieeesa/j.php?MTID=mca39b1aeaf9ee5b85bb81cd3fcf994b1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3/15-23-0505-06-04ab-text-for-ptf-report-ie.docx" TargetMode="External"/><Relationship Id="rId3" Type="http://schemas.openxmlformats.org/officeDocument/2006/relationships/hyperlink" Target="https://mentor.ieee.org/802.15/dcn/23/15-23-0452-01-04ab-coexistence-assessment-document.docx" TargetMode="External"/><Relationship Id="rId7" Type="http://schemas.openxmlformats.org/officeDocument/2006/relationships/hyperlink" Target="https://mentor.ieee.org/802.15/dcn/23/15-23-0575-01-04ab-resolution-proposals-for-comments-21-22-25-26-28-99-155-164-166.docx" TargetMode="External"/><Relationship Id="rId2" Type="http://schemas.openxmlformats.org/officeDocument/2006/relationships/hyperlink" Target="https://mentor.ieee.org/802.15/dcn/23/15-23-0539-01-04ab-proposed-resolution-for-10-146-147-148.docx" TargetMode="External"/><Relationship Id="rId1" Type="http://schemas.openxmlformats.org/officeDocument/2006/relationships/hyperlink" Target="https://mentor.ieee.org/802.15/dcn/23/15-23-0505-01-04ab-text-for-ptf-report-ie.docx" TargetMode="External"/><Relationship Id="rId6" Type="http://schemas.openxmlformats.org/officeDocument/2006/relationships/hyperlink" Target="https://mentor.ieee.org/802.15/dcn/23/15-23-0575-00-04ab-resolution-proposals-for-comments-21-22-25-26-28-99-155-164-166.docx" TargetMode="External"/><Relationship Id="rId5" Type="http://schemas.openxmlformats.org/officeDocument/2006/relationships/hyperlink" Target="https://mentor.ieee.org/802.15/dcn/23/15-23-0579-00-04ab-privacy-addressing-requirements-in-4ab.pptx" TargetMode="External"/><Relationship Id="rId10" Type="http://schemas.openxmlformats.org/officeDocument/2006/relationships/printerSettings" Target="../printerSettings/printerSettings4.bin"/><Relationship Id="rId4" Type="http://schemas.openxmlformats.org/officeDocument/2006/relationships/hyperlink" Target="https://mentor.ieee.org/802.15/dcn/23/15-23-0549-01-04ab-proposed-resolutions-for-draft-b-comments-140-225-226.docx" TargetMode="External"/><Relationship Id="rId9" Type="http://schemas.openxmlformats.org/officeDocument/2006/relationships/hyperlink" Target="https://mentor.ieee.org/802.15/dcn/23/15-23-0285-01-04ab-effect-of-no-lbt-nb-on-802-11-devices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3/15-23-0552-04-04ab-proposed-updates-on-ac-ie-and-cir-report-ie.docx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https://mentor.ieee.org/802.15/dcn/23/15-23-0563-00-04ab-proposed-text-for-cir-report-format.docx" TargetMode="External"/><Relationship Id="rId1" Type="http://schemas.openxmlformats.org/officeDocument/2006/relationships/hyperlink" Target="https://mentor.ieee.org/802.15/dcn/23/15-23-0591-00-04ab-proposed-resolutions-ci-53-235-236.pptx" TargetMode="External"/><Relationship Id="rId6" Type="http://schemas.openxmlformats.org/officeDocument/2006/relationships/hyperlink" Target="https://mentor.ieee.org/802.15/dcn/23/15-23-0505-06-04ab-text-for-ptf-report-ie.docx" TargetMode="External"/><Relationship Id="rId5" Type="http://schemas.openxmlformats.org/officeDocument/2006/relationships/hyperlink" Target="https://mentor.ieee.org/802.15/dcn/23/15-23-0527-01-04ab-proposed-resolution-on-the-mms-mac-comments.docx" TargetMode="External"/><Relationship Id="rId4" Type="http://schemas.openxmlformats.org/officeDocument/2006/relationships/hyperlink" Target="https://mentor.ieee.org/802.15/dcn/23/15-23-0604-00-04ab-resolutions-to-cids-183-230-234-240.xls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mentor.ieee.org/802.15/dcn/23/15-23-0452-02-04ab-coexistence-assessment-document.docx" TargetMode="External"/><Relationship Id="rId1" Type="http://schemas.openxmlformats.org/officeDocument/2006/relationships/hyperlink" Target="https://mentor.ieee.org/802.15/dcn/23/15-23-0573-00-04ab-balanced-wireless-in-device-coexistence.ppt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61AB8-D945-432F-BCFF-B837D53E94C7}">
  <dimension ref="A1:AC49"/>
  <sheetViews>
    <sheetView topLeftCell="A6" zoomScale="90" zoomScaleNormal="90" workbookViewId="0">
      <selection activeCell="X42" sqref="X42"/>
    </sheetView>
  </sheetViews>
  <sheetFormatPr defaultRowHeight="13.2" x14ac:dyDescent="0.25"/>
  <cols>
    <col min="1" max="1" width="13.109375" customWidth="1"/>
  </cols>
  <sheetData>
    <row r="1" spans="1:29" ht="22.8" customHeight="1" x14ac:dyDescent="0.25">
      <c r="A1" s="150" t="s">
        <v>118</v>
      </c>
      <c r="B1" s="103" t="s">
        <v>175</v>
      </c>
      <c r="C1" s="103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5"/>
      <c r="V1" s="105"/>
      <c r="W1" s="104"/>
      <c r="X1" s="105"/>
      <c r="Y1" s="106"/>
      <c r="Z1" s="105"/>
      <c r="AA1" s="104"/>
      <c r="AB1" s="105"/>
      <c r="AC1" s="107"/>
    </row>
    <row r="2" spans="1:29" ht="22.8" customHeight="1" x14ac:dyDescent="0.4">
      <c r="A2" s="151"/>
      <c r="B2" s="108" t="s">
        <v>176</v>
      </c>
      <c r="C2" s="108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10"/>
      <c r="Z2" s="109"/>
      <c r="AA2" s="109"/>
      <c r="AB2" s="109"/>
      <c r="AC2" s="110"/>
    </row>
    <row r="3" spans="1:29" ht="12.9" customHeight="1" thickBot="1" x14ac:dyDescent="0.3">
      <c r="A3" s="151"/>
      <c r="B3" s="111" t="s">
        <v>177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3"/>
      <c r="W3" s="112"/>
      <c r="X3" s="112"/>
      <c r="Y3" s="114"/>
      <c r="Z3" s="112"/>
      <c r="AA3" s="112" t="s">
        <v>106</v>
      </c>
      <c r="AB3" s="112"/>
      <c r="AC3" s="115"/>
    </row>
    <row r="4" spans="1:29" ht="12.45" customHeight="1" x14ac:dyDescent="0.25">
      <c r="A4" s="270" t="s">
        <v>122</v>
      </c>
      <c r="B4" s="152" t="s">
        <v>56</v>
      </c>
      <c r="C4" s="153"/>
      <c r="D4" s="154" t="s">
        <v>57</v>
      </c>
      <c r="E4" s="155"/>
      <c r="F4" s="155"/>
      <c r="G4" s="156"/>
      <c r="H4" s="154" t="s">
        <v>58</v>
      </c>
      <c r="I4" s="155"/>
      <c r="J4" s="155"/>
      <c r="K4" s="156"/>
      <c r="L4" s="154" t="s">
        <v>59</v>
      </c>
      <c r="M4" s="155"/>
      <c r="N4" s="155"/>
      <c r="O4" s="156"/>
      <c r="P4" s="154" t="s">
        <v>60</v>
      </c>
      <c r="Q4" s="155"/>
      <c r="R4" s="155"/>
      <c r="S4" s="156"/>
      <c r="T4" s="154" t="s">
        <v>91</v>
      </c>
      <c r="U4" s="155"/>
      <c r="V4" s="156"/>
      <c r="W4" s="154" t="s">
        <v>123</v>
      </c>
      <c r="X4" s="155"/>
      <c r="Y4" s="156"/>
      <c r="Z4" s="273" t="s">
        <v>124</v>
      </c>
      <c r="AA4" s="274"/>
      <c r="AB4" s="274"/>
      <c r="AC4" s="275"/>
    </row>
    <row r="5" spans="1:29" ht="12.9" customHeight="1" thickBot="1" x14ac:dyDescent="0.3">
      <c r="A5" s="271"/>
      <c r="B5" s="266">
        <v>45242</v>
      </c>
      <c r="C5" s="267"/>
      <c r="D5" s="157">
        <v>45243</v>
      </c>
      <c r="E5" s="157"/>
      <c r="F5" s="157"/>
      <c r="G5" s="158"/>
      <c r="H5" s="262">
        <v>45244</v>
      </c>
      <c r="I5" s="157"/>
      <c r="J5" s="157"/>
      <c r="K5" s="158"/>
      <c r="L5" s="262">
        <v>45245</v>
      </c>
      <c r="M5" s="157"/>
      <c r="N5" s="157"/>
      <c r="O5" s="158"/>
      <c r="P5" s="262">
        <v>45246</v>
      </c>
      <c r="Q5" s="157"/>
      <c r="R5" s="157"/>
      <c r="S5" s="158"/>
      <c r="T5" s="262">
        <v>45247</v>
      </c>
      <c r="U5" s="157"/>
      <c r="V5" s="158"/>
      <c r="W5" s="262">
        <v>45248</v>
      </c>
      <c r="X5" s="157"/>
      <c r="Y5" s="158"/>
      <c r="Z5" s="276"/>
      <c r="AA5" s="277"/>
      <c r="AB5" s="277"/>
      <c r="AC5" s="278"/>
    </row>
    <row r="6" spans="1:29" ht="29.4" thickBot="1" x14ac:dyDescent="0.3">
      <c r="A6" s="272"/>
      <c r="B6" s="268" t="s">
        <v>63</v>
      </c>
      <c r="C6" s="269"/>
      <c r="D6" s="100" t="s">
        <v>63</v>
      </c>
      <c r="E6" s="102" t="s">
        <v>64</v>
      </c>
      <c r="F6" s="102" t="s">
        <v>65</v>
      </c>
      <c r="G6" s="101" t="s">
        <v>66</v>
      </c>
      <c r="H6" s="100" t="s">
        <v>63</v>
      </c>
      <c r="I6" s="102" t="s">
        <v>64</v>
      </c>
      <c r="J6" s="102" t="s">
        <v>65</v>
      </c>
      <c r="K6" s="101" t="s">
        <v>66</v>
      </c>
      <c r="L6" s="100" t="s">
        <v>63</v>
      </c>
      <c r="M6" s="102" t="s">
        <v>64</v>
      </c>
      <c r="N6" s="102" t="s">
        <v>65</v>
      </c>
      <c r="O6" s="101" t="s">
        <v>66</v>
      </c>
      <c r="P6" s="100" t="s">
        <v>63</v>
      </c>
      <c r="Q6" s="102" t="s">
        <v>64</v>
      </c>
      <c r="R6" s="102" t="s">
        <v>65</v>
      </c>
      <c r="S6" s="101" t="s">
        <v>66</v>
      </c>
      <c r="T6" s="116"/>
      <c r="U6" s="117"/>
      <c r="V6" s="118"/>
      <c r="W6" s="116"/>
      <c r="X6" s="117"/>
      <c r="Y6" s="118"/>
      <c r="Z6" s="119" t="s">
        <v>90</v>
      </c>
      <c r="AA6" s="120" t="s">
        <v>8</v>
      </c>
      <c r="AB6" s="120" t="s">
        <v>5</v>
      </c>
      <c r="AC6" s="121" t="s">
        <v>6</v>
      </c>
    </row>
    <row r="7" spans="1:29" ht="15.45" customHeight="1" x14ac:dyDescent="0.3">
      <c r="A7" s="122" t="s">
        <v>26</v>
      </c>
      <c r="B7" s="117"/>
      <c r="C7" s="118"/>
      <c r="D7" s="213" t="s">
        <v>27</v>
      </c>
      <c r="E7" s="213"/>
      <c r="F7" s="213"/>
      <c r="G7" s="214"/>
      <c r="H7" s="239" t="s">
        <v>27</v>
      </c>
      <c r="I7" s="213"/>
      <c r="J7" s="213"/>
      <c r="K7" s="214"/>
      <c r="L7" s="239" t="s">
        <v>27</v>
      </c>
      <c r="M7" s="213"/>
      <c r="N7" s="213"/>
      <c r="O7" s="214"/>
      <c r="P7" s="239" t="s">
        <v>27</v>
      </c>
      <c r="Q7" s="213"/>
      <c r="R7" s="213"/>
      <c r="S7" s="214"/>
      <c r="T7" s="116"/>
      <c r="U7" s="117"/>
      <c r="V7" s="118"/>
      <c r="W7" s="116"/>
      <c r="X7" s="117"/>
      <c r="Y7" s="118"/>
      <c r="Z7" s="123">
        <v>0.375</v>
      </c>
      <c r="AA7" s="124">
        <v>0.5</v>
      </c>
      <c r="AB7" s="125">
        <v>0.70833333333333326</v>
      </c>
      <c r="AC7" s="126">
        <v>1.0833333333333335</v>
      </c>
    </row>
    <row r="8" spans="1:29" ht="16.2" thickBot="1" x14ac:dyDescent="0.35">
      <c r="A8" s="127" t="s">
        <v>28</v>
      </c>
      <c r="B8" s="117"/>
      <c r="C8" s="118"/>
      <c r="D8" s="215"/>
      <c r="E8" s="215"/>
      <c r="F8" s="215"/>
      <c r="G8" s="216"/>
      <c r="H8" s="235"/>
      <c r="I8" s="215"/>
      <c r="J8" s="215"/>
      <c r="K8" s="216"/>
      <c r="L8" s="235"/>
      <c r="M8" s="215"/>
      <c r="N8" s="215"/>
      <c r="O8" s="216"/>
      <c r="P8" s="235"/>
      <c r="Q8" s="215"/>
      <c r="R8" s="215"/>
      <c r="S8" s="216"/>
      <c r="T8" s="116"/>
      <c r="U8" s="117"/>
      <c r="V8" s="118"/>
      <c r="W8" s="116"/>
      <c r="X8" s="117"/>
      <c r="Y8" s="118"/>
      <c r="Z8" s="128">
        <v>0.39583333333333331</v>
      </c>
      <c r="AA8" s="129">
        <v>0.52083333333333326</v>
      </c>
      <c r="AB8" s="130">
        <v>0.72916666666666663</v>
      </c>
      <c r="AC8" s="131">
        <v>1.1041666666666667</v>
      </c>
    </row>
    <row r="9" spans="1:29" ht="15.45" customHeight="1" x14ac:dyDescent="0.3">
      <c r="A9" s="132" t="s">
        <v>29</v>
      </c>
      <c r="B9" s="117"/>
      <c r="C9" s="118"/>
      <c r="D9" s="165" t="s">
        <v>178</v>
      </c>
      <c r="E9" s="166"/>
      <c r="F9" s="166"/>
      <c r="G9" s="167"/>
      <c r="H9" s="159" t="s">
        <v>52</v>
      </c>
      <c r="I9" s="249"/>
      <c r="J9" s="236" t="s">
        <v>93</v>
      </c>
      <c r="K9" s="217" t="s">
        <v>92</v>
      </c>
      <c r="L9" s="201" t="s">
        <v>67</v>
      </c>
      <c r="M9" s="202"/>
      <c r="N9" s="202"/>
      <c r="O9" s="203"/>
      <c r="P9" s="159" t="s">
        <v>52</v>
      </c>
      <c r="Q9" s="162" t="s">
        <v>127</v>
      </c>
      <c r="R9" s="236" t="s">
        <v>93</v>
      </c>
      <c r="S9" s="217" t="s">
        <v>92</v>
      </c>
      <c r="T9" s="116"/>
      <c r="U9" s="117"/>
      <c r="V9" s="118"/>
      <c r="W9" s="116"/>
      <c r="X9" s="117"/>
      <c r="Y9" s="118"/>
      <c r="Z9" s="128">
        <v>0.41666666666666663</v>
      </c>
      <c r="AA9" s="129">
        <v>0.54166666666666663</v>
      </c>
      <c r="AB9" s="130">
        <v>0.75</v>
      </c>
      <c r="AC9" s="131">
        <v>1.125</v>
      </c>
    </row>
    <row r="10" spans="1:29" ht="16.2" thickBot="1" x14ac:dyDescent="0.35">
      <c r="A10" s="132" t="s">
        <v>30</v>
      </c>
      <c r="B10" s="117"/>
      <c r="C10" s="118"/>
      <c r="D10" s="168"/>
      <c r="E10" s="169"/>
      <c r="F10" s="169"/>
      <c r="G10" s="170"/>
      <c r="H10" s="160"/>
      <c r="I10" s="250"/>
      <c r="J10" s="237"/>
      <c r="K10" s="218"/>
      <c r="L10" s="204"/>
      <c r="M10" s="205"/>
      <c r="N10" s="205"/>
      <c r="O10" s="206"/>
      <c r="P10" s="160"/>
      <c r="Q10" s="163"/>
      <c r="R10" s="237"/>
      <c r="S10" s="218"/>
      <c r="T10" s="116"/>
      <c r="U10" s="117"/>
      <c r="V10" s="118"/>
      <c r="W10" s="116"/>
      <c r="X10" s="117"/>
      <c r="Y10" s="118"/>
      <c r="Z10" s="128">
        <v>0.43749999999999994</v>
      </c>
      <c r="AA10" s="129">
        <v>0.5625</v>
      </c>
      <c r="AB10" s="130">
        <v>0.77083333333333326</v>
      </c>
      <c r="AC10" s="131">
        <v>1.1458333333333333</v>
      </c>
    </row>
    <row r="11" spans="1:29" ht="15.45" customHeight="1" x14ac:dyDescent="0.3">
      <c r="A11" s="132" t="s">
        <v>31</v>
      </c>
      <c r="B11" s="117"/>
      <c r="C11" s="118"/>
      <c r="D11" s="168"/>
      <c r="E11" s="169"/>
      <c r="F11" s="169"/>
      <c r="G11" s="170"/>
      <c r="H11" s="160"/>
      <c r="I11" s="250"/>
      <c r="J11" s="237"/>
      <c r="K11" s="218"/>
      <c r="L11" s="174" t="s">
        <v>53</v>
      </c>
      <c r="M11" s="162" t="s">
        <v>127</v>
      </c>
      <c r="N11" s="249"/>
      <c r="O11" s="249"/>
      <c r="P11" s="160"/>
      <c r="Q11" s="163"/>
      <c r="R11" s="237"/>
      <c r="S11" s="218"/>
      <c r="T11" s="116"/>
      <c r="U11" s="117"/>
      <c r="V11" s="118"/>
      <c r="W11" s="116"/>
      <c r="X11" s="117"/>
      <c r="Y11" s="118"/>
      <c r="Z11" s="128">
        <v>0.45833333333333326</v>
      </c>
      <c r="AA11" s="129">
        <v>0.58333333333333326</v>
      </c>
      <c r="AB11" s="130">
        <v>0.79166666666666652</v>
      </c>
      <c r="AC11" s="131">
        <v>1.1666666666666665</v>
      </c>
    </row>
    <row r="12" spans="1:29" ht="16.2" thickBot="1" x14ac:dyDescent="0.35">
      <c r="A12" s="132" t="s">
        <v>32</v>
      </c>
      <c r="B12" s="117"/>
      <c r="C12" s="118"/>
      <c r="D12" s="171"/>
      <c r="E12" s="172"/>
      <c r="F12" s="172"/>
      <c r="G12" s="173"/>
      <c r="H12" s="161"/>
      <c r="I12" s="251"/>
      <c r="J12" s="238"/>
      <c r="K12" s="219"/>
      <c r="L12" s="176"/>
      <c r="M12" s="164"/>
      <c r="N12" s="251"/>
      <c r="O12" s="251"/>
      <c r="P12" s="161"/>
      <c r="Q12" s="164"/>
      <c r="R12" s="238"/>
      <c r="S12" s="219"/>
      <c r="T12" s="116"/>
      <c r="U12" s="117"/>
      <c r="V12" s="118"/>
      <c r="W12" s="116"/>
      <c r="X12" s="117"/>
      <c r="Y12" s="118"/>
      <c r="Z12" s="128">
        <v>0.47916666666666657</v>
      </c>
      <c r="AA12" s="129">
        <v>0.60416666666666652</v>
      </c>
      <c r="AB12" s="130">
        <v>0.81249999999999989</v>
      </c>
      <c r="AC12" s="131">
        <v>1.1875</v>
      </c>
    </row>
    <row r="13" spans="1:29" ht="16.2" thickBot="1" x14ac:dyDescent="0.35">
      <c r="A13" s="133" t="s">
        <v>33</v>
      </c>
      <c r="B13" s="117"/>
      <c r="C13" s="118"/>
      <c r="D13" s="208" t="s">
        <v>34</v>
      </c>
      <c r="E13" s="208"/>
      <c r="F13" s="208"/>
      <c r="G13" s="209"/>
      <c r="H13" s="207" t="s">
        <v>34</v>
      </c>
      <c r="I13" s="208"/>
      <c r="J13" s="208"/>
      <c r="K13" s="209"/>
      <c r="L13" s="207" t="s">
        <v>34</v>
      </c>
      <c r="M13" s="208"/>
      <c r="N13" s="208"/>
      <c r="O13" s="209"/>
      <c r="P13" s="207" t="s">
        <v>34</v>
      </c>
      <c r="Q13" s="208"/>
      <c r="R13" s="208"/>
      <c r="S13" s="209"/>
      <c r="T13" s="116"/>
      <c r="U13" s="117"/>
      <c r="V13" s="118"/>
      <c r="W13" s="116"/>
      <c r="X13" s="117"/>
      <c r="Y13" s="118"/>
      <c r="Z13" s="128">
        <v>0.49999999999999989</v>
      </c>
      <c r="AA13" s="129">
        <v>0.62499999999999989</v>
      </c>
      <c r="AB13" s="130">
        <v>0.83333333333333326</v>
      </c>
      <c r="AC13" s="131">
        <v>1.2083333333333333</v>
      </c>
    </row>
    <row r="14" spans="1:29" ht="15.9" customHeight="1" x14ac:dyDescent="0.3">
      <c r="A14" s="134" t="s">
        <v>35</v>
      </c>
      <c r="B14" s="117"/>
      <c r="C14" s="118"/>
      <c r="D14" s="198" t="s">
        <v>82</v>
      </c>
      <c r="E14" s="199"/>
      <c r="F14" s="199"/>
      <c r="G14" s="200"/>
      <c r="H14" s="174" t="s">
        <v>53</v>
      </c>
      <c r="I14" s="249"/>
      <c r="J14" s="279" t="s">
        <v>179</v>
      </c>
      <c r="K14" s="217" t="s">
        <v>92</v>
      </c>
      <c r="L14" s="198" t="s">
        <v>83</v>
      </c>
      <c r="M14" s="199"/>
      <c r="N14" s="199"/>
      <c r="O14" s="200"/>
      <c r="P14" s="174" t="s">
        <v>53</v>
      </c>
      <c r="Q14" s="249"/>
      <c r="R14" s="210" t="s">
        <v>54</v>
      </c>
      <c r="S14" s="217" t="s">
        <v>98</v>
      </c>
      <c r="T14" s="116"/>
      <c r="U14" s="117"/>
      <c r="V14" s="118"/>
      <c r="W14" s="116"/>
      <c r="X14" s="117"/>
      <c r="Y14" s="118"/>
      <c r="Z14" s="128">
        <v>0.52083333333333326</v>
      </c>
      <c r="AA14" s="129">
        <v>0.64583333333333326</v>
      </c>
      <c r="AB14" s="130">
        <v>0.85416666666666652</v>
      </c>
      <c r="AC14" s="131">
        <v>1.2291666666666665</v>
      </c>
    </row>
    <row r="15" spans="1:29" ht="16.2" thickBot="1" x14ac:dyDescent="0.35">
      <c r="A15" s="134" t="s">
        <v>36</v>
      </c>
      <c r="B15" s="117"/>
      <c r="C15" s="118"/>
      <c r="D15" s="201"/>
      <c r="E15" s="202"/>
      <c r="F15" s="202"/>
      <c r="G15" s="203"/>
      <c r="H15" s="175"/>
      <c r="I15" s="250"/>
      <c r="J15" s="280"/>
      <c r="K15" s="218"/>
      <c r="L15" s="204"/>
      <c r="M15" s="205"/>
      <c r="N15" s="205"/>
      <c r="O15" s="206"/>
      <c r="P15" s="175"/>
      <c r="Q15" s="250"/>
      <c r="R15" s="211"/>
      <c r="S15" s="218"/>
      <c r="T15" s="116"/>
      <c r="U15" s="117"/>
      <c r="V15" s="118"/>
      <c r="W15" s="116"/>
      <c r="X15" s="117"/>
      <c r="Y15" s="118"/>
      <c r="Z15" s="128">
        <v>0.54166666666666663</v>
      </c>
      <c r="AA15" s="129">
        <v>0.66666666666666663</v>
      </c>
      <c r="AB15" s="130">
        <v>0.875</v>
      </c>
      <c r="AC15" s="131">
        <v>1.25</v>
      </c>
    </row>
    <row r="16" spans="1:29" ht="15.45" customHeight="1" x14ac:dyDescent="0.3">
      <c r="A16" s="134" t="s">
        <v>37</v>
      </c>
      <c r="B16" s="117"/>
      <c r="C16" s="118"/>
      <c r="D16" s="201"/>
      <c r="E16" s="202"/>
      <c r="F16" s="202"/>
      <c r="G16" s="203"/>
      <c r="H16" s="175"/>
      <c r="I16" s="250"/>
      <c r="J16" s="280"/>
      <c r="K16" s="218"/>
      <c r="L16" s="198" t="s">
        <v>68</v>
      </c>
      <c r="M16" s="199"/>
      <c r="N16" s="199"/>
      <c r="O16" s="200"/>
      <c r="P16" s="175"/>
      <c r="Q16" s="250"/>
      <c r="R16" s="211"/>
      <c r="S16" s="218"/>
      <c r="T16" s="116"/>
      <c r="U16" s="117"/>
      <c r="V16" s="118"/>
      <c r="W16" s="116"/>
      <c r="X16" s="117"/>
      <c r="Y16" s="118"/>
      <c r="Z16" s="128">
        <v>0.5625</v>
      </c>
      <c r="AA16" s="129">
        <v>0.6875</v>
      </c>
      <c r="AB16" s="130">
        <v>0.89583333333333326</v>
      </c>
      <c r="AC16" s="131">
        <v>1.2708333333333335</v>
      </c>
    </row>
    <row r="17" spans="1:29" ht="16.2" thickBot="1" x14ac:dyDescent="0.35">
      <c r="A17" s="134" t="s">
        <v>38</v>
      </c>
      <c r="B17" s="117"/>
      <c r="C17" s="118"/>
      <c r="D17" s="204"/>
      <c r="E17" s="205"/>
      <c r="F17" s="205"/>
      <c r="G17" s="206"/>
      <c r="H17" s="176"/>
      <c r="I17" s="251"/>
      <c r="J17" s="281"/>
      <c r="K17" s="219"/>
      <c r="L17" s="204"/>
      <c r="M17" s="205"/>
      <c r="N17" s="205"/>
      <c r="O17" s="206"/>
      <c r="P17" s="176"/>
      <c r="Q17" s="251"/>
      <c r="R17" s="212"/>
      <c r="S17" s="219"/>
      <c r="T17" s="116"/>
      <c r="U17" s="117"/>
      <c r="V17" s="118"/>
      <c r="W17" s="116"/>
      <c r="X17" s="117"/>
      <c r="Y17" s="118"/>
      <c r="Z17" s="128">
        <v>0.58333333333333337</v>
      </c>
      <c r="AA17" s="129">
        <v>0.70833333333333337</v>
      </c>
      <c r="AB17" s="130">
        <v>0.91666666666666674</v>
      </c>
      <c r="AC17" s="135">
        <v>1.2916666666666667</v>
      </c>
    </row>
    <row r="18" spans="1:29" ht="16.2" thickBot="1" x14ac:dyDescent="0.35">
      <c r="A18" s="127" t="s">
        <v>39</v>
      </c>
      <c r="B18" s="117"/>
      <c r="C18" s="118"/>
      <c r="D18" s="213" t="s">
        <v>96</v>
      </c>
      <c r="E18" s="213"/>
      <c r="F18" s="213"/>
      <c r="G18" s="214"/>
      <c r="H18" s="213" t="s">
        <v>96</v>
      </c>
      <c r="I18" s="213"/>
      <c r="J18" s="213"/>
      <c r="K18" s="214"/>
      <c r="L18" s="213" t="s">
        <v>96</v>
      </c>
      <c r="M18" s="213"/>
      <c r="N18" s="213"/>
      <c r="O18" s="214"/>
      <c r="P18" s="213" t="s">
        <v>96</v>
      </c>
      <c r="Q18" s="213"/>
      <c r="R18" s="213"/>
      <c r="S18" s="214"/>
      <c r="T18" s="116"/>
      <c r="U18" s="117"/>
      <c r="V18" s="118"/>
      <c r="W18" s="116"/>
      <c r="X18" s="117"/>
      <c r="Y18" s="118"/>
      <c r="Z18" s="128">
        <v>0.60416666666666674</v>
      </c>
      <c r="AA18" s="129">
        <v>0.72916666666666674</v>
      </c>
      <c r="AB18" s="130">
        <v>0.9375</v>
      </c>
      <c r="AC18" s="135">
        <v>1.3125</v>
      </c>
    </row>
    <row r="19" spans="1:29" ht="16.2" thickBot="1" x14ac:dyDescent="0.35">
      <c r="A19" s="127" t="s">
        <v>40</v>
      </c>
      <c r="B19" s="117"/>
      <c r="C19" s="118"/>
      <c r="D19" s="215"/>
      <c r="E19" s="215"/>
      <c r="F19" s="215"/>
      <c r="G19" s="216"/>
      <c r="H19" s="215"/>
      <c r="I19" s="215"/>
      <c r="J19" s="215"/>
      <c r="K19" s="216"/>
      <c r="L19" s="215"/>
      <c r="M19" s="215"/>
      <c r="N19" s="215"/>
      <c r="O19" s="216"/>
      <c r="P19" s="215"/>
      <c r="Q19" s="215"/>
      <c r="R19" s="215"/>
      <c r="S19" s="216"/>
      <c r="T19" s="165" t="s">
        <v>180</v>
      </c>
      <c r="U19" s="166"/>
      <c r="V19" s="167"/>
      <c r="W19" s="116"/>
      <c r="X19" s="117"/>
      <c r="Y19" s="118"/>
      <c r="Z19" s="128">
        <v>0.62500000000000011</v>
      </c>
      <c r="AA19" s="129">
        <v>0.75000000000000011</v>
      </c>
      <c r="AB19" s="130">
        <v>0.95833333333333348</v>
      </c>
      <c r="AC19" s="135">
        <v>1.3333333333333335</v>
      </c>
    </row>
    <row r="20" spans="1:29" ht="15.9" customHeight="1" thickBot="1" x14ac:dyDescent="0.35">
      <c r="A20" s="134" t="s">
        <v>41</v>
      </c>
      <c r="B20" s="117"/>
      <c r="C20" s="118"/>
      <c r="D20" s="174" t="s">
        <v>53</v>
      </c>
      <c r="E20" s="177" t="s">
        <v>55</v>
      </c>
      <c r="F20" s="180" t="s">
        <v>42</v>
      </c>
      <c r="G20" s="217" t="s">
        <v>98</v>
      </c>
      <c r="H20" s="159" t="s">
        <v>52</v>
      </c>
      <c r="I20" s="180" t="s">
        <v>42</v>
      </c>
      <c r="J20" s="210" t="s">
        <v>54</v>
      </c>
      <c r="K20" s="263" t="s">
        <v>119</v>
      </c>
      <c r="L20" s="159" t="s">
        <v>52</v>
      </c>
      <c r="M20" s="162" t="s">
        <v>127</v>
      </c>
      <c r="N20" s="210" t="s">
        <v>54</v>
      </c>
      <c r="O20" s="217" t="s">
        <v>92</v>
      </c>
      <c r="P20" s="159" t="s">
        <v>52</v>
      </c>
      <c r="Q20" s="180" t="s">
        <v>42</v>
      </c>
      <c r="R20" s="210" t="s">
        <v>54</v>
      </c>
      <c r="S20" s="263" t="s">
        <v>119</v>
      </c>
      <c r="T20" s="168"/>
      <c r="U20" s="169"/>
      <c r="V20" s="170"/>
      <c r="W20" s="116"/>
      <c r="X20" s="117"/>
      <c r="Y20" s="118"/>
      <c r="Z20" s="128">
        <v>0.64583333333333348</v>
      </c>
      <c r="AA20" s="129">
        <v>0.77083333333333348</v>
      </c>
      <c r="AB20" s="130">
        <v>0.97916666666666674</v>
      </c>
      <c r="AC20" s="135">
        <v>1.354166666666667</v>
      </c>
    </row>
    <row r="21" spans="1:29" ht="15.45" customHeight="1" x14ac:dyDescent="0.3">
      <c r="A21" s="134" t="s">
        <v>43</v>
      </c>
      <c r="B21" s="258" t="s">
        <v>120</v>
      </c>
      <c r="C21" s="259"/>
      <c r="D21" s="175"/>
      <c r="E21" s="178"/>
      <c r="F21" s="181"/>
      <c r="G21" s="218"/>
      <c r="H21" s="160"/>
      <c r="I21" s="181"/>
      <c r="J21" s="211"/>
      <c r="K21" s="264"/>
      <c r="L21" s="160"/>
      <c r="M21" s="163"/>
      <c r="N21" s="211"/>
      <c r="O21" s="218"/>
      <c r="P21" s="160"/>
      <c r="Q21" s="181"/>
      <c r="R21" s="211"/>
      <c r="S21" s="264"/>
      <c r="T21" s="168"/>
      <c r="U21" s="169"/>
      <c r="V21" s="170"/>
      <c r="W21" s="116"/>
      <c r="X21" s="117"/>
      <c r="Y21" s="118"/>
      <c r="Z21" s="128">
        <v>0.66666666666666685</v>
      </c>
      <c r="AA21" s="129">
        <v>0.79166666666666685</v>
      </c>
      <c r="AB21" s="136">
        <v>1.0000000000000002</v>
      </c>
      <c r="AC21" s="135">
        <v>1.3750000000000002</v>
      </c>
    </row>
    <row r="22" spans="1:29" ht="16.2" thickBot="1" x14ac:dyDescent="0.35">
      <c r="A22" s="134" t="s">
        <v>44</v>
      </c>
      <c r="B22" s="260"/>
      <c r="C22" s="261"/>
      <c r="D22" s="175"/>
      <c r="E22" s="178"/>
      <c r="F22" s="181"/>
      <c r="G22" s="218"/>
      <c r="H22" s="160"/>
      <c r="I22" s="181"/>
      <c r="J22" s="211"/>
      <c r="K22" s="264"/>
      <c r="L22" s="160"/>
      <c r="M22" s="163"/>
      <c r="N22" s="211"/>
      <c r="O22" s="218"/>
      <c r="P22" s="160"/>
      <c r="Q22" s="181"/>
      <c r="R22" s="211"/>
      <c r="S22" s="264"/>
      <c r="T22" s="168"/>
      <c r="U22" s="169"/>
      <c r="V22" s="170"/>
      <c r="W22" s="116"/>
      <c r="X22" s="117"/>
      <c r="Y22" s="118"/>
      <c r="Z22" s="128">
        <v>0.68750000000000022</v>
      </c>
      <c r="AA22" s="129">
        <v>0.81250000000000022</v>
      </c>
      <c r="AB22" s="136">
        <v>1.0208333333333335</v>
      </c>
      <c r="AC22" s="135">
        <v>1.3958333333333335</v>
      </c>
    </row>
    <row r="23" spans="1:29" ht="16.2" thickBot="1" x14ac:dyDescent="0.35">
      <c r="A23" s="134" t="s">
        <v>45</v>
      </c>
      <c r="B23" s="117"/>
      <c r="C23" s="118"/>
      <c r="D23" s="176"/>
      <c r="E23" s="179"/>
      <c r="F23" s="182"/>
      <c r="G23" s="219"/>
      <c r="H23" s="161"/>
      <c r="I23" s="182"/>
      <c r="J23" s="212"/>
      <c r="K23" s="265"/>
      <c r="L23" s="161"/>
      <c r="M23" s="164"/>
      <c r="N23" s="212"/>
      <c r="O23" s="219"/>
      <c r="P23" s="161"/>
      <c r="Q23" s="182"/>
      <c r="R23" s="212"/>
      <c r="S23" s="265"/>
      <c r="T23" s="168"/>
      <c r="U23" s="169"/>
      <c r="V23" s="170"/>
      <c r="W23" s="116"/>
      <c r="X23" s="117"/>
      <c r="Y23" s="118"/>
      <c r="Z23" s="128">
        <v>0.70833333333333359</v>
      </c>
      <c r="AA23" s="129">
        <v>0.83333333333333359</v>
      </c>
      <c r="AB23" s="136">
        <v>1.041666666666667</v>
      </c>
      <c r="AC23" s="135">
        <v>1.416666666666667</v>
      </c>
    </row>
    <row r="24" spans="1:29" ht="16.2" thickBot="1" x14ac:dyDescent="0.35">
      <c r="A24" s="133" t="s">
        <v>46</v>
      </c>
      <c r="B24" s="117"/>
      <c r="C24" s="118"/>
      <c r="D24" s="207" t="s">
        <v>34</v>
      </c>
      <c r="E24" s="208"/>
      <c r="F24" s="208"/>
      <c r="G24" s="209"/>
      <c r="H24" s="207" t="s">
        <v>34</v>
      </c>
      <c r="I24" s="208"/>
      <c r="J24" s="208"/>
      <c r="K24" s="209"/>
      <c r="L24" s="207" t="s">
        <v>34</v>
      </c>
      <c r="M24" s="208"/>
      <c r="N24" s="208"/>
      <c r="O24" s="209"/>
      <c r="P24" s="207" t="s">
        <v>34</v>
      </c>
      <c r="Q24" s="208"/>
      <c r="R24" s="208"/>
      <c r="S24" s="209"/>
      <c r="T24" s="168"/>
      <c r="U24" s="169"/>
      <c r="V24" s="170"/>
      <c r="W24" s="116"/>
      <c r="X24" s="117"/>
      <c r="Y24" s="118"/>
      <c r="Z24" s="128">
        <v>0.72916666666666696</v>
      </c>
      <c r="AA24" s="129">
        <v>0.85416666666666696</v>
      </c>
      <c r="AB24" s="136">
        <v>1.0625000000000002</v>
      </c>
      <c r="AC24" s="135">
        <v>1.4375000000000004</v>
      </c>
    </row>
    <row r="25" spans="1:29" ht="15.45" customHeight="1" x14ac:dyDescent="0.3">
      <c r="A25" s="132" t="s">
        <v>47</v>
      </c>
      <c r="B25" s="252" t="s">
        <v>126</v>
      </c>
      <c r="C25" s="253"/>
      <c r="D25" s="159" t="s">
        <v>52</v>
      </c>
      <c r="E25" s="177" t="s">
        <v>55</v>
      </c>
      <c r="F25" s="236" t="s">
        <v>93</v>
      </c>
      <c r="G25" s="217" t="s">
        <v>92</v>
      </c>
      <c r="H25" s="159" t="s">
        <v>52</v>
      </c>
      <c r="I25" s="177" t="s">
        <v>55</v>
      </c>
      <c r="J25" s="220" t="s">
        <v>181</v>
      </c>
      <c r="K25" s="217" t="s">
        <v>92</v>
      </c>
      <c r="L25" s="159" t="s">
        <v>52</v>
      </c>
      <c r="M25" s="177" t="s">
        <v>55</v>
      </c>
      <c r="N25" s="236" t="s">
        <v>93</v>
      </c>
      <c r="O25" s="217" t="s">
        <v>92</v>
      </c>
      <c r="P25" s="198" t="s">
        <v>84</v>
      </c>
      <c r="Q25" s="199"/>
      <c r="R25" s="199"/>
      <c r="S25" s="200"/>
      <c r="T25" s="168"/>
      <c r="U25" s="169"/>
      <c r="V25" s="170"/>
      <c r="W25" s="116"/>
      <c r="X25" s="117"/>
      <c r="Y25" s="118"/>
      <c r="Z25" s="128">
        <v>0.75000000000000033</v>
      </c>
      <c r="AA25" s="129">
        <v>0.87500000000000033</v>
      </c>
      <c r="AB25" s="136">
        <v>1.0833333333333337</v>
      </c>
      <c r="AC25" s="135">
        <v>1.4583333333333337</v>
      </c>
    </row>
    <row r="26" spans="1:29" ht="15.6" x14ac:dyDescent="0.3">
      <c r="A26" s="134" t="s">
        <v>48</v>
      </c>
      <c r="B26" s="254"/>
      <c r="C26" s="255"/>
      <c r="D26" s="160"/>
      <c r="E26" s="178"/>
      <c r="F26" s="237"/>
      <c r="G26" s="218"/>
      <c r="H26" s="160"/>
      <c r="I26" s="178"/>
      <c r="J26" s="221"/>
      <c r="K26" s="218"/>
      <c r="L26" s="160"/>
      <c r="M26" s="178"/>
      <c r="N26" s="237"/>
      <c r="O26" s="218"/>
      <c r="P26" s="201"/>
      <c r="Q26" s="202"/>
      <c r="R26" s="202"/>
      <c r="S26" s="203"/>
      <c r="T26" s="168"/>
      <c r="U26" s="169"/>
      <c r="V26" s="170"/>
      <c r="W26" s="116"/>
      <c r="X26" s="117"/>
      <c r="Y26" s="118"/>
      <c r="Z26" s="128">
        <v>0.7708333333333337</v>
      </c>
      <c r="AA26" s="129">
        <v>0.8958333333333337</v>
      </c>
      <c r="AB26" s="136">
        <v>1.104166666666667</v>
      </c>
      <c r="AC26" s="135">
        <v>1.479166666666667</v>
      </c>
    </row>
    <row r="27" spans="1:29" ht="16.2" thickBot="1" x14ac:dyDescent="0.35">
      <c r="A27" s="134" t="s">
        <v>49</v>
      </c>
      <c r="B27" s="256"/>
      <c r="C27" s="257"/>
      <c r="D27" s="160"/>
      <c r="E27" s="178"/>
      <c r="F27" s="237"/>
      <c r="G27" s="218"/>
      <c r="H27" s="160"/>
      <c r="I27" s="178"/>
      <c r="J27" s="221"/>
      <c r="K27" s="218"/>
      <c r="L27" s="160"/>
      <c r="M27" s="178"/>
      <c r="N27" s="237"/>
      <c r="O27" s="218"/>
      <c r="P27" s="201"/>
      <c r="Q27" s="202"/>
      <c r="R27" s="202"/>
      <c r="S27" s="203"/>
      <c r="T27" s="168"/>
      <c r="U27" s="169"/>
      <c r="V27" s="170"/>
      <c r="W27" s="116"/>
      <c r="X27" s="117"/>
      <c r="Y27" s="118"/>
      <c r="Z27" s="128">
        <v>0.79166666666666707</v>
      </c>
      <c r="AA27" s="129">
        <v>0.91666666666666707</v>
      </c>
      <c r="AB27" s="136">
        <v>1.1250000000000004</v>
      </c>
      <c r="AC27" s="135">
        <v>1.5000000000000004</v>
      </c>
    </row>
    <row r="28" spans="1:29" ht="15.9" customHeight="1" thickBot="1" x14ac:dyDescent="0.35">
      <c r="A28" s="134" t="s">
        <v>50</v>
      </c>
      <c r="B28" s="258" t="s">
        <v>69</v>
      </c>
      <c r="C28" s="259"/>
      <c r="D28" s="161"/>
      <c r="E28" s="179"/>
      <c r="F28" s="238"/>
      <c r="G28" s="219"/>
      <c r="H28" s="161"/>
      <c r="I28" s="179"/>
      <c r="J28" s="222"/>
      <c r="K28" s="219"/>
      <c r="L28" s="161"/>
      <c r="M28" s="179"/>
      <c r="N28" s="238"/>
      <c r="O28" s="219"/>
      <c r="P28" s="204"/>
      <c r="Q28" s="205"/>
      <c r="R28" s="205"/>
      <c r="S28" s="206"/>
      <c r="T28" s="171"/>
      <c r="U28" s="172"/>
      <c r="V28" s="173"/>
      <c r="W28" s="116"/>
      <c r="X28" s="117"/>
      <c r="Y28" s="118"/>
      <c r="Z28" s="128">
        <v>0.81250000000000044</v>
      </c>
      <c r="AA28" s="129">
        <v>0.93750000000000044</v>
      </c>
      <c r="AB28" s="136">
        <v>1.1458333333333337</v>
      </c>
      <c r="AC28" s="135">
        <v>1.5208333333333339</v>
      </c>
    </row>
    <row r="29" spans="1:29" ht="16.2" thickBot="1" x14ac:dyDescent="0.35">
      <c r="A29" s="137" t="s">
        <v>51</v>
      </c>
      <c r="B29" s="260"/>
      <c r="C29" s="261"/>
      <c r="D29" s="207" t="s">
        <v>34</v>
      </c>
      <c r="E29" s="208"/>
      <c r="F29" s="208"/>
      <c r="G29" s="209"/>
      <c r="H29" s="207" t="s">
        <v>34</v>
      </c>
      <c r="I29" s="208"/>
      <c r="J29" s="208"/>
      <c r="K29" s="209"/>
      <c r="L29" s="207" t="s">
        <v>34</v>
      </c>
      <c r="M29" s="208"/>
      <c r="N29" s="208"/>
      <c r="O29" s="209"/>
      <c r="P29" s="207" t="s">
        <v>34</v>
      </c>
      <c r="Q29" s="208"/>
      <c r="R29" s="208"/>
      <c r="S29" s="209"/>
      <c r="T29" s="116"/>
      <c r="U29" s="117"/>
      <c r="V29" s="118"/>
      <c r="W29" s="116"/>
      <c r="X29" s="117"/>
      <c r="Y29" s="118"/>
      <c r="Z29" s="128">
        <v>0.83333333333333381</v>
      </c>
      <c r="AA29" s="129">
        <v>0.95833333333333381</v>
      </c>
      <c r="AB29" s="136">
        <v>1.1666666666666672</v>
      </c>
      <c r="AC29" s="135">
        <v>1.5416666666666672</v>
      </c>
    </row>
    <row r="30" spans="1:29" ht="15.45" customHeight="1" x14ac:dyDescent="0.3">
      <c r="A30" s="127" t="s">
        <v>70</v>
      </c>
      <c r="B30" s="213" t="s">
        <v>71</v>
      </c>
      <c r="C30" s="214"/>
      <c r="D30" s="240" t="s">
        <v>71</v>
      </c>
      <c r="E30" s="241"/>
      <c r="F30" s="241"/>
      <c r="G30" s="242"/>
      <c r="H30" s="183" t="s">
        <v>125</v>
      </c>
      <c r="I30" s="184"/>
      <c r="J30" s="184"/>
      <c r="K30" s="185"/>
      <c r="L30" s="223" t="s">
        <v>182</v>
      </c>
      <c r="M30" s="224"/>
      <c r="N30" s="224"/>
      <c r="O30" s="225"/>
      <c r="P30" s="240" t="s">
        <v>71</v>
      </c>
      <c r="Q30" s="241"/>
      <c r="R30" s="241"/>
      <c r="S30" s="242"/>
      <c r="T30" s="116"/>
      <c r="U30" s="117"/>
      <c r="V30" s="118"/>
      <c r="W30" s="116"/>
      <c r="X30" s="117"/>
      <c r="Y30" s="118"/>
      <c r="Z30" s="128">
        <v>0.85416666666666718</v>
      </c>
      <c r="AA30" s="129">
        <v>0.97916666666666718</v>
      </c>
      <c r="AB30" s="136">
        <v>1.1875000000000004</v>
      </c>
      <c r="AC30" s="135">
        <v>1.5625000000000004</v>
      </c>
    </row>
    <row r="31" spans="1:29" ht="16.2" thickBot="1" x14ac:dyDescent="0.35">
      <c r="A31" s="127" t="s">
        <v>72</v>
      </c>
      <c r="B31" s="233"/>
      <c r="C31" s="234"/>
      <c r="D31" s="243"/>
      <c r="E31" s="244"/>
      <c r="F31" s="244"/>
      <c r="G31" s="245"/>
      <c r="H31" s="186"/>
      <c r="I31" s="187"/>
      <c r="J31" s="187"/>
      <c r="K31" s="188"/>
      <c r="L31" s="226"/>
      <c r="M31" s="227"/>
      <c r="N31" s="227"/>
      <c r="O31" s="228"/>
      <c r="P31" s="243"/>
      <c r="Q31" s="244"/>
      <c r="R31" s="244"/>
      <c r="S31" s="245"/>
      <c r="T31" s="116"/>
      <c r="U31" s="117"/>
      <c r="V31" s="118"/>
      <c r="W31" s="116"/>
      <c r="X31" s="117"/>
      <c r="Y31" s="118"/>
      <c r="Z31" s="128">
        <v>0.87500000000000056</v>
      </c>
      <c r="AA31" s="136">
        <v>1.0000000000000004</v>
      </c>
      <c r="AB31" s="136">
        <v>1.2083333333333339</v>
      </c>
      <c r="AC31" s="135">
        <v>1.5833333333333339</v>
      </c>
    </row>
    <row r="32" spans="1:29" ht="15.6" x14ac:dyDescent="0.3">
      <c r="A32" s="127" t="s">
        <v>73</v>
      </c>
      <c r="B32" s="233"/>
      <c r="C32" s="234"/>
      <c r="D32" s="243"/>
      <c r="E32" s="244"/>
      <c r="F32" s="244"/>
      <c r="G32" s="245"/>
      <c r="H32" s="189" t="s">
        <v>71</v>
      </c>
      <c r="I32" s="190"/>
      <c r="J32" s="190"/>
      <c r="K32" s="191"/>
      <c r="L32" s="226"/>
      <c r="M32" s="227"/>
      <c r="N32" s="227"/>
      <c r="O32" s="228"/>
      <c r="P32" s="243"/>
      <c r="Q32" s="244"/>
      <c r="R32" s="244"/>
      <c r="S32" s="245"/>
      <c r="T32" s="116"/>
      <c r="U32" s="117"/>
      <c r="V32" s="118"/>
      <c r="W32" s="116"/>
      <c r="X32" s="117"/>
      <c r="Y32" s="118"/>
      <c r="Z32" s="128">
        <v>0.89583333333333393</v>
      </c>
      <c r="AA32" s="136">
        <v>1.0208333333333339</v>
      </c>
      <c r="AB32" s="136">
        <v>1.2291666666666672</v>
      </c>
      <c r="AC32" s="135">
        <v>1.6041666666666674</v>
      </c>
    </row>
    <row r="33" spans="1:29" ht="16.2" thickBot="1" x14ac:dyDescent="0.35">
      <c r="A33" s="127" t="s">
        <v>74</v>
      </c>
      <c r="B33" s="233"/>
      <c r="C33" s="234"/>
      <c r="D33" s="243"/>
      <c r="E33" s="244"/>
      <c r="F33" s="244"/>
      <c r="G33" s="245"/>
      <c r="H33" s="192"/>
      <c r="I33" s="193"/>
      <c r="J33" s="193"/>
      <c r="K33" s="194"/>
      <c r="L33" s="229"/>
      <c r="M33" s="230"/>
      <c r="N33" s="230"/>
      <c r="O33" s="231"/>
      <c r="P33" s="243"/>
      <c r="Q33" s="244"/>
      <c r="R33" s="244"/>
      <c r="S33" s="245"/>
      <c r="T33" s="116"/>
      <c r="U33" s="117"/>
      <c r="V33" s="118"/>
      <c r="W33" s="116"/>
      <c r="X33" s="117"/>
      <c r="Y33" s="118"/>
      <c r="Z33" s="128">
        <v>0.9166666666666673</v>
      </c>
      <c r="AA33" s="136">
        <v>1.0416666666666674</v>
      </c>
      <c r="AB33" s="136">
        <v>1.2500000000000007</v>
      </c>
      <c r="AC33" s="135">
        <v>1.6250000000000007</v>
      </c>
    </row>
    <row r="34" spans="1:29" ht="15.45" customHeight="1" x14ac:dyDescent="0.3">
      <c r="A34" s="138" t="s">
        <v>75</v>
      </c>
      <c r="B34" s="233"/>
      <c r="C34" s="234"/>
      <c r="D34" s="243"/>
      <c r="E34" s="244"/>
      <c r="F34" s="244"/>
      <c r="G34" s="245"/>
      <c r="H34" s="192"/>
      <c r="I34" s="193"/>
      <c r="J34" s="193"/>
      <c r="K34" s="194"/>
      <c r="L34" s="232" t="s">
        <v>71</v>
      </c>
      <c r="M34" s="233"/>
      <c r="N34" s="233"/>
      <c r="O34" s="234"/>
      <c r="P34" s="243"/>
      <c r="Q34" s="244"/>
      <c r="R34" s="244"/>
      <c r="S34" s="245"/>
      <c r="T34" s="116"/>
      <c r="U34" s="117"/>
      <c r="V34" s="118"/>
      <c r="W34" s="116"/>
      <c r="X34" s="117"/>
      <c r="Y34" s="118"/>
      <c r="Z34" s="128">
        <v>0.93750000000000067</v>
      </c>
      <c r="AA34" s="136">
        <v>1.0625000000000007</v>
      </c>
      <c r="AB34" s="136">
        <v>1.2708333333333339</v>
      </c>
      <c r="AC34" s="135">
        <v>1.6458333333333339</v>
      </c>
    </row>
    <row r="35" spans="1:29" ht="15.6" x14ac:dyDescent="0.3">
      <c r="A35" s="138" t="s">
        <v>76</v>
      </c>
      <c r="B35" s="233"/>
      <c r="C35" s="234"/>
      <c r="D35" s="243"/>
      <c r="E35" s="244"/>
      <c r="F35" s="244"/>
      <c r="G35" s="245"/>
      <c r="H35" s="192"/>
      <c r="I35" s="193"/>
      <c r="J35" s="193"/>
      <c r="K35" s="194"/>
      <c r="L35" s="232"/>
      <c r="M35" s="233"/>
      <c r="N35" s="233"/>
      <c r="O35" s="234"/>
      <c r="P35" s="243"/>
      <c r="Q35" s="244"/>
      <c r="R35" s="244"/>
      <c r="S35" s="245"/>
      <c r="T35" s="116"/>
      <c r="U35" s="117"/>
      <c r="V35" s="118"/>
      <c r="W35" s="116"/>
      <c r="X35" s="117"/>
      <c r="Y35" s="118"/>
      <c r="Z35" s="128">
        <v>0.95833333333333404</v>
      </c>
      <c r="AA35" s="136">
        <v>1.0833333333333339</v>
      </c>
      <c r="AB35" s="130">
        <v>1.2916666666666674</v>
      </c>
      <c r="AC35" s="135">
        <v>1.6666666666666674</v>
      </c>
    </row>
    <row r="36" spans="1:29" ht="15.6" x14ac:dyDescent="0.3">
      <c r="A36" s="139" t="s">
        <v>77</v>
      </c>
      <c r="B36" s="233"/>
      <c r="C36" s="234"/>
      <c r="D36" s="243"/>
      <c r="E36" s="244"/>
      <c r="F36" s="244"/>
      <c r="G36" s="245"/>
      <c r="H36" s="192"/>
      <c r="I36" s="193"/>
      <c r="J36" s="193"/>
      <c r="K36" s="194"/>
      <c r="L36" s="232"/>
      <c r="M36" s="233"/>
      <c r="N36" s="233"/>
      <c r="O36" s="234"/>
      <c r="P36" s="243"/>
      <c r="Q36" s="244"/>
      <c r="R36" s="244"/>
      <c r="S36" s="245"/>
      <c r="T36" s="116"/>
      <c r="U36" s="117"/>
      <c r="V36" s="118"/>
      <c r="W36" s="116"/>
      <c r="X36" s="117"/>
      <c r="Y36" s="118"/>
      <c r="Z36" s="128">
        <v>0.97916666666666741</v>
      </c>
      <c r="AA36" s="136">
        <v>1.1041666666666674</v>
      </c>
      <c r="AB36" s="130">
        <v>1.3125000000000007</v>
      </c>
      <c r="AC36" s="135">
        <v>1.6875000000000009</v>
      </c>
    </row>
    <row r="37" spans="1:29" ht="15.6" x14ac:dyDescent="0.3">
      <c r="A37" s="139" t="s">
        <v>78</v>
      </c>
      <c r="B37" s="233"/>
      <c r="C37" s="234"/>
      <c r="D37" s="243"/>
      <c r="E37" s="244"/>
      <c r="F37" s="244"/>
      <c r="G37" s="245"/>
      <c r="H37" s="192"/>
      <c r="I37" s="193"/>
      <c r="J37" s="193"/>
      <c r="K37" s="194"/>
      <c r="L37" s="232"/>
      <c r="M37" s="233"/>
      <c r="N37" s="233"/>
      <c r="O37" s="234"/>
      <c r="P37" s="243"/>
      <c r="Q37" s="244"/>
      <c r="R37" s="244"/>
      <c r="S37" s="245"/>
      <c r="T37" s="116"/>
      <c r="U37" s="117"/>
      <c r="V37" s="118"/>
      <c r="W37" s="116"/>
      <c r="X37" s="117"/>
      <c r="Y37" s="118"/>
      <c r="Z37" s="140">
        <v>1.0000000000000007</v>
      </c>
      <c r="AA37" s="136">
        <v>1.1250000000000007</v>
      </c>
      <c r="AB37" s="130">
        <v>1.3333333333333339</v>
      </c>
      <c r="AC37" s="135">
        <v>1.7083333333333339</v>
      </c>
    </row>
    <row r="38" spans="1:29" ht="16.2" thickBot="1" x14ac:dyDescent="0.35">
      <c r="A38" s="141" t="s">
        <v>79</v>
      </c>
      <c r="B38" s="215"/>
      <c r="C38" s="216"/>
      <c r="D38" s="246"/>
      <c r="E38" s="247"/>
      <c r="F38" s="247"/>
      <c r="G38" s="248"/>
      <c r="H38" s="195"/>
      <c r="I38" s="196"/>
      <c r="J38" s="196"/>
      <c r="K38" s="197"/>
      <c r="L38" s="235"/>
      <c r="M38" s="215"/>
      <c r="N38" s="215"/>
      <c r="O38" s="216"/>
      <c r="P38" s="246"/>
      <c r="Q38" s="247"/>
      <c r="R38" s="247"/>
      <c r="S38" s="248"/>
      <c r="T38" s="142"/>
      <c r="U38" s="143"/>
      <c r="V38" s="144"/>
      <c r="W38" s="142"/>
      <c r="X38" s="143"/>
      <c r="Y38" s="144"/>
      <c r="Z38" s="145">
        <v>1.0208333333333339</v>
      </c>
      <c r="AA38" s="146">
        <v>1.1458333333333339</v>
      </c>
      <c r="AB38" s="147">
        <v>1.3541666666666672</v>
      </c>
      <c r="AC38" s="148">
        <v>1.7291666666666674</v>
      </c>
    </row>
    <row r="39" spans="1:29" ht="13.8" thickBot="1" x14ac:dyDescent="0.3">
      <c r="A39" s="56" t="s">
        <v>128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8"/>
      <c r="Z39" s="2"/>
      <c r="AA39" s="2"/>
      <c r="AB39" s="2"/>
      <c r="AC39" s="2"/>
    </row>
    <row r="40" spans="1:29" x14ac:dyDescent="0.25">
      <c r="A40" s="59" t="s">
        <v>129</v>
      </c>
      <c r="B40" s="60" t="s">
        <v>130</v>
      </c>
      <c r="C40" s="61"/>
      <c r="D40" s="62"/>
      <c r="E40" s="62"/>
      <c r="F40" s="62"/>
      <c r="G40" s="62"/>
      <c r="H40" s="62"/>
      <c r="I40" s="63"/>
      <c r="J40" s="64"/>
      <c r="K40" s="64"/>
      <c r="L40" s="65" t="s">
        <v>131</v>
      </c>
      <c r="M40" s="60" t="s">
        <v>132</v>
      </c>
      <c r="N40" s="66"/>
      <c r="O40" s="66"/>
      <c r="P40" s="67"/>
      <c r="Q40" s="67"/>
      <c r="R40" s="67"/>
      <c r="S40" s="67"/>
      <c r="T40" s="68"/>
      <c r="U40" s="69"/>
      <c r="V40" s="64"/>
      <c r="W40" s="64"/>
      <c r="X40" s="69"/>
      <c r="Y40" s="70"/>
      <c r="Z40" s="2"/>
      <c r="AA40" s="2"/>
      <c r="AB40" s="2"/>
      <c r="AC40" s="2"/>
    </row>
    <row r="41" spans="1:29" x14ac:dyDescent="0.25">
      <c r="A41" s="59" t="s">
        <v>133</v>
      </c>
      <c r="B41" s="71" t="s">
        <v>134</v>
      </c>
      <c r="C41" s="72"/>
      <c r="D41" s="73"/>
      <c r="E41" s="73"/>
      <c r="F41" s="73"/>
      <c r="G41" s="73"/>
      <c r="H41" s="73"/>
      <c r="I41" s="74"/>
      <c r="J41" s="64"/>
      <c r="K41" s="64"/>
      <c r="L41" s="65" t="s">
        <v>135</v>
      </c>
      <c r="M41" s="71" t="s">
        <v>136</v>
      </c>
      <c r="N41" s="75"/>
      <c r="O41" s="75"/>
      <c r="P41" s="76"/>
      <c r="Q41" s="76"/>
      <c r="R41" s="76"/>
      <c r="S41" s="76"/>
      <c r="T41" s="77"/>
      <c r="U41" s="69"/>
      <c r="V41" s="64"/>
      <c r="W41" s="64"/>
      <c r="X41" s="69"/>
      <c r="Y41" s="70"/>
      <c r="Z41" s="2"/>
      <c r="AA41" s="2"/>
      <c r="AB41" s="2"/>
      <c r="AC41" s="2"/>
    </row>
    <row r="42" spans="1:29" x14ac:dyDescent="0.25">
      <c r="A42" s="59" t="s">
        <v>137</v>
      </c>
      <c r="B42" s="71" t="s">
        <v>138</v>
      </c>
      <c r="C42" s="78"/>
      <c r="D42" s="79"/>
      <c r="E42" s="79"/>
      <c r="F42" s="79"/>
      <c r="G42" s="79"/>
      <c r="H42" s="79"/>
      <c r="I42" s="80"/>
      <c r="J42" s="64"/>
      <c r="K42" s="64"/>
      <c r="L42" s="65" t="s">
        <v>139</v>
      </c>
      <c r="M42" s="71" t="s">
        <v>140</v>
      </c>
      <c r="N42" s="81"/>
      <c r="O42" s="81"/>
      <c r="P42" s="82"/>
      <c r="Q42" s="82"/>
      <c r="R42" s="82"/>
      <c r="S42" s="82"/>
      <c r="T42" s="77"/>
      <c r="U42" s="69"/>
      <c r="V42" s="64"/>
      <c r="W42" s="64"/>
      <c r="X42" s="69"/>
      <c r="Y42" s="70"/>
    </row>
    <row r="43" spans="1:29" x14ac:dyDescent="0.25">
      <c r="A43" s="59" t="s">
        <v>53</v>
      </c>
      <c r="B43" s="71" t="s">
        <v>141</v>
      </c>
      <c r="C43" s="83"/>
      <c r="D43" s="84"/>
      <c r="E43" s="79"/>
      <c r="F43" s="79"/>
      <c r="G43" s="79"/>
      <c r="H43" s="79"/>
      <c r="I43" s="80"/>
      <c r="J43" s="64"/>
      <c r="K43" s="64"/>
      <c r="L43" s="65" t="s">
        <v>142</v>
      </c>
      <c r="M43" s="71" t="s">
        <v>143</v>
      </c>
      <c r="N43" s="85"/>
      <c r="O43" s="85"/>
      <c r="P43" s="86"/>
      <c r="Q43" s="86"/>
      <c r="R43" s="86"/>
      <c r="S43" s="86"/>
      <c r="T43" s="87"/>
      <c r="U43" s="69"/>
      <c r="V43" s="64"/>
      <c r="W43" s="64"/>
      <c r="X43" s="69"/>
      <c r="Y43" s="70"/>
    </row>
    <row r="44" spans="1:29" x14ac:dyDescent="0.25">
      <c r="A44" s="59" t="s">
        <v>144</v>
      </c>
      <c r="B44" s="71" t="s">
        <v>145</v>
      </c>
      <c r="C44" s="78"/>
      <c r="D44" s="79"/>
      <c r="E44" s="79"/>
      <c r="F44" s="86"/>
      <c r="G44" s="79"/>
      <c r="H44" s="79"/>
      <c r="I44" s="80"/>
      <c r="J44" s="64"/>
      <c r="K44" s="64"/>
      <c r="L44" s="65" t="s">
        <v>146</v>
      </c>
      <c r="M44" s="71" t="s">
        <v>147</v>
      </c>
      <c r="N44" s="83"/>
      <c r="O44" s="83"/>
      <c r="P44" s="84"/>
      <c r="Q44" s="84"/>
      <c r="R44" s="84"/>
      <c r="S44" s="86"/>
      <c r="T44" s="87"/>
      <c r="U44" s="69"/>
      <c r="V44" s="64"/>
      <c r="W44" s="64"/>
      <c r="X44" s="69"/>
      <c r="Y44" s="70"/>
    </row>
    <row r="45" spans="1:29" x14ac:dyDescent="0.25">
      <c r="A45" s="59" t="s">
        <v>148</v>
      </c>
      <c r="B45" s="71" t="s">
        <v>149</v>
      </c>
      <c r="C45" s="72"/>
      <c r="D45" s="88"/>
      <c r="E45" s="86"/>
      <c r="F45" s="86"/>
      <c r="G45" s="86"/>
      <c r="H45" s="86"/>
      <c r="I45" s="87"/>
      <c r="J45" s="64"/>
      <c r="K45" s="64"/>
      <c r="L45" s="65" t="s">
        <v>150</v>
      </c>
      <c r="M45" s="71" t="s">
        <v>151</v>
      </c>
      <c r="N45" s="85"/>
      <c r="O45" s="85"/>
      <c r="P45" s="86"/>
      <c r="Q45" s="89"/>
      <c r="R45" s="89"/>
      <c r="S45" s="89"/>
      <c r="T45" s="87"/>
      <c r="U45" s="69"/>
      <c r="V45" s="64"/>
      <c r="W45" s="64"/>
      <c r="X45" s="69"/>
      <c r="Y45" s="70"/>
    </row>
    <row r="46" spans="1:29" x14ac:dyDescent="0.25">
      <c r="A46" s="59" t="s">
        <v>152</v>
      </c>
      <c r="B46" s="71" t="s">
        <v>153</v>
      </c>
      <c r="C46" s="72"/>
      <c r="D46" s="86"/>
      <c r="E46" s="84"/>
      <c r="F46" s="86"/>
      <c r="G46" s="86"/>
      <c r="H46" s="86"/>
      <c r="I46" s="87"/>
      <c r="J46" s="64"/>
      <c r="K46" s="64"/>
      <c r="L46" s="90"/>
      <c r="M46" s="71"/>
      <c r="N46" s="85"/>
      <c r="O46" s="85"/>
      <c r="P46" s="89"/>
      <c r="Q46" s="84"/>
      <c r="R46" s="84"/>
      <c r="S46" s="84"/>
      <c r="T46" s="91"/>
      <c r="U46" s="69"/>
      <c r="V46" s="64"/>
      <c r="W46" s="64"/>
      <c r="X46" s="69"/>
      <c r="Y46" s="70"/>
    </row>
    <row r="47" spans="1:29" x14ac:dyDescent="0.25">
      <c r="A47" s="59" t="s">
        <v>154</v>
      </c>
      <c r="B47" s="71" t="s">
        <v>155</v>
      </c>
      <c r="C47" s="72"/>
      <c r="D47" s="89"/>
      <c r="E47" s="86"/>
      <c r="F47" s="84"/>
      <c r="G47" s="89"/>
      <c r="H47" s="86"/>
      <c r="I47" s="87"/>
      <c r="J47" s="64"/>
      <c r="K47" s="64"/>
      <c r="L47" s="90"/>
      <c r="M47" s="71"/>
      <c r="N47" s="85"/>
      <c r="O47" s="85"/>
      <c r="P47" s="89"/>
      <c r="Q47" s="84"/>
      <c r="R47" s="84"/>
      <c r="S47" s="84"/>
      <c r="T47" s="91"/>
      <c r="U47" s="69"/>
      <c r="V47" s="64"/>
      <c r="W47" s="64"/>
      <c r="X47" s="69"/>
      <c r="Y47" s="70"/>
    </row>
    <row r="48" spans="1:29" x14ac:dyDescent="0.25">
      <c r="A48" s="59" t="s">
        <v>156</v>
      </c>
      <c r="B48" s="71" t="s">
        <v>157</v>
      </c>
      <c r="C48" s="72"/>
      <c r="D48" s="84"/>
      <c r="E48" s="84"/>
      <c r="F48" s="89"/>
      <c r="G48" s="89"/>
      <c r="H48" s="89"/>
      <c r="I48" s="92"/>
      <c r="J48" s="64"/>
      <c r="K48" s="64"/>
      <c r="L48" s="90"/>
      <c r="M48" s="71"/>
      <c r="N48" s="93"/>
      <c r="O48" s="93"/>
      <c r="P48" s="84"/>
      <c r="Q48" s="84"/>
      <c r="R48" s="84"/>
      <c r="S48" s="84"/>
      <c r="T48" s="91"/>
      <c r="U48" s="69"/>
      <c r="V48" s="64"/>
      <c r="W48" s="64"/>
      <c r="X48" s="69"/>
      <c r="Y48" s="70"/>
    </row>
    <row r="49" spans="1:25" x14ac:dyDescent="0.25">
      <c r="A49" s="59" t="s">
        <v>158</v>
      </c>
      <c r="B49" s="71" t="s">
        <v>159</v>
      </c>
      <c r="C49" s="78"/>
      <c r="D49" s="84"/>
      <c r="E49" s="84"/>
      <c r="F49" s="84"/>
      <c r="G49" s="89"/>
      <c r="H49" s="89"/>
      <c r="I49" s="92"/>
      <c r="J49" s="94"/>
      <c r="K49" s="94"/>
      <c r="L49" s="65"/>
      <c r="M49" s="71"/>
      <c r="N49" s="95"/>
      <c r="O49" s="95"/>
      <c r="P49" s="84"/>
      <c r="Q49" s="84"/>
      <c r="R49" s="84"/>
      <c r="S49" s="84"/>
      <c r="T49" s="91"/>
      <c r="U49" s="96"/>
      <c r="V49" s="94"/>
      <c r="W49" s="94"/>
      <c r="X49" s="96"/>
      <c r="Y49" s="97"/>
    </row>
  </sheetData>
  <mergeCells count="103">
    <mergeCell ref="D9:G12"/>
    <mergeCell ref="Z4:AC5"/>
    <mergeCell ref="I20:I23"/>
    <mergeCell ref="J14:J17"/>
    <mergeCell ref="H14:H17"/>
    <mergeCell ref="K14:K17"/>
    <mergeCell ref="W4:Y4"/>
    <mergeCell ref="W5:Y5"/>
    <mergeCell ref="T4:V4"/>
    <mergeCell ref="L5:O5"/>
    <mergeCell ref="P5:S5"/>
    <mergeCell ref="T5:V5"/>
    <mergeCell ref="P4:S4"/>
    <mergeCell ref="L4:O4"/>
    <mergeCell ref="S20:S23"/>
    <mergeCell ref="R20:R23"/>
    <mergeCell ref="S14:S17"/>
    <mergeCell ref="R14:R17"/>
    <mergeCell ref="B30:C38"/>
    <mergeCell ref="B25:C27"/>
    <mergeCell ref="E25:E28"/>
    <mergeCell ref="B28:C29"/>
    <mergeCell ref="D18:G19"/>
    <mergeCell ref="H5:K5"/>
    <mergeCell ref="H13:K13"/>
    <mergeCell ref="H9:H12"/>
    <mergeCell ref="I9:I12"/>
    <mergeCell ref="J9:J12"/>
    <mergeCell ref="K9:K12"/>
    <mergeCell ref="D13:G13"/>
    <mergeCell ref="H29:K29"/>
    <mergeCell ref="D29:G29"/>
    <mergeCell ref="B21:C22"/>
    <mergeCell ref="H24:K24"/>
    <mergeCell ref="I14:I17"/>
    <mergeCell ref="G20:G23"/>
    <mergeCell ref="D25:D28"/>
    <mergeCell ref="K20:K23"/>
    <mergeCell ref="H20:H23"/>
    <mergeCell ref="F25:F28"/>
    <mergeCell ref="B5:C5"/>
    <mergeCell ref="B6:C6"/>
    <mergeCell ref="D30:G38"/>
    <mergeCell ref="P14:P17"/>
    <mergeCell ref="P30:S38"/>
    <mergeCell ref="P13:S13"/>
    <mergeCell ref="L14:O15"/>
    <mergeCell ref="L16:O17"/>
    <mergeCell ref="O20:O23"/>
    <mergeCell ref="O25:O28"/>
    <mergeCell ref="Q14:Q17"/>
    <mergeCell ref="P29:S29"/>
    <mergeCell ref="L24:O24"/>
    <mergeCell ref="M25:M28"/>
    <mergeCell ref="D24:G24"/>
    <mergeCell ref="J20:J23"/>
    <mergeCell ref="G25:G28"/>
    <mergeCell ref="P18:S19"/>
    <mergeCell ref="I25:I28"/>
    <mergeCell ref="Q20:Q23"/>
    <mergeCell ref="H30:K31"/>
    <mergeCell ref="H32:K38"/>
    <mergeCell ref="P25:S28"/>
    <mergeCell ref="L13:O13"/>
    <mergeCell ref="L20:L23"/>
    <mergeCell ref="N20:N23"/>
    <mergeCell ref="L18:O19"/>
    <mergeCell ref="K25:K28"/>
    <mergeCell ref="L25:L28"/>
    <mergeCell ref="H18:K19"/>
    <mergeCell ref="M20:M23"/>
    <mergeCell ref="J25:J28"/>
    <mergeCell ref="H25:H28"/>
    <mergeCell ref="L30:O33"/>
    <mergeCell ref="L34:O38"/>
    <mergeCell ref="P24:S24"/>
    <mergeCell ref="N25:N28"/>
    <mergeCell ref="P20:P23"/>
    <mergeCell ref="L29:O29"/>
    <mergeCell ref="A1:A3"/>
    <mergeCell ref="B4:C4"/>
    <mergeCell ref="D4:G4"/>
    <mergeCell ref="H4:K4"/>
    <mergeCell ref="D5:G5"/>
    <mergeCell ref="P9:P12"/>
    <mergeCell ref="Q9:Q12"/>
    <mergeCell ref="T19:V28"/>
    <mergeCell ref="D20:D23"/>
    <mergeCell ref="E20:E23"/>
    <mergeCell ref="F20:F23"/>
    <mergeCell ref="D14:G17"/>
    <mergeCell ref="S9:S12"/>
    <mergeCell ref="R9:R12"/>
    <mergeCell ref="P7:S8"/>
    <mergeCell ref="L11:L12"/>
    <mergeCell ref="L9:O10"/>
    <mergeCell ref="L7:O8"/>
    <mergeCell ref="D7:G8"/>
    <mergeCell ref="H7:K8"/>
    <mergeCell ref="M11:M12"/>
    <mergeCell ref="N11:N12"/>
    <mergeCell ref="O11:O12"/>
    <mergeCell ref="A4:A6"/>
  </mergeCells>
  <hyperlinks>
    <hyperlink ref="B6:C6" r:id="rId1" display="Virtual Rm 1" xr:uid="{62A51AA3-5802-414A-828B-BB52D58A4A1B}"/>
    <hyperlink ref="G6" r:id="rId2" xr:uid="{277A9E25-C46D-4B81-B6EB-CC6DE3F40DFE}"/>
    <hyperlink ref="E6" r:id="rId3" xr:uid="{29E8D5FB-B3E0-4E08-88D1-7844B46C0EDB}"/>
    <hyperlink ref="D6" r:id="rId4" xr:uid="{659E45DB-6FCA-4EED-BE73-522A0A1E5286}"/>
    <hyperlink ref="F6" r:id="rId5" xr:uid="{C86881E6-194F-4970-ACFB-4C22DE592C94}"/>
    <hyperlink ref="B25:C27" r:id="rId6" display="WIRELESS CHAIRS MTG" xr:uid="{037A2229-A12A-4D25-ACBD-BB9F6ADB7BB7}"/>
    <hyperlink ref="H30" r:id="rId7" display="https://www.ieee802.org/802tele_calendar.html" xr:uid="{F7903095-D2BF-4B59-B76B-21E8FCFF0385}"/>
    <hyperlink ref="H30:K31" r:id="rId8" display="802.15/802.1 Joint Mtg." xr:uid="{FC8E6796-E2DA-4250-9482-5C7332364ABC}"/>
    <hyperlink ref="K6" r:id="rId9" xr:uid="{40B3D872-9F2A-4365-B0C1-1AFBE6925FAD}"/>
    <hyperlink ref="I6" r:id="rId10" xr:uid="{4940811E-162A-4B31-921B-EF1DE85BBE59}"/>
    <hyperlink ref="H6" r:id="rId11" xr:uid="{35BB9AAA-0451-4327-8888-186FC358A830}"/>
    <hyperlink ref="J6" r:id="rId12" xr:uid="{ADDAE36D-7A66-48B0-807D-79C60D56A722}"/>
    <hyperlink ref="O6" r:id="rId13" xr:uid="{360AF52D-01F4-481B-AFAF-BE73449F1322}"/>
    <hyperlink ref="M6" r:id="rId14" xr:uid="{35709A15-A567-4B9A-A8FE-6920805C8F2A}"/>
    <hyperlink ref="L6" r:id="rId15" xr:uid="{C9944AF1-B2B9-4A95-8DD3-25FD0F53BCB0}"/>
    <hyperlink ref="N6" r:id="rId16" xr:uid="{1E76FEDC-F06B-4236-BDB1-F80BD1183B1D}"/>
    <hyperlink ref="S6" r:id="rId17" xr:uid="{3EC40169-E1CB-4BBA-ACF3-121DF6BD7801}"/>
    <hyperlink ref="Q6" r:id="rId18" xr:uid="{3538CAE5-28BD-4D9C-8F15-DD45BA5AFE8A}"/>
    <hyperlink ref="P6" r:id="rId19" xr:uid="{A0713C0D-6125-4505-9756-89CA0A16450D}"/>
    <hyperlink ref="R6" r:id="rId20" xr:uid="{65962A75-9B7D-424B-87D3-DB36E27D76D9}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zoomScale="120" zoomScaleNormal="120" workbookViewId="0">
      <pane ySplit="2" topLeftCell="A3" activePane="bottomLeft" state="frozen"/>
      <selection pane="bottomLeft" activeCell="B10" sqref="B10"/>
    </sheetView>
  </sheetViews>
  <sheetFormatPr defaultRowHeight="13.2" x14ac:dyDescent="0.25"/>
  <cols>
    <col min="1" max="1" width="10.6640625" customWidth="1"/>
    <col min="2" max="2" width="70.6640625" customWidth="1"/>
    <col min="3" max="3" width="8.6640625" customWidth="1"/>
  </cols>
  <sheetData>
    <row r="1" spans="1:3" ht="15.6" x14ac:dyDescent="0.25">
      <c r="B1" s="3" t="s">
        <v>172</v>
      </c>
    </row>
    <row r="2" spans="1:3" ht="15.6" x14ac:dyDescent="0.25">
      <c r="B2" s="3" t="s">
        <v>173</v>
      </c>
    </row>
    <row r="3" spans="1:3" x14ac:dyDescent="0.25">
      <c r="B3" s="18" t="s">
        <v>10</v>
      </c>
    </row>
    <row r="4" spans="1:3" x14ac:dyDescent="0.25">
      <c r="A4" s="1"/>
      <c r="B4" s="18" t="s">
        <v>99</v>
      </c>
    </row>
    <row r="5" spans="1:3" x14ac:dyDescent="0.25">
      <c r="A5" s="1"/>
      <c r="B5" s="17" t="s">
        <v>174</v>
      </c>
      <c r="C5" s="16" t="s">
        <v>191</v>
      </c>
    </row>
    <row r="6" spans="1:3" x14ac:dyDescent="0.25">
      <c r="A6" s="1">
        <f t="shared" ref="A6:A13" si="0">A5+1</f>
        <v>1</v>
      </c>
      <c r="B6" s="1" t="s">
        <v>189</v>
      </c>
      <c r="C6" s="14">
        <v>0.66666666666666663</v>
      </c>
    </row>
    <row r="7" spans="1:3" x14ac:dyDescent="0.25">
      <c r="A7" s="1">
        <f>A6+1</f>
        <v>2</v>
      </c>
      <c r="B7" s="1" t="s">
        <v>190</v>
      </c>
      <c r="C7" s="14">
        <v>0.33333333333333331</v>
      </c>
    </row>
    <row r="8" spans="1:3" x14ac:dyDescent="0.25">
      <c r="A8" s="1">
        <f t="shared" si="0"/>
        <v>3</v>
      </c>
      <c r="B8" s="1" t="s">
        <v>188</v>
      </c>
      <c r="C8" s="14">
        <v>0.5625</v>
      </c>
    </row>
    <row r="9" spans="1:3" x14ac:dyDescent="0.25">
      <c r="A9" s="1">
        <f t="shared" si="0"/>
        <v>4</v>
      </c>
      <c r="B9" s="1" t="s">
        <v>203</v>
      </c>
      <c r="C9" s="14">
        <v>0.66666666666666663</v>
      </c>
    </row>
    <row r="10" spans="1:3" x14ac:dyDescent="0.25">
      <c r="A10" s="1">
        <f t="shared" si="0"/>
        <v>5</v>
      </c>
      <c r="B10" s="1" t="s">
        <v>198</v>
      </c>
      <c r="C10" s="14">
        <v>0.5625</v>
      </c>
    </row>
    <row r="11" spans="1:3" x14ac:dyDescent="0.25">
      <c r="A11" s="1">
        <f t="shared" si="0"/>
        <v>6</v>
      </c>
      <c r="B11" s="1" t="s">
        <v>199</v>
      </c>
      <c r="C11" s="14">
        <v>0.66666666666666663</v>
      </c>
    </row>
    <row r="12" spans="1:3" x14ac:dyDescent="0.25">
      <c r="A12" s="1">
        <f t="shared" si="0"/>
        <v>7</v>
      </c>
      <c r="B12" s="1" t="s">
        <v>184</v>
      </c>
      <c r="C12" s="14">
        <v>0.33333333333333331</v>
      </c>
    </row>
    <row r="13" spans="1:3" x14ac:dyDescent="0.25">
      <c r="A13" s="1">
        <f t="shared" si="0"/>
        <v>8</v>
      </c>
      <c r="B13" s="1" t="s">
        <v>185</v>
      </c>
      <c r="C13" s="14">
        <v>0.5625</v>
      </c>
    </row>
    <row r="14" spans="1:3" x14ac:dyDescent="0.25">
      <c r="A14" s="1"/>
      <c r="C14" s="14"/>
    </row>
    <row r="15" spans="1:3" x14ac:dyDescent="0.25">
      <c r="A15" s="1"/>
      <c r="B15" s="27" t="s">
        <v>183</v>
      </c>
      <c r="C15" s="14">
        <v>0.66666666666666663</v>
      </c>
    </row>
    <row r="16" spans="1:3" x14ac:dyDescent="0.25">
      <c r="A16" s="1"/>
    </row>
    <row r="17" spans="1:5" x14ac:dyDescent="0.25">
      <c r="A17" s="1"/>
      <c r="B17" s="2" t="s">
        <v>14</v>
      </c>
      <c r="C17" s="14"/>
    </row>
    <row r="18" spans="1:5" x14ac:dyDescent="0.25">
      <c r="A18" s="1"/>
      <c r="B18" s="2" t="s">
        <v>87</v>
      </c>
      <c r="C18" s="14"/>
    </row>
    <row r="19" spans="1:5" x14ac:dyDescent="0.25">
      <c r="A19" s="2"/>
      <c r="B19" s="15" t="s">
        <v>7</v>
      </c>
    </row>
    <row r="21" spans="1:5" x14ac:dyDescent="0.25">
      <c r="B21" s="2" t="s">
        <v>88</v>
      </c>
    </row>
    <row r="22" spans="1:5" x14ac:dyDescent="0.25">
      <c r="A22" s="2"/>
      <c r="B22" s="25" t="s">
        <v>15</v>
      </c>
    </row>
    <row r="23" spans="1:5" x14ac:dyDescent="0.25">
      <c r="B23" s="15" t="s">
        <v>16</v>
      </c>
      <c r="D23" s="5"/>
      <c r="E23" s="5"/>
    </row>
    <row r="24" spans="1:5" x14ac:dyDescent="0.25">
      <c r="B24" s="2"/>
      <c r="D24" s="5"/>
      <c r="E24" s="5"/>
    </row>
    <row r="25" spans="1:5" x14ac:dyDescent="0.25">
      <c r="B25" s="2" t="s">
        <v>17</v>
      </c>
      <c r="C25" s="5"/>
      <c r="D25" s="5"/>
      <c r="E25" s="5"/>
    </row>
    <row r="26" spans="1:5" x14ac:dyDescent="0.25">
      <c r="B26" s="15" t="s">
        <v>18</v>
      </c>
      <c r="C26" s="5"/>
      <c r="E26" s="5"/>
    </row>
    <row r="27" spans="1:5" x14ac:dyDescent="0.25">
      <c r="B27" s="2"/>
      <c r="C27" s="5"/>
      <c r="E27" s="5"/>
    </row>
    <row r="28" spans="1:5" x14ac:dyDescent="0.25">
      <c r="B28" s="2" t="s">
        <v>19</v>
      </c>
      <c r="E28" s="5"/>
    </row>
    <row r="29" spans="1:5" x14ac:dyDescent="0.25">
      <c r="B29" s="2" t="s">
        <v>20</v>
      </c>
      <c r="E29" s="5"/>
    </row>
    <row r="30" spans="1:5" x14ac:dyDescent="0.25">
      <c r="B30" s="15" t="s">
        <v>94</v>
      </c>
      <c r="C30" s="5"/>
      <c r="E30" s="5"/>
    </row>
    <row r="31" spans="1:5" x14ac:dyDescent="0.25">
      <c r="B31" s="2"/>
      <c r="C31" s="5"/>
      <c r="E31" s="5"/>
    </row>
    <row r="32" spans="1:5" x14ac:dyDescent="0.25">
      <c r="B32" s="2" t="s">
        <v>21</v>
      </c>
      <c r="C32" s="5"/>
      <c r="E32" s="5"/>
    </row>
    <row r="33" spans="2:5" x14ac:dyDescent="0.25">
      <c r="B33" s="15" t="s">
        <v>22</v>
      </c>
      <c r="C33" s="5"/>
      <c r="D33" s="5"/>
      <c r="E33" s="5"/>
    </row>
    <row r="34" spans="2:5" x14ac:dyDescent="0.25">
      <c r="B34" s="2"/>
      <c r="C34" s="5"/>
      <c r="D34" s="5"/>
      <c r="E34" s="5"/>
    </row>
    <row r="35" spans="2:5" x14ac:dyDescent="0.25">
      <c r="B35" s="2" t="s">
        <v>89</v>
      </c>
      <c r="E35" s="5"/>
    </row>
    <row r="36" spans="2:5" x14ac:dyDescent="0.25">
      <c r="B36" s="15" t="s">
        <v>23</v>
      </c>
      <c r="E36" s="5"/>
    </row>
    <row r="37" spans="2:5" x14ac:dyDescent="0.25">
      <c r="E37" s="5"/>
    </row>
    <row r="38" spans="2:5" x14ac:dyDescent="0.25">
      <c r="B38" s="2"/>
      <c r="C38" s="5"/>
      <c r="D38" s="5"/>
      <c r="E38" s="5"/>
    </row>
    <row r="39" spans="2:5" x14ac:dyDescent="0.25">
      <c r="B39" s="5"/>
      <c r="C39" s="5"/>
      <c r="D39" s="5"/>
      <c r="E39" s="5"/>
    </row>
    <row r="40" spans="2:5" x14ac:dyDescent="0.25">
      <c r="B40" s="6"/>
      <c r="C40" s="5"/>
      <c r="D40" s="5"/>
      <c r="E40" s="5"/>
    </row>
    <row r="41" spans="2:5" x14ac:dyDescent="0.25">
      <c r="B41" s="5"/>
      <c r="C41" s="5"/>
      <c r="D41" s="5"/>
      <c r="E41" s="5"/>
    </row>
    <row r="42" spans="2:5" x14ac:dyDescent="0.25">
      <c r="B42" s="5"/>
      <c r="C42" s="5"/>
      <c r="D42" s="5"/>
      <c r="E42" s="5"/>
    </row>
    <row r="43" spans="2:5" x14ac:dyDescent="0.25">
      <c r="B43" s="5"/>
      <c r="C43" s="5"/>
      <c r="D43" s="5"/>
      <c r="E43" s="5"/>
    </row>
    <row r="44" spans="2:5" x14ac:dyDescent="0.25">
      <c r="B44" s="5"/>
      <c r="C44" s="5"/>
      <c r="D44" s="5"/>
      <c r="E44" s="5"/>
    </row>
    <row r="45" spans="2:5" x14ac:dyDescent="0.25">
      <c r="B45" s="5"/>
      <c r="C45" s="5"/>
      <c r="D45" s="5"/>
      <c r="E45" s="5"/>
    </row>
    <row r="46" spans="2:5" x14ac:dyDescent="0.25">
      <c r="B46" s="5"/>
      <c r="C46" s="5"/>
      <c r="D46" s="5"/>
      <c r="E46" s="5"/>
    </row>
    <row r="47" spans="2:5" x14ac:dyDescent="0.25">
      <c r="B47" s="5"/>
      <c r="C47" s="5"/>
      <c r="D47" s="5"/>
      <c r="E47" s="5"/>
    </row>
    <row r="48" spans="2:5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  <row r="50" spans="2:5" x14ac:dyDescent="0.25">
      <c r="B50" s="5"/>
      <c r="C50" s="5"/>
      <c r="D50" s="5"/>
      <c r="E50" s="5"/>
    </row>
    <row r="51" spans="2:5" x14ac:dyDescent="0.25">
      <c r="E51" s="5"/>
    </row>
  </sheetData>
  <sheetProtection selectLockedCells="1" selectUnlockedCells="1"/>
  <hyperlinks>
    <hyperlink ref="B19" r:id="rId1" xr:uid="{00000000-0004-0000-0100-000000000000}"/>
    <hyperlink ref="B23" r:id="rId2" xr:uid="{99E6073B-A7F4-4689-8E84-C9A8AA468283}"/>
    <hyperlink ref="B26" r:id="rId3" xr:uid="{4CAA59D5-0AA9-42A2-9F52-58D60C073F7C}"/>
    <hyperlink ref="B33" r:id="rId4" xr:uid="{93BBBA0C-CC5C-4D88-B365-3F44A1FF2ABA}"/>
    <hyperlink ref="B36" r:id="rId5" xr:uid="{5528CCF2-3BD7-4FA5-B3C7-4FD76AEBE570}"/>
    <hyperlink ref="B30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40"/>
  <sheetViews>
    <sheetView zoomScale="110" zoomScaleNormal="110" workbookViewId="0">
      <pane ySplit="2" topLeftCell="A3" activePane="bottomLeft" state="frozen"/>
      <selection pane="bottomLeft" activeCell="D14" sqref="D14"/>
    </sheetView>
  </sheetViews>
  <sheetFormatPr defaultColWidth="11.2187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10" ht="15.6" x14ac:dyDescent="0.25">
      <c r="B1" s="3" t="str">
        <f>Summary!$B$1</f>
        <v>November 2023 802 Plenary Session</v>
      </c>
    </row>
    <row r="2" spans="1:10" ht="15.6" x14ac:dyDescent="0.25">
      <c r="B2" s="3"/>
      <c r="E2" s="23" t="str">
        <f>Summary!$C$5</f>
        <v>HST</v>
      </c>
      <c r="G2" s="7" t="s">
        <v>62</v>
      </c>
      <c r="H2" s="7" t="s">
        <v>81</v>
      </c>
    </row>
    <row r="3" spans="1:10" x14ac:dyDescent="0.25">
      <c r="B3" s="18" t="s">
        <v>10</v>
      </c>
    </row>
    <row r="4" spans="1:10" x14ac:dyDescent="0.25">
      <c r="A4" s="1">
        <f>Summary!A$6</f>
        <v>1</v>
      </c>
      <c r="B4" s="1" t="str">
        <f>Summary!B$6</f>
        <v>Monday 13-Nov PM2: TG Opening; Status, review and preparation; comment resolution</v>
      </c>
      <c r="E4" s="14">
        <f>Summary!$C$6</f>
        <v>0.66666666666666663</v>
      </c>
      <c r="G4" s="12"/>
      <c r="H4" s="12"/>
      <c r="I4" s="12"/>
      <c r="J4" s="12"/>
    </row>
    <row r="5" spans="1:10" x14ac:dyDescent="0.25">
      <c r="A5" s="8">
        <f t="shared" ref="A5:A15" si="0">A4+0.1</f>
        <v>1.1000000000000001</v>
      </c>
      <c r="B5" s="9" t="s">
        <v>0</v>
      </c>
      <c r="C5" s="13" t="s">
        <v>4</v>
      </c>
      <c r="D5" s="8">
        <v>0</v>
      </c>
      <c r="E5" s="11">
        <f>E4+TIME(0,D5,0)</f>
        <v>0.66666666666666663</v>
      </c>
      <c r="G5" s="12"/>
      <c r="H5" s="12"/>
      <c r="I5" s="12"/>
      <c r="J5" s="12"/>
    </row>
    <row r="6" spans="1:10" x14ac:dyDescent="0.25">
      <c r="A6" s="8">
        <f t="shared" si="0"/>
        <v>1.2000000000000002</v>
      </c>
      <c r="B6" s="12" t="s">
        <v>3</v>
      </c>
      <c r="C6" s="13" t="s">
        <v>4</v>
      </c>
      <c r="D6" s="8">
        <v>10</v>
      </c>
      <c r="E6" s="11">
        <f>E4+TIME(0,D5,0)</f>
        <v>0.66666666666666663</v>
      </c>
      <c r="G6" s="12"/>
      <c r="H6" s="12"/>
      <c r="I6" s="12"/>
      <c r="J6" s="12"/>
    </row>
    <row r="7" spans="1:10" x14ac:dyDescent="0.25">
      <c r="A7" s="8">
        <f t="shared" si="0"/>
        <v>1.3000000000000003</v>
      </c>
      <c r="B7" s="12" t="s">
        <v>12</v>
      </c>
      <c r="C7" s="13" t="s">
        <v>4</v>
      </c>
      <c r="D7" s="8">
        <v>5</v>
      </c>
      <c r="E7" s="11">
        <f t="shared" ref="E7:E15" si="1">E6+TIME(0,D6,0)</f>
        <v>0.67361111111111105</v>
      </c>
      <c r="G7" s="12"/>
      <c r="H7" s="15"/>
      <c r="I7" s="12"/>
      <c r="J7" s="12"/>
    </row>
    <row r="8" spans="1:10" x14ac:dyDescent="0.25">
      <c r="A8" s="8">
        <f t="shared" si="0"/>
        <v>1.4000000000000004</v>
      </c>
      <c r="B8" s="12" t="s">
        <v>95</v>
      </c>
      <c r="C8" s="10" t="s">
        <v>1</v>
      </c>
      <c r="D8" s="8">
        <v>5</v>
      </c>
      <c r="E8" s="11">
        <f t="shared" si="1"/>
        <v>0.67708333333333326</v>
      </c>
      <c r="G8" s="12"/>
      <c r="H8" s="15"/>
      <c r="I8" s="12"/>
      <c r="J8" s="12"/>
    </row>
    <row r="9" spans="1:10" x14ac:dyDescent="0.25">
      <c r="A9" s="8">
        <f t="shared" si="0"/>
        <v>1.5000000000000004</v>
      </c>
      <c r="B9" s="12" t="s">
        <v>85</v>
      </c>
      <c r="C9" s="13" t="s">
        <v>13</v>
      </c>
      <c r="D9" s="8">
        <v>5</v>
      </c>
      <c r="E9" s="11">
        <f t="shared" si="1"/>
        <v>0.68055555555555547</v>
      </c>
      <c r="I9" s="12"/>
      <c r="J9" s="12"/>
    </row>
    <row r="10" spans="1:10" x14ac:dyDescent="0.25">
      <c r="A10" s="8">
        <f>A8+0.1</f>
        <v>1.5000000000000004</v>
      </c>
      <c r="B10" s="12" t="s">
        <v>9</v>
      </c>
      <c r="C10" s="13" t="s">
        <v>4</v>
      </c>
      <c r="D10" s="8">
        <v>5</v>
      </c>
      <c r="E10" s="11">
        <f t="shared" si="1"/>
        <v>0.68402777777777768</v>
      </c>
      <c r="G10" s="12"/>
      <c r="H10" s="12"/>
      <c r="I10" s="12"/>
      <c r="J10" s="12"/>
    </row>
    <row r="11" spans="1:10" x14ac:dyDescent="0.25">
      <c r="A11" s="8">
        <f t="shared" si="0"/>
        <v>1.6000000000000005</v>
      </c>
      <c r="B11" s="12" t="s">
        <v>160</v>
      </c>
      <c r="C11" s="13" t="s">
        <v>1</v>
      </c>
      <c r="D11" s="8">
        <v>15</v>
      </c>
      <c r="E11" s="11">
        <f t="shared" si="1"/>
        <v>0.68749999999999989</v>
      </c>
      <c r="I11" s="12"/>
      <c r="J11" s="12"/>
    </row>
    <row r="12" spans="1:10" x14ac:dyDescent="0.25">
      <c r="A12" s="8">
        <f t="shared" si="0"/>
        <v>1.7000000000000006</v>
      </c>
      <c r="B12" s="12" t="s">
        <v>166</v>
      </c>
      <c r="C12" s="13" t="s">
        <v>197</v>
      </c>
      <c r="D12" s="8">
        <v>35</v>
      </c>
      <c r="E12" s="11">
        <f t="shared" si="1"/>
        <v>0.69791666666666652</v>
      </c>
      <c r="G12" s="12"/>
      <c r="H12" s="15"/>
      <c r="I12" s="12"/>
      <c r="J12" s="12"/>
    </row>
    <row r="13" spans="1:10" x14ac:dyDescent="0.25">
      <c r="A13" s="8">
        <f t="shared" si="0"/>
        <v>1.8000000000000007</v>
      </c>
      <c r="B13" s="12" t="s">
        <v>211</v>
      </c>
      <c r="C13" s="13" t="s">
        <v>206</v>
      </c>
      <c r="D13" s="8">
        <v>37</v>
      </c>
      <c r="E13" s="11">
        <f t="shared" si="1"/>
        <v>0.7222222222222221</v>
      </c>
      <c r="G13" s="12" t="s">
        <v>212</v>
      </c>
      <c r="H13" s="15"/>
      <c r="I13" s="12"/>
      <c r="J13" s="12"/>
    </row>
    <row r="14" spans="1:10" x14ac:dyDescent="0.25">
      <c r="A14" s="8">
        <f t="shared" si="0"/>
        <v>1.9000000000000008</v>
      </c>
      <c r="B14" s="12" t="s">
        <v>2</v>
      </c>
      <c r="D14" s="8">
        <v>0</v>
      </c>
      <c r="E14" s="11">
        <f t="shared" si="1"/>
        <v>0.74791666666666656</v>
      </c>
      <c r="G14" s="12"/>
      <c r="H14" s="15"/>
      <c r="I14" s="12"/>
      <c r="J14" s="12"/>
    </row>
    <row r="15" spans="1:10" x14ac:dyDescent="0.25">
      <c r="A15" s="8"/>
      <c r="C15" s="13"/>
      <c r="D15" s="8"/>
      <c r="E15" s="11"/>
      <c r="G15" s="12"/>
      <c r="H15" s="12"/>
      <c r="I15" s="12"/>
      <c r="J15" s="12"/>
    </row>
    <row r="16" spans="1:10" customFormat="1" x14ac:dyDescent="0.25">
      <c r="A16" s="7"/>
      <c r="B16" s="7"/>
      <c r="C16" s="7"/>
      <c r="D16" s="8"/>
      <c r="E16" s="11"/>
      <c r="G16" s="12"/>
      <c r="H16" s="12"/>
      <c r="I16" s="12"/>
      <c r="J16" s="12"/>
    </row>
    <row r="17" spans="1:10" x14ac:dyDescent="0.25">
      <c r="A17" s="1"/>
      <c r="B17" s="1"/>
      <c r="E17" s="14"/>
      <c r="G17" s="12"/>
      <c r="H17" s="12"/>
      <c r="I17" s="12"/>
      <c r="J17" s="12"/>
    </row>
    <row r="18" spans="1:10" x14ac:dyDescent="0.25">
      <c r="A18" s="8"/>
      <c r="B18" s="28"/>
      <c r="C18" s="13"/>
      <c r="D18" s="8"/>
      <c r="E18" s="11"/>
      <c r="G18" s="12"/>
      <c r="H18" s="12"/>
      <c r="I18" s="12"/>
      <c r="J18" s="12"/>
    </row>
    <row r="19" spans="1:10" x14ac:dyDescent="0.25">
      <c r="A19" s="8"/>
      <c r="B19" s="12"/>
      <c r="C19" s="13"/>
      <c r="D19" s="8"/>
      <c r="E19" s="11"/>
      <c r="G19" s="12"/>
      <c r="H19" s="15"/>
      <c r="I19" s="12"/>
      <c r="J19" s="12"/>
    </row>
    <row r="20" spans="1:10" x14ac:dyDescent="0.25">
      <c r="A20" s="8"/>
      <c r="B20" s="12"/>
      <c r="C20" s="13"/>
      <c r="D20" s="8"/>
      <c r="E20" s="11"/>
      <c r="G20" s="12"/>
      <c r="H20" s="15"/>
      <c r="I20" s="12"/>
      <c r="J20" s="12"/>
    </row>
    <row r="21" spans="1:10" x14ac:dyDescent="0.25">
      <c r="A21" s="8"/>
      <c r="B21" s="12"/>
      <c r="C21" s="13"/>
      <c r="D21" s="8"/>
      <c r="E21" s="11"/>
      <c r="G21" s="12"/>
      <c r="H21" s="15"/>
      <c r="I21" s="12"/>
      <c r="J21" s="12"/>
    </row>
    <row r="22" spans="1:10" x14ac:dyDescent="0.25">
      <c r="A22" s="8"/>
      <c r="B22" s="12"/>
      <c r="C22" s="13"/>
      <c r="D22" s="8"/>
      <c r="E22" s="11"/>
      <c r="G22" s="12"/>
      <c r="H22" s="15"/>
      <c r="I22" s="12"/>
      <c r="J22" s="12"/>
    </row>
    <row r="23" spans="1:10" x14ac:dyDescent="0.25">
      <c r="A23" s="8"/>
      <c r="B23" s="12"/>
      <c r="C23" s="13"/>
      <c r="D23" s="8"/>
      <c r="E23" s="11"/>
      <c r="G23" s="12"/>
      <c r="H23" s="12"/>
      <c r="I23" s="12"/>
      <c r="J23" s="12"/>
    </row>
    <row r="24" spans="1:10" x14ac:dyDescent="0.25">
      <c r="A24" s="1"/>
      <c r="B24" s="12"/>
      <c r="C24" s="13"/>
      <c r="D24" s="8"/>
      <c r="E24" s="11"/>
      <c r="G24" s="12"/>
      <c r="H24" s="12"/>
      <c r="I24" s="12"/>
      <c r="J24" s="12"/>
    </row>
    <row r="25" spans="1:10" x14ac:dyDescent="0.25">
      <c r="A25" s="1"/>
      <c r="D25" s="8"/>
      <c r="E25" s="11"/>
      <c r="G25" s="12"/>
      <c r="H25" s="12"/>
      <c r="I25" s="12"/>
      <c r="J25" s="12"/>
    </row>
    <row r="26" spans="1:10" x14ac:dyDescent="0.25">
      <c r="A26" s="1"/>
      <c r="B26" s="12"/>
      <c r="C26" s="13"/>
      <c r="D26" s="8"/>
      <c r="E26" s="11"/>
      <c r="G26" s="12"/>
      <c r="H26" s="12"/>
      <c r="I26" s="12"/>
      <c r="J26" s="12"/>
    </row>
    <row r="27" spans="1:10" x14ac:dyDescent="0.25">
      <c r="D27" s="8"/>
      <c r="G27" s="12"/>
      <c r="H27" s="12"/>
      <c r="I27" s="12"/>
      <c r="J27" s="12"/>
    </row>
    <row r="28" spans="1:10" x14ac:dyDescent="0.25">
      <c r="B28" s="12" t="s">
        <v>80</v>
      </c>
      <c r="C28" s="13"/>
      <c r="D28" s="8"/>
      <c r="G28" s="12"/>
      <c r="H28" s="12"/>
      <c r="I28" s="12"/>
      <c r="J28" s="12"/>
    </row>
    <row r="29" spans="1:10" x14ac:dyDescent="0.25">
      <c r="B29" s="7" t="s">
        <v>186</v>
      </c>
      <c r="C29" s="15"/>
      <c r="D29" s="8"/>
      <c r="G29" s="12"/>
      <c r="H29" s="15"/>
      <c r="I29" s="12"/>
      <c r="J29" s="12"/>
    </row>
    <row r="30" spans="1:10" x14ac:dyDescent="0.25">
      <c r="B30" s="7" t="s">
        <v>86</v>
      </c>
      <c r="C30" s="15"/>
      <c r="D30" s="8"/>
      <c r="G30" s="12"/>
      <c r="H30" s="15"/>
      <c r="I30" s="12"/>
      <c r="J30" s="12"/>
    </row>
    <row r="31" spans="1:10" x14ac:dyDescent="0.25">
      <c r="B31" s="32"/>
      <c r="D31" s="8"/>
      <c r="G31" s="12"/>
      <c r="H31" s="12"/>
      <c r="I31" s="12"/>
      <c r="J31" s="12"/>
    </row>
    <row r="34" spans="2:4" x14ac:dyDescent="0.25">
      <c r="B34" s="15"/>
      <c r="D34" s="8"/>
    </row>
    <row r="35" spans="2:4" x14ac:dyDescent="0.25">
      <c r="D35" s="8"/>
    </row>
    <row r="36" spans="2:4" x14ac:dyDescent="0.25">
      <c r="D36" s="8"/>
    </row>
    <row r="37" spans="2:4" x14ac:dyDescent="0.25">
      <c r="D37" s="8"/>
    </row>
    <row r="38" spans="2:4" ht="13.8" x14ac:dyDescent="0.3">
      <c r="B38" s="24"/>
    </row>
    <row r="40" spans="2:4" x14ac:dyDescent="0.25">
      <c r="B40" s="15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27"/>
  <sheetViews>
    <sheetView zoomScale="110" zoomScaleNormal="110" workbookViewId="0">
      <pane ySplit="2" topLeftCell="A7" activePane="bottomLeft" state="frozen"/>
      <selection pane="bottomLeft" activeCell="B23" sqref="B23"/>
    </sheetView>
  </sheetViews>
  <sheetFormatPr defaultColWidth="11.21875" defaultRowHeight="13.2" x14ac:dyDescent="0.25"/>
  <cols>
    <col min="1" max="1" width="10.6640625" style="7" customWidth="1"/>
    <col min="2" max="2" width="72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8" ht="15.6" x14ac:dyDescent="0.25">
      <c r="B1" s="3" t="str">
        <f>Summary!$B$1</f>
        <v>November 2023 802 Plenary Session</v>
      </c>
    </row>
    <row r="2" spans="1:8" ht="15.6" x14ac:dyDescent="0.25">
      <c r="B2" s="3"/>
      <c r="E2" s="23" t="str">
        <f>Summary!$C$5</f>
        <v>HST</v>
      </c>
      <c r="G2" s="7" t="s">
        <v>62</v>
      </c>
      <c r="H2" s="7" t="s">
        <v>81</v>
      </c>
    </row>
    <row r="3" spans="1:8" x14ac:dyDescent="0.25">
      <c r="B3" s="18" t="s">
        <v>10</v>
      </c>
    </row>
    <row r="4" spans="1:8" x14ac:dyDescent="0.25">
      <c r="A4" s="1">
        <f>Summary!A$7</f>
        <v>2</v>
      </c>
      <c r="B4" s="1" t="str">
        <f>Summary!B$7</f>
        <v>Tuesday 14-Nov AM1:  Comment Resolution (group)</v>
      </c>
      <c r="E4" s="14">
        <f>Summary!$C$7</f>
        <v>0.33333333333333331</v>
      </c>
    </row>
    <row r="5" spans="1:8" x14ac:dyDescent="0.25">
      <c r="A5" s="26">
        <f t="shared" ref="A5:A11" si="0">A4+0.1</f>
        <v>2.1</v>
      </c>
      <c r="B5" s="28" t="s">
        <v>61</v>
      </c>
      <c r="C5" s="13" t="s">
        <v>4</v>
      </c>
      <c r="D5" s="8">
        <v>0</v>
      </c>
      <c r="E5" s="11">
        <f t="shared" ref="E5:E11" si="1">E4+TIME(0,D4,0)</f>
        <v>0.33333333333333331</v>
      </c>
    </row>
    <row r="6" spans="1:8" x14ac:dyDescent="0.25">
      <c r="A6" s="26">
        <f t="shared" si="0"/>
        <v>2.2000000000000002</v>
      </c>
      <c r="B6" s="12" t="s">
        <v>163</v>
      </c>
      <c r="C6" s="98" t="s">
        <v>164</v>
      </c>
      <c r="D6" s="8">
        <v>30</v>
      </c>
      <c r="E6" s="11">
        <f t="shared" si="1"/>
        <v>0.33333333333333331</v>
      </c>
      <c r="G6" s="13" t="s">
        <v>227</v>
      </c>
      <c r="H6" s="15" t="s">
        <v>228</v>
      </c>
    </row>
    <row r="7" spans="1:8" x14ac:dyDescent="0.25">
      <c r="A7" s="26">
        <f t="shared" si="0"/>
        <v>2.3000000000000003</v>
      </c>
      <c r="B7" s="12" t="s">
        <v>201</v>
      </c>
      <c r="C7" s="13" t="s">
        <v>196</v>
      </c>
      <c r="D7" s="8">
        <v>30</v>
      </c>
      <c r="E7" s="11">
        <f t="shared" si="1"/>
        <v>0.35416666666666663</v>
      </c>
      <c r="G7" s="13" t="s">
        <v>229</v>
      </c>
      <c r="H7" s="15" t="s">
        <v>230</v>
      </c>
    </row>
    <row r="8" spans="1:8" x14ac:dyDescent="0.25">
      <c r="A8" s="26">
        <f t="shared" si="0"/>
        <v>2.4000000000000004</v>
      </c>
      <c r="B8" s="12" t="s">
        <v>214</v>
      </c>
      <c r="C8" s="13" t="s">
        <v>226</v>
      </c>
      <c r="D8" s="8">
        <v>30</v>
      </c>
      <c r="E8" s="11">
        <f t="shared" si="1"/>
        <v>0.37499999999999994</v>
      </c>
      <c r="G8" s="13" t="s">
        <v>232</v>
      </c>
      <c r="H8" s="15" t="s">
        <v>231</v>
      </c>
    </row>
    <row r="9" spans="1:8" x14ac:dyDescent="0.25">
      <c r="A9" s="26">
        <f t="shared" si="0"/>
        <v>2.5000000000000004</v>
      </c>
      <c r="B9" s="12" t="s">
        <v>195</v>
      </c>
      <c r="C9" s="13" t="s">
        <v>193</v>
      </c>
      <c r="D9" s="8">
        <v>15</v>
      </c>
      <c r="E9" s="11">
        <f t="shared" si="1"/>
        <v>0.39583333333333326</v>
      </c>
      <c r="G9" s="13" t="s">
        <v>234</v>
      </c>
      <c r="H9" s="15" t="s">
        <v>233</v>
      </c>
    </row>
    <row r="10" spans="1:8" x14ac:dyDescent="0.25">
      <c r="A10" s="26">
        <f t="shared" si="0"/>
        <v>2.6000000000000005</v>
      </c>
      <c r="B10" s="12" t="s">
        <v>218</v>
      </c>
      <c r="C10" s="13" t="s">
        <v>194</v>
      </c>
      <c r="D10" s="8">
        <v>15</v>
      </c>
      <c r="E10" s="11">
        <f t="shared" si="1"/>
        <v>0.40624999999999994</v>
      </c>
      <c r="G10" s="13" t="s">
        <v>237</v>
      </c>
      <c r="H10" s="15" t="s">
        <v>238</v>
      </c>
    </row>
    <row r="11" spans="1:8" x14ac:dyDescent="0.25">
      <c r="A11" s="26">
        <f t="shared" si="0"/>
        <v>2.7000000000000006</v>
      </c>
      <c r="B11" s="12" t="s">
        <v>2</v>
      </c>
      <c r="C11" s="13" t="s">
        <v>4</v>
      </c>
      <c r="D11" s="8"/>
      <c r="E11" s="11">
        <f t="shared" si="1"/>
        <v>0.41666666666666663</v>
      </c>
      <c r="G11" s="13"/>
      <c r="H11" s="15"/>
    </row>
    <row r="12" spans="1:8" x14ac:dyDescent="0.25">
      <c r="D12" s="8"/>
      <c r="E12" s="11"/>
    </row>
    <row r="13" spans="1:8" x14ac:dyDescent="0.25">
      <c r="A13" s="1">
        <f>Summary!A$8</f>
        <v>3</v>
      </c>
      <c r="B13" s="1" t="str">
        <f>Summary!B$8</f>
        <v>Tuesday 14-Nov PM1: Comment Resolution (group)</v>
      </c>
      <c r="E13" s="14">
        <f>Summary!$C$8</f>
        <v>0.5625</v>
      </c>
      <c r="G13" s="13"/>
    </row>
    <row r="14" spans="1:8" x14ac:dyDescent="0.25">
      <c r="A14" s="26">
        <f t="shared" ref="A14:A19" si="2">A13+0.1</f>
        <v>3.1</v>
      </c>
      <c r="B14" s="28" t="s">
        <v>61</v>
      </c>
      <c r="C14" s="13" t="s">
        <v>4</v>
      </c>
      <c r="D14" s="8">
        <v>0</v>
      </c>
      <c r="E14" s="11">
        <f t="shared" ref="E14:E19" si="3">E13+TIME(0,D13,0)</f>
        <v>0.5625</v>
      </c>
      <c r="G14" s="13"/>
    </row>
    <row r="15" spans="1:8" x14ac:dyDescent="0.25">
      <c r="A15" s="26">
        <f t="shared" si="2"/>
        <v>3.2</v>
      </c>
      <c r="B15" s="12" t="s">
        <v>218</v>
      </c>
      <c r="C15" s="13" t="s">
        <v>194</v>
      </c>
      <c r="D15" s="8">
        <v>30</v>
      </c>
      <c r="E15" s="11">
        <f t="shared" si="3"/>
        <v>0.5625</v>
      </c>
      <c r="G15" s="13" t="s">
        <v>237</v>
      </c>
      <c r="H15" s="15" t="s">
        <v>239</v>
      </c>
    </row>
    <row r="16" spans="1:8" x14ac:dyDescent="0.25">
      <c r="A16" s="26">
        <f t="shared" si="2"/>
        <v>3.3000000000000003</v>
      </c>
      <c r="B16" s="12" t="s">
        <v>215</v>
      </c>
      <c r="C16" s="13" t="s">
        <v>216</v>
      </c>
      <c r="D16" s="8">
        <v>30</v>
      </c>
      <c r="E16" s="11">
        <f t="shared" si="3"/>
        <v>0.58333333333333337</v>
      </c>
      <c r="G16" s="13" t="s">
        <v>236</v>
      </c>
      <c r="H16" s="15" t="s">
        <v>235</v>
      </c>
    </row>
    <row r="17" spans="1:8" x14ac:dyDescent="0.25">
      <c r="A17" s="26">
        <f t="shared" si="2"/>
        <v>3.4000000000000004</v>
      </c>
      <c r="B17" s="12" t="s">
        <v>202</v>
      </c>
      <c r="C17" s="13" t="s">
        <v>1</v>
      </c>
      <c r="D17" s="8">
        <v>30</v>
      </c>
      <c r="E17" s="11">
        <f t="shared" si="3"/>
        <v>0.60416666666666674</v>
      </c>
      <c r="G17" s="13"/>
    </row>
    <row r="18" spans="1:8" x14ac:dyDescent="0.25">
      <c r="A18" s="26">
        <f t="shared" si="2"/>
        <v>3.5000000000000004</v>
      </c>
      <c r="B18" s="12" t="s">
        <v>202</v>
      </c>
      <c r="C18" s="13" t="s">
        <v>1</v>
      </c>
      <c r="D18" s="8">
        <v>30</v>
      </c>
      <c r="E18" s="11">
        <f t="shared" si="3"/>
        <v>0.62500000000000011</v>
      </c>
      <c r="G18" s="13"/>
      <c r="H18" s="15"/>
    </row>
    <row r="19" spans="1:8" x14ac:dyDescent="0.25">
      <c r="A19" s="26">
        <f t="shared" si="2"/>
        <v>3.6000000000000005</v>
      </c>
      <c r="B19" s="12" t="s">
        <v>2</v>
      </c>
      <c r="C19" s="13"/>
      <c r="D19" s="8">
        <v>0</v>
      </c>
      <c r="E19" s="11">
        <f t="shared" si="3"/>
        <v>0.64583333333333348</v>
      </c>
      <c r="G19" s="13"/>
      <c r="H19" s="15"/>
    </row>
    <row r="20" spans="1:8" x14ac:dyDescent="0.25">
      <c r="A20" s="1"/>
      <c r="B20" s="12"/>
      <c r="C20" s="13"/>
      <c r="D20" s="8"/>
      <c r="E20" s="11"/>
    </row>
    <row r="21" spans="1:8" x14ac:dyDescent="0.25">
      <c r="A21" s="8">
        <f>Summary!A$9</f>
        <v>4</v>
      </c>
      <c r="B21" s="1" t="str">
        <f>Summary!B$9</f>
        <v>Tuesday 14-Nov PM2: Comment Resolution (group)</v>
      </c>
      <c r="E21" s="11">
        <f>Summary!$C$9</f>
        <v>0.66666666666666663</v>
      </c>
    </row>
    <row r="22" spans="1:8" x14ac:dyDescent="0.25">
      <c r="A22" s="1">
        <f>A21+0.1</f>
        <v>4.0999999999999996</v>
      </c>
      <c r="B22" s="28" t="s">
        <v>61</v>
      </c>
      <c r="C22" s="13" t="s">
        <v>4</v>
      </c>
      <c r="D22" s="8">
        <v>0</v>
      </c>
      <c r="E22" s="11">
        <f t="shared" ref="E22:E27" si="4">E21+TIME(0,D21,0)</f>
        <v>0.66666666666666663</v>
      </c>
    </row>
    <row r="23" spans="1:8" x14ac:dyDescent="0.25">
      <c r="A23" s="1">
        <f>A22+0.1</f>
        <v>4.1999999999999993</v>
      </c>
      <c r="B23" s="12" t="s">
        <v>202</v>
      </c>
      <c r="C23" s="13" t="s">
        <v>1</v>
      </c>
      <c r="D23" s="8">
        <v>30</v>
      </c>
      <c r="E23" s="11">
        <f t="shared" si="4"/>
        <v>0.66666666666666663</v>
      </c>
    </row>
    <row r="24" spans="1:8" x14ac:dyDescent="0.25">
      <c r="A24" s="1">
        <f>A23+0.1</f>
        <v>4.2999999999999989</v>
      </c>
      <c r="B24" s="12" t="s">
        <v>202</v>
      </c>
      <c r="C24" s="13" t="s">
        <v>1</v>
      </c>
      <c r="D24" s="8">
        <v>30</v>
      </c>
      <c r="E24" s="11">
        <f t="shared" si="4"/>
        <v>0.6875</v>
      </c>
    </row>
    <row r="25" spans="1:8" x14ac:dyDescent="0.25">
      <c r="A25" s="1">
        <f>A24+0.1</f>
        <v>4.3999999999999986</v>
      </c>
      <c r="B25" s="12" t="s">
        <v>217</v>
      </c>
      <c r="C25" s="13" t="s">
        <v>213</v>
      </c>
      <c r="D25" s="8">
        <v>30</v>
      </c>
      <c r="E25" s="11">
        <f t="shared" si="4"/>
        <v>0.70833333333333337</v>
      </c>
      <c r="G25" s="13" t="s">
        <v>262</v>
      </c>
      <c r="H25" s="15" t="s">
        <v>261</v>
      </c>
    </row>
    <row r="26" spans="1:8" x14ac:dyDescent="0.25">
      <c r="A26" s="1">
        <f>A25+0.1</f>
        <v>4.4999999999999982</v>
      </c>
      <c r="B26" s="12" t="s">
        <v>258</v>
      </c>
      <c r="C26" s="13" t="s">
        <v>259</v>
      </c>
      <c r="D26" s="8">
        <v>30</v>
      </c>
      <c r="E26" s="11">
        <f t="shared" si="4"/>
        <v>0.72916666666666674</v>
      </c>
      <c r="G26" s="13" t="s">
        <v>227</v>
      </c>
      <c r="H26" s="15" t="s">
        <v>260</v>
      </c>
    </row>
    <row r="27" spans="1:8" x14ac:dyDescent="0.25">
      <c r="A27" s="1">
        <f>A25+0.1</f>
        <v>4.4999999999999982</v>
      </c>
      <c r="B27" s="12" t="s">
        <v>2</v>
      </c>
      <c r="C27" s="13"/>
      <c r="D27" s="8">
        <v>0</v>
      </c>
      <c r="E27" s="11">
        <f t="shared" si="4"/>
        <v>0.75000000000000011</v>
      </c>
    </row>
  </sheetData>
  <sheetProtection selectLockedCells="1" selectUnlockedCells="1"/>
  <hyperlinks>
    <hyperlink ref="H6" r:id="rId1" xr:uid="{CA0C5BA2-130E-4131-9010-C28414ACA24C}"/>
    <hyperlink ref="H7" r:id="rId2" xr:uid="{DAAFF1E0-A1CB-4C4F-9CE9-9B532F47DDB3}"/>
    <hyperlink ref="H8" r:id="rId3" xr:uid="{1890F327-77AA-4855-AF94-A135EE61727A}"/>
    <hyperlink ref="H9" r:id="rId4" xr:uid="{F649354A-F098-4F09-8FA7-29CE10088FDD}"/>
    <hyperlink ref="H16" r:id="rId5" xr:uid="{E010DD2B-FB55-4C28-B81F-104D059B3906}"/>
    <hyperlink ref="H10" r:id="rId6" xr:uid="{5FF91C61-94AD-44FB-A8B6-111CF14D83BB}"/>
    <hyperlink ref="H15" r:id="rId7" xr:uid="{BEADA26D-762E-4565-97EA-D49196AC2378}"/>
    <hyperlink ref="H26" r:id="rId8" xr:uid="{858D3517-1C02-490E-83E2-00A1D6647C88}"/>
    <hyperlink ref="H25" r:id="rId9" xr:uid="{6D0E5E78-F00F-4A7D-8677-3742C30525E0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0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7"/>
  <sheetViews>
    <sheetView zoomScale="110" zoomScaleNormal="110" workbookViewId="0">
      <pane ySplit="2" topLeftCell="A7" activePane="bottomLeft" state="frozen"/>
      <selection pane="bottomLeft" activeCell="G9" sqref="G9"/>
    </sheetView>
  </sheetViews>
  <sheetFormatPr defaultColWidth="11.2187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8" ht="15.6" x14ac:dyDescent="0.25">
      <c r="B1" s="3" t="str">
        <f>Summary!$B$1</f>
        <v>November 2023 802 Plenary Session</v>
      </c>
    </row>
    <row r="2" spans="1:8" ht="15.6" x14ac:dyDescent="0.25">
      <c r="B2" s="3"/>
      <c r="E2" s="23" t="str">
        <f>Summary!$C$5</f>
        <v>HST</v>
      </c>
      <c r="G2" s="7" t="s">
        <v>62</v>
      </c>
      <c r="H2" s="7" t="s">
        <v>81</v>
      </c>
    </row>
    <row r="3" spans="1:8" customFormat="1" x14ac:dyDescent="0.25">
      <c r="A3" s="7"/>
      <c r="B3" s="18" t="s">
        <v>10</v>
      </c>
      <c r="C3" s="7"/>
      <c r="D3" s="7"/>
      <c r="E3" s="11"/>
    </row>
    <row r="5" spans="1:8" x14ac:dyDescent="0.25">
      <c r="A5" s="8">
        <f>Summary!A$10</f>
        <v>5</v>
      </c>
      <c r="B5" s="1" t="str">
        <f>Summary!B$10</f>
        <v>Wednesday 15-Sep PM1: Status, review and comment resolution</v>
      </c>
      <c r="C5" s="13"/>
      <c r="D5" s="8"/>
      <c r="E5" s="14">
        <f>Summary!C$10</f>
        <v>0.5625</v>
      </c>
    </row>
    <row r="6" spans="1:8" x14ac:dyDescent="0.25">
      <c r="A6" s="8">
        <f t="shared" ref="A6:A15" si="0">A5+0.1</f>
        <v>5.0999999999999996</v>
      </c>
      <c r="B6" s="28" t="s">
        <v>61</v>
      </c>
      <c r="C6" s="13" t="s">
        <v>4</v>
      </c>
      <c r="D6" s="8">
        <v>0</v>
      </c>
      <c r="E6" s="11">
        <f t="shared" ref="E6:E17" si="1">E5+TIME(0,D5,0)</f>
        <v>0.5625</v>
      </c>
    </row>
    <row r="7" spans="1:8" x14ac:dyDescent="0.25">
      <c r="A7" s="8">
        <f t="shared" si="0"/>
        <v>5.1999999999999993</v>
      </c>
      <c r="B7" s="12" t="s">
        <v>200</v>
      </c>
      <c r="C7" s="13" t="s">
        <v>187</v>
      </c>
      <c r="D7" s="8">
        <v>10</v>
      </c>
      <c r="E7" s="11">
        <f t="shared" si="1"/>
        <v>0.5625</v>
      </c>
    </row>
    <row r="8" spans="1:8" x14ac:dyDescent="0.25">
      <c r="A8" s="8">
        <f t="shared" si="0"/>
        <v>5.2999999999999989</v>
      </c>
      <c r="B8" s="12" t="s">
        <v>240</v>
      </c>
      <c r="C8" s="13" t="s">
        <v>241</v>
      </c>
      <c r="D8" s="8">
        <v>10</v>
      </c>
      <c r="E8" s="11">
        <f t="shared" si="1"/>
        <v>0.56944444444444442</v>
      </c>
      <c r="G8" s="7" t="s">
        <v>242</v>
      </c>
      <c r="H8" s="15" t="s">
        <v>243</v>
      </c>
    </row>
    <row r="9" spans="1:8" x14ac:dyDescent="0.25">
      <c r="A9" s="8">
        <f t="shared" si="0"/>
        <v>5.3999999999999986</v>
      </c>
      <c r="B9" s="12" t="s">
        <v>170</v>
      </c>
      <c r="C9" s="13" t="s">
        <v>167</v>
      </c>
      <c r="D9" s="8">
        <v>40</v>
      </c>
      <c r="E9" s="11">
        <f t="shared" si="1"/>
        <v>0.57638888888888884</v>
      </c>
      <c r="G9" s="7" t="s">
        <v>225</v>
      </c>
      <c r="H9" s="15"/>
    </row>
    <row r="10" spans="1:8" x14ac:dyDescent="0.25">
      <c r="A10" s="8">
        <f t="shared" si="0"/>
        <v>5.4999999999999982</v>
      </c>
      <c r="B10" s="12" t="s">
        <v>248</v>
      </c>
      <c r="C10" s="13" t="s">
        <v>161</v>
      </c>
      <c r="D10" s="8">
        <v>10</v>
      </c>
      <c r="E10" s="11">
        <f t="shared" si="1"/>
        <v>0.60416666666666663</v>
      </c>
      <c r="G10" s="7" t="s">
        <v>250</v>
      </c>
      <c r="H10" s="15" t="s">
        <v>249</v>
      </c>
    </row>
    <row r="11" spans="1:8" x14ac:dyDescent="0.25">
      <c r="A11" s="8">
        <f>A9+0.1</f>
        <v>5.4999999999999982</v>
      </c>
      <c r="B11" s="12" t="s">
        <v>209</v>
      </c>
      <c r="C11" s="13" t="s">
        <v>206</v>
      </c>
      <c r="D11" s="8">
        <v>10</v>
      </c>
      <c r="E11" s="11">
        <f t="shared" si="1"/>
        <v>0.61111111111111105</v>
      </c>
      <c r="G11" s="7" t="s">
        <v>208</v>
      </c>
      <c r="H11" s="15" t="s">
        <v>244</v>
      </c>
    </row>
    <row r="12" spans="1:8" x14ac:dyDescent="0.25">
      <c r="A12" s="8">
        <f t="shared" si="0"/>
        <v>5.5999999999999979</v>
      </c>
      <c r="B12" s="12" t="s">
        <v>210</v>
      </c>
      <c r="C12" s="13" t="s">
        <v>206</v>
      </c>
      <c r="D12" s="29">
        <v>10</v>
      </c>
      <c r="E12" s="11">
        <f t="shared" si="1"/>
        <v>0.61805555555555547</v>
      </c>
      <c r="G12" s="7" t="s">
        <v>207</v>
      </c>
      <c r="H12" s="15" t="s">
        <v>245</v>
      </c>
    </row>
    <row r="13" spans="1:8" x14ac:dyDescent="0.25">
      <c r="A13" s="8">
        <f t="shared" si="0"/>
        <v>5.6999999999999975</v>
      </c>
      <c r="B13" s="12" t="s">
        <v>205</v>
      </c>
      <c r="C13" s="13" t="s">
        <v>161</v>
      </c>
      <c r="D13" s="29">
        <v>10</v>
      </c>
      <c r="E13" s="11">
        <f t="shared" si="1"/>
        <v>0.62499999999999989</v>
      </c>
      <c r="G13" s="99" t="s">
        <v>246</v>
      </c>
      <c r="H13" s="15" t="s">
        <v>247</v>
      </c>
    </row>
    <row r="14" spans="1:8" customFormat="1" x14ac:dyDescent="0.25">
      <c r="A14" s="8">
        <f t="shared" si="0"/>
        <v>5.7999999999999972</v>
      </c>
      <c r="B14" s="12" t="s">
        <v>253</v>
      </c>
      <c r="C14" s="13" t="s">
        <v>251</v>
      </c>
      <c r="D14" s="29">
        <v>10</v>
      </c>
      <c r="E14" s="11">
        <f t="shared" si="1"/>
        <v>0.63194444444444431</v>
      </c>
      <c r="G14" s="7" t="s">
        <v>252</v>
      </c>
      <c r="H14" s="15" t="s">
        <v>263</v>
      </c>
    </row>
    <row r="15" spans="1:8" x14ac:dyDescent="0.25">
      <c r="A15" s="8">
        <f t="shared" si="0"/>
        <v>5.8999999999999968</v>
      </c>
      <c r="B15" s="12" t="s">
        <v>224</v>
      </c>
      <c r="C15" s="13" t="s">
        <v>206</v>
      </c>
      <c r="D15" s="29">
        <v>5</v>
      </c>
      <c r="E15" s="11">
        <f t="shared" si="1"/>
        <v>0.63888888888888873</v>
      </c>
      <c r="G15" s="7" t="s">
        <v>212</v>
      </c>
      <c r="H15" s="15" t="s">
        <v>264</v>
      </c>
    </row>
    <row r="16" spans="1:8" x14ac:dyDescent="0.25">
      <c r="A16" s="289" t="s">
        <v>256</v>
      </c>
      <c r="B16" s="12" t="s">
        <v>255</v>
      </c>
      <c r="C16" s="13" t="s">
        <v>254</v>
      </c>
      <c r="D16" s="29">
        <v>5</v>
      </c>
      <c r="E16" s="11">
        <f t="shared" si="1"/>
        <v>0.64236111111111094</v>
      </c>
      <c r="G16" s="7" t="s">
        <v>227</v>
      </c>
      <c r="H16" s="15" t="s">
        <v>260</v>
      </c>
    </row>
    <row r="17" spans="1:8" x14ac:dyDescent="0.25">
      <c r="A17" s="289" t="s">
        <v>257</v>
      </c>
      <c r="B17" s="12" t="s">
        <v>2</v>
      </c>
      <c r="C17" s="13"/>
      <c r="E17" s="11">
        <f t="shared" si="1"/>
        <v>0.64583333333333315</v>
      </c>
    </row>
    <row r="18" spans="1:8" x14ac:dyDescent="0.25">
      <c r="A18" s="288"/>
      <c r="B18" s="12"/>
      <c r="C18" s="13"/>
    </row>
    <row r="19" spans="1:8" x14ac:dyDescent="0.25">
      <c r="A19" s="8">
        <f>Summary!A$11</f>
        <v>6</v>
      </c>
      <c r="B19" s="1" t="str">
        <f>Summary!B$11</f>
        <v>Wednesday 15-Sep PM2: Comment Resolution (group)</v>
      </c>
      <c r="C19" s="13"/>
      <c r="D19" s="8"/>
      <c r="E19" s="14">
        <f>Summary!C$11</f>
        <v>0.66666666666666663</v>
      </c>
    </row>
    <row r="20" spans="1:8" x14ac:dyDescent="0.25">
      <c r="A20" s="8">
        <f t="shared" ref="A20:A25" si="2">A19+0.1</f>
        <v>6.1</v>
      </c>
      <c r="B20" s="28" t="s">
        <v>61</v>
      </c>
      <c r="C20" s="13" t="s">
        <v>4</v>
      </c>
      <c r="D20" s="8">
        <v>0</v>
      </c>
      <c r="E20" s="11">
        <f t="shared" ref="E20:E25" si="3">E19+TIME(0,D19,0)</f>
        <v>0.66666666666666663</v>
      </c>
    </row>
    <row r="21" spans="1:8" x14ac:dyDescent="0.25">
      <c r="A21" s="8">
        <f t="shared" si="2"/>
        <v>6.1999999999999993</v>
      </c>
      <c r="B21" s="12" t="s">
        <v>202</v>
      </c>
      <c r="C21" s="13" t="s">
        <v>1</v>
      </c>
      <c r="D21" s="8">
        <v>50</v>
      </c>
      <c r="E21" s="11">
        <f t="shared" si="3"/>
        <v>0.66666666666666663</v>
      </c>
      <c r="H21" s="15"/>
    </row>
    <row r="22" spans="1:8" x14ac:dyDescent="0.25">
      <c r="A22" s="8">
        <f t="shared" si="2"/>
        <v>6.2999999999999989</v>
      </c>
      <c r="B22" s="12" t="s">
        <v>202</v>
      </c>
      <c r="C22" s="13" t="s">
        <v>1</v>
      </c>
      <c r="D22" s="8">
        <v>30</v>
      </c>
      <c r="E22" s="11">
        <f t="shared" si="3"/>
        <v>0.70138888888888884</v>
      </c>
    </row>
    <row r="23" spans="1:8" x14ac:dyDescent="0.25">
      <c r="A23" s="8">
        <f t="shared" si="2"/>
        <v>6.3999999999999986</v>
      </c>
      <c r="B23" s="12" t="s">
        <v>202</v>
      </c>
      <c r="C23" s="13" t="s">
        <v>1</v>
      </c>
      <c r="D23" s="8">
        <v>30</v>
      </c>
      <c r="E23" s="11">
        <f t="shared" si="3"/>
        <v>0.72222222222222221</v>
      </c>
    </row>
    <row r="24" spans="1:8" x14ac:dyDescent="0.25">
      <c r="A24" s="8">
        <f t="shared" si="2"/>
        <v>6.4999999999999982</v>
      </c>
      <c r="B24" s="12" t="s">
        <v>202</v>
      </c>
      <c r="C24" s="13" t="s">
        <v>1</v>
      </c>
      <c r="D24" s="29">
        <v>10</v>
      </c>
      <c r="E24" s="11">
        <f t="shared" si="3"/>
        <v>0.74305555555555558</v>
      </c>
      <c r="H24" s="15"/>
    </row>
    <row r="25" spans="1:8" x14ac:dyDescent="0.25">
      <c r="A25" s="8">
        <f t="shared" si="2"/>
        <v>6.5999999999999979</v>
      </c>
      <c r="B25" s="12" t="s">
        <v>2</v>
      </c>
      <c r="C25" s="13" t="s">
        <v>4</v>
      </c>
      <c r="D25" s="8">
        <v>0</v>
      </c>
      <c r="E25" s="11">
        <f t="shared" si="3"/>
        <v>0.75</v>
      </c>
      <c r="H25" s="15"/>
    </row>
    <row r="30" spans="1:8" x14ac:dyDescent="0.25">
      <c r="B30" s="15"/>
    </row>
    <row r="31" spans="1:8" x14ac:dyDescent="0.25">
      <c r="B31" s="7" t="s">
        <v>97</v>
      </c>
    </row>
    <row r="32" spans="1:8" x14ac:dyDescent="0.25">
      <c r="B32" s="15"/>
    </row>
    <row r="33" spans="1:7" x14ac:dyDescent="0.25">
      <c r="B33" s="15"/>
    </row>
    <row r="34" spans="1:7" x14ac:dyDescent="0.25">
      <c r="B34" s="15"/>
      <c r="D34" s="8"/>
      <c r="G34" s="13"/>
    </row>
    <row r="35" spans="1:7" x14ac:dyDescent="0.25">
      <c r="C35" s="13"/>
    </row>
    <row r="36" spans="1:7" x14ac:dyDescent="0.25">
      <c r="C36" s="13"/>
    </row>
    <row r="37" spans="1:7" x14ac:dyDescent="0.25">
      <c r="B37" s="15"/>
      <c r="C37" s="13"/>
    </row>
    <row r="38" spans="1:7" x14ac:dyDescent="0.25">
      <c r="B38" s="15"/>
      <c r="C38" s="13"/>
    </row>
    <row r="39" spans="1:7" x14ac:dyDescent="0.25">
      <c r="A39" s="30"/>
      <c r="B39" s="15"/>
      <c r="C39" s="13"/>
    </row>
    <row r="40" spans="1:7" x14ac:dyDescent="0.25">
      <c r="B40" s="15"/>
      <c r="C40" s="13"/>
    </row>
    <row r="41" spans="1:7" x14ac:dyDescent="0.25">
      <c r="C41" s="13"/>
    </row>
    <row r="42" spans="1:7" x14ac:dyDescent="0.25">
      <c r="C42" s="13"/>
    </row>
    <row r="43" spans="1:7" x14ac:dyDescent="0.25">
      <c r="C43" s="13"/>
    </row>
    <row r="44" spans="1:7" x14ac:dyDescent="0.25">
      <c r="C44" s="13"/>
    </row>
    <row r="45" spans="1:7" x14ac:dyDescent="0.25">
      <c r="C45" s="13"/>
    </row>
    <row r="46" spans="1:7" x14ac:dyDescent="0.25">
      <c r="C46" s="13"/>
    </row>
    <row r="47" spans="1:7" x14ac:dyDescent="0.25">
      <c r="C47" s="13"/>
    </row>
  </sheetData>
  <sheetProtection selectLockedCells="1" selectUnlockedCells="1"/>
  <hyperlinks>
    <hyperlink ref="H8" r:id="rId1" xr:uid="{73420F3D-D934-4A5C-BF7E-969EEAD80161}"/>
    <hyperlink ref="H12" r:id="rId2" xr:uid="{0A8511C9-2743-4473-A923-89E18DD1B7BA}"/>
    <hyperlink ref="H13" r:id="rId3" xr:uid="{BC2FB256-AA47-4AA2-B3E0-9FA9835C716C}"/>
    <hyperlink ref="H14" r:id="rId4" xr:uid="{3D778691-D2AA-4DE0-B976-7AEA50545F1E}"/>
    <hyperlink ref="H15" r:id="rId5" xr:uid="{67B84F69-4788-4137-9830-449F4598CA61}"/>
    <hyperlink ref="H16" r:id="rId6" xr:uid="{6BADD2B1-2904-4C7E-A968-FB95F495FD88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41"/>
  <sheetViews>
    <sheetView tabSelected="1" zoomScale="110" zoomScaleNormal="110" workbookViewId="0">
      <pane ySplit="2" topLeftCell="A3" activePane="bottomLeft" state="frozen"/>
      <selection pane="bottomLeft" activeCell="G10" sqref="G10"/>
    </sheetView>
  </sheetViews>
  <sheetFormatPr defaultColWidth="11.2187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8" ht="15.6" x14ac:dyDescent="0.25">
      <c r="B1" s="3" t="str">
        <f>Summary!$B$1</f>
        <v>November 2023 802 Plenary Session</v>
      </c>
    </row>
    <row r="2" spans="1:8" ht="15.6" x14ac:dyDescent="0.3">
      <c r="B2" s="4"/>
      <c r="E2" s="23" t="str">
        <f>Summary!$C$5</f>
        <v>HST</v>
      </c>
      <c r="G2" s="7" t="s">
        <v>62</v>
      </c>
      <c r="H2" s="7" t="s">
        <v>81</v>
      </c>
    </row>
    <row r="3" spans="1:8" ht="15.6" x14ac:dyDescent="0.3">
      <c r="B3" s="4" t="s">
        <v>10</v>
      </c>
      <c r="E3" s="23"/>
    </row>
    <row r="4" spans="1:8" customFormat="1" x14ac:dyDescent="0.25">
      <c r="A4" s="8">
        <f>Summary!A$12</f>
        <v>7</v>
      </c>
      <c r="B4" s="1" t="str">
        <f>Summary!B$12</f>
        <v>Thursday 16-Nov AM1: Status, review and comment resolution</v>
      </c>
      <c r="C4" s="13"/>
      <c r="D4" s="8"/>
      <c r="E4" s="14">
        <f>Summary!$C$12</f>
        <v>0.33333333333333331</v>
      </c>
      <c r="G4" s="13"/>
    </row>
    <row r="5" spans="1:8" customFormat="1" x14ac:dyDescent="0.25">
      <c r="A5" s="8">
        <f t="shared" ref="A5:A11" si="0">A4+0.1</f>
        <v>7.1</v>
      </c>
      <c r="B5" s="19" t="s">
        <v>61</v>
      </c>
      <c r="C5" s="20" t="s">
        <v>4</v>
      </c>
      <c r="D5" s="21">
        <v>0</v>
      </c>
      <c r="E5" s="11">
        <f t="shared" ref="E5:E11" si="1">E4+TIME(0,D4,0)</f>
        <v>0.33333333333333331</v>
      </c>
      <c r="G5" s="13"/>
    </row>
    <row r="6" spans="1:8" customFormat="1" x14ac:dyDescent="0.25">
      <c r="A6" s="8">
        <f t="shared" si="0"/>
        <v>7.1999999999999993</v>
      </c>
      <c r="B6" s="12" t="s">
        <v>200</v>
      </c>
      <c r="C6" s="13" t="s">
        <v>1</v>
      </c>
      <c r="D6" s="8">
        <v>10</v>
      </c>
      <c r="E6" s="11">
        <f t="shared" si="1"/>
        <v>0.33333333333333331</v>
      </c>
      <c r="G6" s="13"/>
    </row>
    <row r="7" spans="1:8" customFormat="1" x14ac:dyDescent="0.25">
      <c r="A7" s="8">
        <f t="shared" si="0"/>
        <v>7.2999999999999989</v>
      </c>
      <c r="B7" s="12" t="s">
        <v>204</v>
      </c>
      <c r="C7" s="13" t="s">
        <v>165</v>
      </c>
      <c r="D7" s="8">
        <v>30</v>
      </c>
      <c r="E7" s="11">
        <f t="shared" si="1"/>
        <v>0.34027777777777773</v>
      </c>
      <c r="G7" s="13"/>
      <c r="H7" s="7"/>
    </row>
    <row r="8" spans="1:8" customFormat="1" x14ac:dyDescent="0.25">
      <c r="A8" s="8">
        <f t="shared" si="0"/>
        <v>7.3999999999999986</v>
      </c>
      <c r="B8" s="12" t="s">
        <v>221</v>
      </c>
      <c r="C8" s="13" t="s">
        <v>220</v>
      </c>
      <c r="D8" s="8">
        <v>30</v>
      </c>
      <c r="E8" s="11">
        <f t="shared" si="1"/>
        <v>0.36111111111111105</v>
      </c>
      <c r="G8" s="13" t="s">
        <v>222</v>
      </c>
      <c r="H8" s="15" t="s">
        <v>219</v>
      </c>
    </row>
    <row r="9" spans="1:8" customFormat="1" x14ac:dyDescent="0.25">
      <c r="A9" s="8">
        <f>A7+0.1</f>
        <v>7.3999999999999986</v>
      </c>
      <c r="B9" s="12" t="s">
        <v>214</v>
      </c>
      <c r="C9" s="13" t="s">
        <v>223</v>
      </c>
      <c r="D9" s="8">
        <v>30</v>
      </c>
      <c r="E9" s="11">
        <f t="shared" si="1"/>
        <v>0.38194444444444436</v>
      </c>
      <c r="G9" s="13" t="s">
        <v>232</v>
      </c>
      <c r="H9" s="15" t="s">
        <v>265</v>
      </c>
    </row>
    <row r="10" spans="1:8" x14ac:dyDescent="0.25">
      <c r="A10" s="8">
        <f t="shared" si="0"/>
        <v>7.4999999999999982</v>
      </c>
      <c r="B10" s="12" t="s">
        <v>169</v>
      </c>
      <c r="C10" s="13" t="s">
        <v>4</v>
      </c>
      <c r="D10" s="8">
        <v>20</v>
      </c>
      <c r="E10" s="11">
        <f t="shared" si="1"/>
        <v>0.40277777777777768</v>
      </c>
      <c r="G10" s="13"/>
      <c r="H10" s="15"/>
    </row>
    <row r="11" spans="1:8" x14ac:dyDescent="0.25">
      <c r="A11" s="8">
        <f t="shared" si="0"/>
        <v>7.5999999999999979</v>
      </c>
      <c r="B11" s="12" t="s">
        <v>2</v>
      </c>
      <c r="C11" s="13" t="s">
        <v>4</v>
      </c>
      <c r="E11" s="11">
        <f t="shared" si="1"/>
        <v>0.41666666666666657</v>
      </c>
      <c r="G11" s="13"/>
    </row>
    <row r="12" spans="1:8" x14ac:dyDescent="0.25">
      <c r="A12" s="8"/>
      <c r="D12" s="29"/>
      <c r="E12" s="11"/>
      <c r="G12" s="13"/>
    </row>
    <row r="13" spans="1:8" x14ac:dyDescent="0.25">
      <c r="A13" s="8">
        <f>Summary!A$13</f>
        <v>8</v>
      </c>
      <c r="B13" s="1" t="str">
        <f>Summary!B$13</f>
        <v xml:space="preserve">Thursday 16-Nov PM1: Technical Presentations, TG closing </v>
      </c>
      <c r="C13" s="13"/>
      <c r="D13" s="8"/>
      <c r="E13" s="14">
        <f>Summary!$C$13</f>
        <v>0.5625</v>
      </c>
      <c r="G13" s="13"/>
    </row>
    <row r="14" spans="1:8" x14ac:dyDescent="0.25">
      <c r="A14" s="8">
        <f t="shared" ref="A14:A20" si="2">A13+0.1</f>
        <v>8.1</v>
      </c>
      <c r="B14" s="19" t="s">
        <v>61</v>
      </c>
      <c r="C14" s="20" t="s">
        <v>4</v>
      </c>
      <c r="D14" s="21">
        <v>0</v>
      </c>
      <c r="E14" s="11">
        <f t="shared" ref="E14:E19" si="3">E13+TIME(0,D13,0)</f>
        <v>0.5625</v>
      </c>
      <c r="G14" s="13"/>
    </row>
    <row r="15" spans="1:8" x14ac:dyDescent="0.25">
      <c r="A15" s="8">
        <f t="shared" si="2"/>
        <v>8.1999999999999993</v>
      </c>
      <c r="B15" s="12" t="s">
        <v>105</v>
      </c>
      <c r="C15" s="13" t="s">
        <v>1</v>
      </c>
      <c r="D15" s="21">
        <v>40</v>
      </c>
      <c r="E15" s="11">
        <f t="shared" si="3"/>
        <v>0.5625</v>
      </c>
      <c r="G15" s="13"/>
    </row>
    <row r="16" spans="1:8" x14ac:dyDescent="0.25">
      <c r="A16" s="8">
        <f t="shared" si="2"/>
        <v>8.2999999999999989</v>
      </c>
      <c r="B16" s="12" t="s">
        <v>192</v>
      </c>
      <c r="C16" s="20" t="s">
        <v>4</v>
      </c>
      <c r="D16" s="21">
        <v>20</v>
      </c>
      <c r="E16" s="11">
        <f t="shared" si="3"/>
        <v>0.59027777777777779</v>
      </c>
      <c r="G16" s="13"/>
    </row>
    <row r="17" spans="1:8" x14ac:dyDescent="0.25">
      <c r="A17" s="8">
        <f t="shared" si="2"/>
        <v>8.3999999999999986</v>
      </c>
      <c r="B17" s="12" t="s">
        <v>162</v>
      </c>
      <c r="C17" s="13" t="s">
        <v>4</v>
      </c>
      <c r="D17" s="21">
        <v>30</v>
      </c>
      <c r="E17" s="11">
        <f t="shared" si="3"/>
        <v>0.60416666666666663</v>
      </c>
      <c r="G17" s="13"/>
    </row>
    <row r="18" spans="1:8" x14ac:dyDescent="0.25">
      <c r="A18" s="8">
        <f t="shared" si="2"/>
        <v>8.4999999999999982</v>
      </c>
      <c r="B18" s="12" t="s">
        <v>25</v>
      </c>
      <c r="C18" s="13" t="s">
        <v>1</v>
      </c>
      <c r="D18" s="8">
        <v>15</v>
      </c>
      <c r="E18" s="11">
        <f t="shared" si="3"/>
        <v>0.625</v>
      </c>
    </row>
    <row r="19" spans="1:8" x14ac:dyDescent="0.25">
      <c r="A19" s="8">
        <f t="shared" si="2"/>
        <v>8.5999999999999979</v>
      </c>
      <c r="B19" s="12" t="s">
        <v>11</v>
      </c>
      <c r="C19" s="20" t="s">
        <v>4</v>
      </c>
      <c r="D19" s="21">
        <v>15</v>
      </c>
      <c r="E19" s="11">
        <f t="shared" si="3"/>
        <v>0.63541666666666663</v>
      </c>
      <c r="G19" s="13"/>
      <c r="H19" s="15"/>
    </row>
    <row r="20" spans="1:8" x14ac:dyDescent="0.25">
      <c r="A20" s="8">
        <f t="shared" si="2"/>
        <v>8.6999999999999975</v>
      </c>
      <c r="B20" s="22" t="s">
        <v>24</v>
      </c>
      <c r="C20" s="20"/>
      <c r="D20" s="21">
        <v>0</v>
      </c>
      <c r="E20" s="11">
        <f>E19+TIME(0,D19,0)</f>
        <v>0.64583333333333326</v>
      </c>
      <c r="G20" s="13"/>
    </row>
    <row r="21" spans="1:8" x14ac:dyDescent="0.25">
      <c r="G21" s="13"/>
    </row>
    <row r="22" spans="1:8" x14ac:dyDescent="0.25">
      <c r="A22" s="8"/>
    </row>
    <row r="23" spans="1:8" x14ac:dyDescent="0.25">
      <c r="A23" s="8"/>
      <c r="B23" s="27" t="str">
        <f>Summary!B$15</f>
        <v>Thursday 15-Nov PM2: Working Group Closing</v>
      </c>
      <c r="C23" s="13"/>
      <c r="D23" s="8"/>
      <c r="E23" s="31">
        <f>Summary!$C$15</f>
        <v>0.66666666666666663</v>
      </c>
    </row>
    <row r="24" spans="1:8" x14ac:dyDescent="0.25">
      <c r="A24" s="8"/>
    </row>
    <row r="25" spans="1:8" x14ac:dyDescent="0.25">
      <c r="A25" s="8"/>
      <c r="B25" s="7" t="s">
        <v>168</v>
      </c>
    </row>
    <row r="26" spans="1:8" x14ac:dyDescent="0.25">
      <c r="B26" s="7" t="s">
        <v>171</v>
      </c>
      <c r="G26" s="13"/>
      <c r="H26" s="15"/>
    </row>
    <row r="27" spans="1:8" x14ac:dyDescent="0.25">
      <c r="D27"/>
    </row>
    <row r="29" spans="1:8" x14ac:dyDescent="0.25">
      <c r="G29" s="13"/>
      <c r="H29" s="15"/>
    </row>
    <row r="30" spans="1:8" x14ac:dyDescent="0.25">
      <c r="G30" s="13"/>
      <c r="H30" s="15"/>
    </row>
    <row r="31" spans="1:8" x14ac:dyDescent="0.25">
      <c r="G31" s="13"/>
      <c r="H31" s="15"/>
    </row>
    <row r="32" spans="1:8" x14ac:dyDescent="0.25">
      <c r="G32" s="13"/>
      <c r="H32" s="15"/>
    </row>
    <row r="33" spans="7:8" x14ac:dyDescent="0.25">
      <c r="G33" s="13"/>
      <c r="H33" s="15"/>
    </row>
    <row r="34" spans="7:8" x14ac:dyDescent="0.25">
      <c r="G34" s="13"/>
      <c r="H34" s="15"/>
    </row>
    <row r="35" spans="7:8" x14ac:dyDescent="0.25">
      <c r="G35" s="13"/>
      <c r="H35" s="15"/>
    </row>
    <row r="36" spans="7:8" x14ac:dyDescent="0.25">
      <c r="G36" s="13"/>
      <c r="H36" s="15"/>
    </row>
    <row r="37" spans="7:8" x14ac:dyDescent="0.25">
      <c r="G37" s="13"/>
      <c r="H37" s="15"/>
    </row>
    <row r="38" spans="7:8" x14ac:dyDescent="0.25">
      <c r="G38" s="13"/>
      <c r="H38" s="15"/>
    </row>
    <row r="39" spans="7:8" x14ac:dyDescent="0.25">
      <c r="G39" s="13"/>
      <c r="H39" s="15"/>
    </row>
    <row r="40" spans="7:8" x14ac:dyDescent="0.25">
      <c r="G40" s="13"/>
      <c r="H40" s="15"/>
    </row>
    <row r="41" spans="7:8" x14ac:dyDescent="0.25">
      <c r="G41" s="13"/>
    </row>
  </sheetData>
  <sheetProtection selectLockedCells="1" selectUnlockedCells="1"/>
  <hyperlinks>
    <hyperlink ref="H8" r:id="rId1" xr:uid="{C8FF2B61-712C-47A7-B50D-DCB66D6ECE03}"/>
    <hyperlink ref="H9" r:id="rId2" xr:uid="{BFA357AC-2065-44B0-9B5F-17E5EB648515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3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1:O27"/>
  <sheetViews>
    <sheetView workbookViewId="0">
      <selection activeCell="I7" sqref="I7"/>
    </sheetView>
  </sheetViews>
  <sheetFormatPr defaultRowHeight="13.2" x14ac:dyDescent="0.25"/>
  <cols>
    <col min="2" max="2" width="13.33203125" customWidth="1"/>
    <col min="3" max="3" width="37.21875" customWidth="1"/>
    <col min="5" max="5" width="12" customWidth="1"/>
    <col min="6" max="6" width="13.44140625" customWidth="1"/>
  </cols>
  <sheetData>
    <row r="1" spans="1:15" x14ac:dyDescent="0.25">
      <c r="B1" t="s">
        <v>100</v>
      </c>
      <c r="C1" t="s">
        <v>101</v>
      </c>
      <c r="D1" t="s">
        <v>102</v>
      </c>
      <c r="E1" t="s">
        <v>103</v>
      </c>
      <c r="G1" s="35"/>
      <c r="H1" s="284" t="s">
        <v>111</v>
      </c>
      <c r="I1" s="283"/>
      <c r="J1" s="282" t="s">
        <v>112</v>
      </c>
      <c r="K1" s="283"/>
      <c r="L1" s="282" t="s">
        <v>113</v>
      </c>
      <c r="M1" s="283"/>
      <c r="N1" s="284" t="s">
        <v>114</v>
      </c>
      <c r="O1" s="284"/>
    </row>
    <row r="2" spans="1:15" x14ac:dyDescent="0.25">
      <c r="A2">
        <v>1</v>
      </c>
      <c r="G2" s="35"/>
      <c r="H2" s="36" t="s">
        <v>115</v>
      </c>
      <c r="I2" s="43" t="s">
        <v>121</v>
      </c>
      <c r="J2" s="48" t="s">
        <v>115</v>
      </c>
      <c r="K2" s="43" t="s">
        <v>121</v>
      </c>
      <c r="L2" s="48" t="s">
        <v>115</v>
      </c>
      <c r="M2" s="43" t="s">
        <v>121</v>
      </c>
      <c r="N2" s="36" t="s">
        <v>115</v>
      </c>
      <c r="O2" s="43" t="s">
        <v>121</v>
      </c>
    </row>
    <row r="3" spans="1:15" ht="12.9" customHeight="1" x14ac:dyDescent="0.25">
      <c r="A3">
        <f>A2+1</f>
        <v>2</v>
      </c>
      <c r="G3" s="286" t="s">
        <v>107</v>
      </c>
      <c r="H3" s="149" t="s">
        <v>116</v>
      </c>
      <c r="I3" s="46" t="s">
        <v>117</v>
      </c>
      <c r="J3" s="49" t="s">
        <v>116</v>
      </c>
      <c r="K3" s="44" t="s">
        <v>116</v>
      </c>
      <c r="L3" s="51" t="s">
        <v>117</v>
      </c>
      <c r="M3" s="46" t="s">
        <v>117</v>
      </c>
      <c r="N3" s="49" t="s">
        <v>116</v>
      </c>
      <c r="O3" s="41" t="s">
        <v>116</v>
      </c>
    </row>
    <row r="4" spans="1:15" ht="12.9" customHeight="1" x14ac:dyDescent="0.25">
      <c r="A4">
        <f t="shared" ref="A4:A24" si="0">A3+1</f>
        <v>3</v>
      </c>
      <c r="G4" s="286"/>
      <c r="H4" s="39" t="s">
        <v>116</v>
      </c>
      <c r="I4" s="47" t="s">
        <v>117</v>
      </c>
      <c r="J4" s="50" t="s">
        <v>116</v>
      </c>
      <c r="K4" s="55" t="s">
        <v>116</v>
      </c>
      <c r="L4" s="50" t="s">
        <v>116</v>
      </c>
      <c r="M4" s="47" t="s">
        <v>117</v>
      </c>
      <c r="N4" s="50" t="s">
        <v>116</v>
      </c>
      <c r="O4" s="42" t="s">
        <v>116</v>
      </c>
    </row>
    <row r="5" spans="1:15" ht="12.45" customHeight="1" x14ac:dyDescent="0.25">
      <c r="A5">
        <f t="shared" si="0"/>
        <v>4</v>
      </c>
      <c r="G5" s="285" t="s">
        <v>108</v>
      </c>
      <c r="H5" s="149" t="s">
        <v>116</v>
      </c>
      <c r="I5" s="52" t="s">
        <v>116</v>
      </c>
      <c r="J5" s="49" t="s">
        <v>116</v>
      </c>
      <c r="K5" s="46" t="s">
        <v>117</v>
      </c>
      <c r="L5" s="37" t="s">
        <v>116</v>
      </c>
      <c r="M5" s="54" t="s">
        <v>116</v>
      </c>
      <c r="N5" s="39" t="s">
        <v>116</v>
      </c>
      <c r="O5" s="40" t="s">
        <v>117</v>
      </c>
    </row>
    <row r="6" spans="1:15" ht="12.9" customHeight="1" x14ac:dyDescent="0.25">
      <c r="A6">
        <f t="shared" si="0"/>
        <v>5</v>
      </c>
      <c r="G6" s="286"/>
      <c r="H6" s="39" t="s">
        <v>116</v>
      </c>
      <c r="I6" s="52" t="s">
        <v>116</v>
      </c>
      <c r="J6" s="50" t="s">
        <v>116</v>
      </c>
      <c r="K6" s="47" t="s">
        <v>117</v>
      </c>
      <c r="L6" s="39" t="s">
        <v>116</v>
      </c>
      <c r="M6" s="55" t="s">
        <v>116</v>
      </c>
      <c r="N6" s="39" t="s">
        <v>116</v>
      </c>
      <c r="O6" s="40" t="s">
        <v>117</v>
      </c>
    </row>
    <row r="7" spans="1:15" x14ac:dyDescent="0.25">
      <c r="A7">
        <f t="shared" si="0"/>
        <v>6</v>
      </c>
      <c r="C7" s="34"/>
      <c r="G7" s="286" t="s">
        <v>109</v>
      </c>
      <c r="H7" s="149" t="s">
        <v>116</v>
      </c>
      <c r="I7" s="46" t="s">
        <v>117</v>
      </c>
      <c r="J7" s="49" t="s">
        <v>116</v>
      </c>
      <c r="K7" s="52" t="s">
        <v>116</v>
      </c>
      <c r="L7" s="49" t="s">
        <v>116</v>
      </c>
      <c r="M7" s="41" t="s">
        <v>116</v>
      </c>
      <c r="N7" s="37" t="s">
        <v>116</v>
      </c>
      <c r="O7" s="41" t="s">
        <v>116</v>
      </c>
    </row>
    <row r="8" spans="1:15" x14ac:dyDescent="0.25">
      <c r="A8">
        <f t="shared" si="0"/>
        <v>7</v>
      </c>
      <c r="G8" s="287"/>
      <c r="H8" s="50" t="s">
        <v>116</v>
      </c>
      <c r="I8" s="47" t="s">
        <v>117</v>
      </c>
      <c r="J8" s="50" t="s">
        <v>116</v>
      </c>
      <c r="K8" s="45" t="s">
        <v>116</v>
      </c>
      <c r="L8" s="50" t="s">
        <v>116</v>
      </c>
      <c r="M8" s="42" t="s">
        <v>116</v>
      </c>
      <c r="N8" s="38" t="s">
        <v>116</v>
      </c>
      <c r="O8" s="42" t="s">
        <v>116</v>
      </c>
    </row>
    <row r="9" spans="1:15" ht="12.9" customHeight="1" x14ac:dyDescent="0.25">
      <c r="A9">
        <f>A8+1</f>
        <v>8</v>
      </c>
      <c r="G9" s="286" t="s">
        <v>110</v>
      </c>
      <c r="H9" s="39" t="s">
        <v>116</v>
      </c>
      <c r="I9" s="52" t="s">
        <v>116</v>
      </c>
      <c r="J9" s="39" t="s">
        <v>116</v>
      </c>
      <c r="K9" s="52" t="s">
        <v>116</v>
      </c>
      <c r="L9" s="51" t="s">
        <v>117</v>
      </c>
      <c r="M9" s="46" t="s">
        <v>117</v>
      </c>
      <c r="N9" s="37" t="s">
        <v>116</v>
      </c>
      <c r="O9" s="41" t="s">
        <v>116</v>
      </c>
    </row>
    <row r="10" spans="1:15" ht="12.45" customHeight="1" x14ac:dyDescent="0.25">
      <c r="A10">
        <f t="shared" si="0"/>
        <v>9</v>
      </c>
      <c r="G10" s="286"/>
      <c r="H10" s="53" t="s">
        <v>116</v>
      </c>
      <c r="I10" s="45" t="s">
        <v>116</v>
      </c>
      <c r="J10" s="53" t="s">
        <v>116</v>
      </c>
      <c r="K10" s="45" t="s">
        <v>116</v>
      </c>
      <c r="L10" s="53" t="s">
        <v>116</v>
      </c>
      <c r="M10" s="42" t="s">
        <v>116</v>
      </c>
      <c r="N10" s="38" t="s">
        <v>116</v>
      </c>
      <c r="O10" s="42" t="s">
        <v>116</v>
      </c>
    </row>
    <row r="11" spans="1:15" ht="12.9" customHeight="1" x14ac:dyDescent="0.25">
      <c r="A11">
        <f t="shared" si="0"/>
        <v>10</v>
      </c>
    </row>
    <row r="12" spans="1:15" x14ac:dyDescent="0.25">
      <c r="A12">
        <f t="shared" si="0"/>
        <v>11</v>
      </c>
    </row>
    <row r="13" spans="1:15" x14ac:dyDescent="0.25">
      <c r="A13">
        <f t="shared" si="0"/>
        <v>12</v>
      </c>
    </row>
    <row r="14" spans="1:15" ht="12.45" customHeight="1" x14ac:dyDescent="0.25">
      <c r="A14" t="s">
        <v>104</v>
      </c>
    </row>
    <row r="15" spans="1:15" ht="12.45" customHeight="1" x14ac:dyDescent="0.25">
      <c r="A15" s="33">
        <f>A13+1</f>
        <v>13</v>
      </c>
    </row>
    <row r="16" spans="1:15" ht="12.45" customHeight="1" x14ac:dyDescent="0.25">
      <c r="A16" s="33">
        <f t="shared" si="0"/>
        <v>14</v>
      </c>
    </row>
    <row r="17" spans="1:1" ht="12.9" customHeight="1" x14ac:dyDescent="0.25">
      <c r="A17" s="33">
        <f t="shared" si="0"/>
        <v>15</v>
      </c>
    </row>
    <row r="18" spans="1:1" x14ac:dyDescent="0.25">
      <c r="A18" s="33">
        <f t="shared" si="0"/>
        <v>16</v>
      </c>
    </row>
    <row r="19" spans="1:1" ht="12.45" customHeight="1" x14ac:dyDescent="0.25">
      <c r="A19" s="33">
        <f t="shared" si="0"/>
        <v>17</v>
      </c>
    </row>
    <row r="20" spans="1:1" ht="12.45" customHeight="1" x14ac:dyDescent="0.25">
      <c r="A20" s="33">
        <f t="shared" si="0"/>
        <v>18</v>
      </c>
    </row>
    <row r="21" spans="1:1" ht="12.45" customHeight="1" x14ac:dyDescent="0.25">
      <c r="A21" s="33">
        <f t="shared" si="0"/>
        <v>19</v>
      </c>
    </row>
    <row r="22" spans="1:1" ht="12.9" customHeight="1" x14ac:dyDescent="0.25">
      <c r="A22" s="33">
        <f t="shared" si="0"/>
        <v>20</v>
      </c>
    </row>
    <row r="23" spans="1:1" x14ac:dyDescent="0.25">
      <c r="A23" s="33">
        <f t="shared" si="0"/>
        <v>21</v>
      </c>
    </row>
    <row r="24" spans="1:1" ht="12.45" customHeight="1" x14ac:dyDescent="0.25">
      <c r="A24" s="33">
        <f t="shared" si="0"/>
        <v>22</v>
      </c>
    </row>
    <row r="25" spans="1:1" ht="12.45" customHeight="1" x14ac:dyDescent="0.25"/>
    <row r="26" spans="1:1" ht="12.45" customHeight="1" x14ac:dyDescent="0.25"/>
    <row r="27" spans="1:1" ht="12.9" customHeight="1" x14ac:dyDescent="0.25"/>
  </sheetData>
  <mergeCells count="8">
    <mergeCell ref="J1:K1"/>
    <mergeCell ref="L1:M1"/>
    <mergeCell ref="N1:O1"/>
    <mergeCell ref="G5:G6"/>
    <mergeCell ref="G9:G10"/>
    <mergeCell ref="G7:G8"/>
    <mergeCell ref="G3:G4"/>
    <mergeCell ref="H1:I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Big Picture</vt:lpstr>
      <vt:lpstr>Summary</vt:lpstr>
      <vt:lpstr>Monday</vt:lpstr>
      <vt:lpstr>Tuesday</vt:lpstr>
      <vt:lpstr>Wednesday</vt:lpstr>
      <vt:lpstr>Thursday</vt:lpstr>
      <vt:lpstr>BreakoutReq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2023-11-16T03:01:20Z</dcterms:modified>
</cp:coreProperties>
</file>