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4E24AB7A-AF76-4960-ABD4-FC4E31D9E3E9}" xr6:coauthVersionLast="47" xr6:coauthVersionMax="47" xr10:uidLastSave="{00000000-0000-0000-0000-000000000000}"/>
  <bookViews>
    <workbookView xWindow="24" yWindow="384" windowWidth="23016" windowHeight="12216" tabRatio="703" activeTab="5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6" l="1"/>
  <c r="E7" i="16" s="1"/>
  <c r="E8" i="16" s="1"/>
  <c r="A6" i="16"/>
  <c r="A7" i="16" s="1"/>
  <c r="A8" i="16" s="1"/>
  <c r="A9" i="16" s="1"/>
  <c r="E10" i="13"/>
  <c r="E11" i="13" s="1"/>
  <c r="E12" i="13" s="1"/>
  <c r="A10" i="13"/>
  <c r="A11" i="13" s="1"/>
  <c r="A12" i="13" s="1"/>
  <c r="B26" i="19"/>
  <c r="B15" i="13"/>
  <c r="B5" i="13"/>
  <c r="E15" i="13"/>
  <c r="E16" i="13" s="1"/>
  <c r="E17" i="13" s="1"/>
  <c r="E18" i="13" s="1"/>
  <c r="E19" i="13" s="1"/>
  <c r="E20" i="13" s="1"/>
  <c r="E21" i="13" s="1"/>
  <c r="A15" i="13"/>
  <c r="A16" i="13" s="1"/>
  <c r="A17" i="13" s="1"/>
  <c r="A18" i="13" s="1"/>
  <c r="A19" i="13" s="1"/>
  <c r="A20" i="13" s="1"/>
  <c r="A21" i="13" s="1"/>
  <c r="E26" i="19"/>
  <c r="E27" i="19" s="1"/>
  <c r="E28" i="19" s="1"/>
  <c r="E29" i="19" s="1"/>
  <c r="E30" i="19" s="1"/>
  <c r="E31" i="19" s="1"/>
  <c r="E32" i="19" s="1"/>
  <c r="E20" i="19"/>
  <c r="B20" i="19"/>
  <c r="E34" i="19"/>
  <c r="E35" i="19" s="1"/>
  <c r="E36" i="19" s="1"/>
  <c r="E37" i="19" s="1"/>
  <c r="E38" i="19" s="1"/>
  <c r="E39" i="19" s="1"/>
  <c r="E40" i="19" s="1"/>
  <c r="B34" i="19"/>
  <c r="A34" i="19"/>
  <c r="A35" i="19" s="1"/>
  <c r="A36" i="19" s="1"/>
  <c r="A37" i="19" s="1"/>
  <c r="A38" i="19" s="1"/>
  <c r="A26" i="19"/>
  <c r="A27" i="19" s="1"/>
  <c r="A28" i="19" s="1"/>
  <c r="A29" i="19" s="1"/>
  <c r="A30" i="19" s="1"/>
  <c r="A7" i="2"/>
  <c r="E4" i="16"/>
  <c r="E5" i="16" s="1"/>
  <c r="B4" i="16"/>
  <c r="E9" i="16" l="1"/>
  <c r="A39" i="19"/>
  <c r="A40" i="19"/>
  <c r="A32" i="19"/>
  <c r="A31" i="19"/>
  <c r="E12" i="16"/>
  <c r="B12" i="16"/>
  <c r="E5" i="13"/>
  <c r="E6" i="13" s="1"/>
  <c r="E7" i="13" s="1"/>
  <c r="E8" i="13" s="1"/>
  <c r="E9" i="13" s="1"/>
  <c r="E2" i="20" l="1"/>
  <c r="E21" i="19"/>
  <c r="E22" i="19" s="1"/>
  <c r="E23" i="19" s="1"/>
  <c r="E24" i="19" s="1"/>
  <c r="A3" i="28" l="1"/>
  <c r="A4" i="28" s="1"/>
  <c r="A5" i="28" s="1"/>
  <c r="A6" i="28" s="1"/>
  <c r="A7" i="28" s="1"/>
  <c r="A8" i="28" s="1"/>
  <c r="E12" i="19"/>
  <c r="E13" i="19" s="1"/>
  <c r="E14" i="19" s="1"/>
  <c r="E15" i="19" s="1"/>
  <c r="E16" i="19" s="1"/>
  <c r="E17" i="19" s="1"/>
  <c r="E18" i="19" s="1"/>
  <c r="B12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3" i="16" l="1"/>
  <c r="E14" i="16" s="1"/>
  <c r="E15" i="16" s="1"/>
  <c r="E16" i="16" s="1"/>
  <c r="E17" i="16" s="1"/>
  <c r="E28" i="16"/>
  <c r="B28" i="16"/>
  <c r="E4" i="19"/>
  <c r="E5" i="19" s="1"/>
  <c r="E6" i="19" s="1"/>
  <c r="E7" i="19" s="1"/>
  <c r="E8" i="19" s="1"/>
  <c r="E9" i="19" s="1"/>
  <c r="E10" i="19" s="1"/>
  <c r="E18" i="16" l="1"/>
  <c r="E19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8" i="2" l="1"/>
  <c r="A9" i="20"/>
  <c r="A10" i="20"/>
  <c r="A11" i="20" s="1"/>
  <c r="A12" i="20" s="1"/>
  <c r="A13" i="20" s="1"/>
  <c r="A14" i="20" s="1"/>
  <c r="A9" i="2" l="1"/>
  <c r="A12" i="19"/>
  <c r="A13" i="19" s="1"/>
  <c r="A14" i="19" s="1"/>
  <c r="A15" i="19" s="1"/>
  <c r="A16" i="19" s="1"/>
  <c r="A17" i="19" s="1"/>
  <c r="A18" i="19" s="1"/>
  <c r="A4" i="19"/>
  <c r="A5" i="19" s="1"/>
  <c r="A10" i="2" l="1"/>
  <c r="A20" i="19"/>
  <c r="A21" i="19" s="1"/>
  <c r="A22" i="19" s="1"/>
  <c r="A23" i="19" s="1"/>
  <c r="A24" i="19" s="1"/>
  <c r="A6" i="19"/>
  <c r="A7" i="19" s="1"/>
  <c r="A8" i="19" s="1"/>
  <c r="A9" i="19" s="1"/>
  <c r="A10" i="19" s="1"/>
  <c r="A11" i="2" l="1"/>
  <c r="A12" i="2" s="1"/>
  <c r="A5" i="13"/>
  <c r="A6" i="13" s="1"/>
  <c r="A7" i="13" s="1"/>
  <c r="A8" i="13" s="1"/>
  <c r="A9" i="13" s="1"/>
  <c r="A4" i="16" l="1"/>
  <c r="A5" i="16" s="1"/>
  <c r="A13" i="2"/>
  <c r="A12" i="16" s="1"/>
  <c r="A13" i="16" s="1"/>
  <c r="A14" i="16" l="1"/>
  <c r="A15" i="16" s="1"/>
  <c r="A16" i="16" s="1"/>
  <c r="A17" i="16" s="1"/>
  <c r="A18" i="16" s="1"/>
  <c r="A19" i="16" s="1"/>
</calcChain>
</file>

<file path=xl/sharedStrings.xml><?xml version="1.0" encoding="utf-8"?>
<sst xmlns="http://schemas.openxmlformats.org/spreadsheetml/2006/main" count="443" uniqueCount="224">
  <si>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</si>
  <si>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</si>
  <si>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</si>
  <si>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</si>
  <si>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</si>
  <si>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</si>
  <si>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</si>
  <si>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</si>
  <si>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</si>
  <si>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</si>
  <si>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</si>
  <si>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</si>
  <si>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</si>
  <si>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</si>
  <si>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</si>
  <si>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</si>
  <si>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</si>
  <si>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</si>
  <si>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</si>
  <si>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</si>
  <si>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</si>
  <si>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</si>
  <si>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</si>
  <si>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</si>
  <si>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</si>
  <si>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</si>
  <si>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</si>
  <si>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</si>
  <si>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</si>
  <si>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</si>
  <si>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</si>
  <si>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</si>
  <si>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</si>
  <si>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</si>
  <si>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</si>
  <si>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</si>
  <si>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</si>
  <si>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</si>
  <si>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</si>
  <si>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</si>
  <si>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</si>
  <si>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</si>
  <si>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</si>
  <si>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</si>
  <si>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</si>
  <si>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</si>
  <si>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</si>
  <si>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</si>
  <si>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</si>
  <si>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</si>
  <si>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</si>
  <si>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</si>
  <si>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</si>
  <si>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</si>
  <si>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</si>
  <si>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</si>
  <si>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</si>
  <si>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</si>
  <si>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</si>
  <si>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</si>
  <si>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</si>
  <si>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</si>
  <si>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</si>
  <si>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</si>
  <si>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</si>
  <si>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</si>
  <si>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</si>
  <si>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</si>
  <si>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</si>
  <si>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</si>
  <si>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</si>
  <si>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</si>
  <si>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</si>
  <si>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</si>
  <si>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</si>
  <si>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</si>
  <si>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</si>
  <si>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</si>
  <si>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</si>
  <si>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</si>
  <si>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</si>
  <si>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</si>
  <si>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</si>
  <si>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</si>
  <si>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</si>
  <si>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</si>
  <si>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</si>
  <si>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</si>
  <si>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</si>
  <si>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</si>
  <si>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</si>
  <si>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</si>
  <si>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</si>
  <si>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</si>
  <si>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</si>
  <si>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</si>
  <si>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</si>
  <si>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</si>
  <si>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</si>
  <si>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</si>
  <si>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</si>
  <si>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</si>
  <si>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</si>
  <si>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</si>
  <si>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</si>
  <si>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</si>
  <si>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</si>
  <si>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</si>
  <si>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</si>
  <si>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</si>
  <si>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</si>
  <si>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</si>
  <si>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</si>
  <si>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</si>
  <si>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</si>
  <si>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</si>
  <si>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</si>
  <si>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</si>
  <si>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</si>
  <si>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</si>
  <si>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</si>
  <si>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</si>
  <si>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</si>
  <si>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</si>
  <si>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</si>
  <si>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802.15 / 802.1
 Joint Mtg.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</si>
  <si>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</si>
  <si>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</si>
  <si>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</si>
  <si>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</si>
  <si>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</si>
  <si>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</si>
  <si>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</si>
  <si>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</si>
  <si>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</si>
  <si>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</si>
  <si>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</si>
  <si>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</si>
  <si>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</si>
  <si>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</si>
  <si>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</si>
  <si>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</si>
  <si>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</si>
  <si>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</si>
  <si>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</si>
  <si>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</si>
  <si>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</si>
  <si>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</si>
  <si>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</si>
  <si>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</si>
  <si>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</si>
  <si>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</si>
  <si>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</si>
  <si>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</si>
  <si>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</si>
  <si>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</si>
  <si>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</si>
  <si>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</si>
  <si>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</si>
  <si>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</si>
  <si>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</si>
  <si>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Bin Qian</t>
  </si>
  <si>
    <t>Draft completion work: break-out work (up to 2 in parallel)</t>
  </si>
  <si>
    <t>Approval motions</t>
  </si>
  <si>
    <t>Draft completion contribution:  Refinements on the CIR Report field of AC IE</t>
  </si>
  <si>
    <t>Chenchen Liu</t>
  </si>
  <si>
    <t>Draft completion contribution:  Revined text for the secured compressed frame</t>
  </si>
  <si>
    <t xml:space="preserve">Rojan Chitrakar </t>
  </si>
  <si>
    <t>Draft contribution: Further considerations on frequency stitching and CIR reports</t>
  </si>
  <si>
    <t>Draft completion contribution:  details for processed target feature report for Sensing</t>
  </si>
  <si>
    <t>Aniruddh Rao Kabbinale</t>
  </si>
  <si>
    <t>Clint Chaplin</t>
  </si>
  <si>
    <t>Consolodated Comment work</t>
  </si>
  <si>
    <t>Chaplin</t>
  </si>
  <si>
    <t>15-23-0475</t>
  </si>
  <si>
    <t>https://mentor.ieee.org/802.15/dcn/23/15-23-0335-01-04ab-text-proposal-for-15-4ab-secure-compressed-psdu.docx</t>
  </si>
  <si>
    <t>15-23-0335</t>
  </si>
  <si>
    <t>https://mentor.ieee.org/802.15/dcn/23/15-23-0451-01-04ab-suggested-text-for-cir-report-for-non-sensing-transmission.docx</t>
  </si>
  <si>
    <t>15-23-0451</t>
  </si>
  <si>
    <t>https://mentor.ieee.org/802.15/dcn/23/15-23-0491-02-04ab-ptf-report.ppt</t>
  </si>
  <si>
    <t>15-23-0491</t>
  </si>
  <si>
    <t>https://mentor.ieee.org/802.15/dcn/23/15-23-0475-04-04ab-cc-consolidated-comments.xlsx</t>
  </si>
  <si>
    <t>Text proposal to update clause 16</t>
  </si>
  <si>
    <t>https://mentor.ieee.org/802.15/dcn/23/15-23-0464-00-04ab-proposed-updates-for-section-16.docx</t>
  </si>
  <si>
    <t>15-23-0464</t>
  </si>
  <si>
    <t>Documents:</t>
  </si>
  <si>
    <t>Review of contributions list</t>
  </si>
  <si>
    <t>Draft completion work: comment resolutions</t>
  </si>
  <si>
    <t>(on DraftingLIst tab)</t>
  </si>
  <si>
    <t>November 2023 802 Plenary Session</t>
  </si>
  <si>
    <t>Honolulu, HI, USA</t>
  </si>
  <si>
    <t>Times in Hawaii time zone (HST)</t>
  </si>
  <si>
    <t>146th IEEE 802.15 WSN MEETING</t>
  </si>
  <si>
    <t>Hilton Hawaiian Village Waikiki - Honolulu, HI</t>
  </si>
  <si>
    <t>The graphic below describes the weekly session of the IEEE P802.15 WG on WSN in graphic format. Local Time is meeting location time.</t>
  </si>
  <si>
    <t>802 LMSC
OPENING MEETING</t>
  </si>
  <si>
    <t>TG3mb HDR</t>
  </si>
  <si>
    <t>802 LMSC
 CLOSING MEETING</t>
  </si>
  <si>
    <t>SC
IETF</t>
  </si>
  <si>
    <t>Social</t>
  </si>
  <si>
    <t>Tuesday 14-Nov PM2: Comment Resolution (breakouts)</t>
  </si>
  <si>
    <t>Thursday 15-Nov PM2: Working Group Closing</t>
  </si>
  <si>
    <t>Thursday 16-Nov AM1: Status, review and comment resolution</t>
  </si>
  <si>
    <t xml:space="preserve">Thursday 16-Nov PM1: Technical Presentations, TG closing </t>
  </si>
  <si>
    <t>September pleanry minutes</t>
  </si>
  <si>
    <t>Draft completion contribution:   TBD</t>
  </si>
  <si>
    <t>TBD</t>
  </si>
  <si>
    <t>Tuesday 14-Nov PM1: Comment Resolution (group)</t>
  </si>
  <si>
    <t>Monday 13-Nov PM2: TG Opening; Status, review and preparation; comment resolution</t>
  </si>
  <si>
    <t>Tuesday 14-Nov AM1:  Comment Resolution (group)</t>
  </si>
  <si>
    <t>HST</t>
  </si>
  <si>
    <t>Editor's report</t>
  </si>
  <si>
    <t>Status and recap</t>
  </si>
  <si>
    <t>Xiliang</t>
  </si>
  <si>
    <t>Alex</t>
  </si>
  <si>
    <t>Draft completion contribution:   Deferred discussion on MMS topics</t>
  </si>
  <si>
    <t>Draft completion contribution:   Differed iscussion on MAC topics</t>
  </si>
  <si>
    <t>Draft completion contribution:   Deferred discussion on other</t>
  </si>
  <si>
    <t xml:space="preserve">Draft completion contribution:   Discussion on data communications </t>
  </si>
  <si>
    <t>Carlos</t>
  </si>
  <si>
    <t>Clint "Sam" Chaplin</t>
  </si>
  <si>
    <t>Wednesday 15-Sep PM1: Status, review and comment resolution</t>
  </si>
  <si>
    <t>Wednesday 15-Sep PM2: Comment Resolution (group)</t>
  </si>
  <si>
    <t>Comment resolution status and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</si>
</sst>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6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7FDD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29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8" fillId="0" borderId="0" xfId="0" applyFont="1"/>
    <xf numFmtId="0" fontId="0" fillId="0" borderId="0" xfId="0" applyAlignment="1">
      <alignment wrapText="1"/>
    </xf>
    <xf numFmtId="0" fontId="0" fillId="25" borderId="0" xfId="0" applyFill="1"/>
    <xf numFmtId="0" fontId="0" fillId="26" borderId="0" xfId="0" applyFill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8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8" borderId="35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27" xfId="0" applyFill="1" applyBorder="1" applyAlignment="1">
      <alignment horizontal="center"/>
    </xf>
    <xf numFmtId="0" fontId="53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8" borderId="4" xfId="0" applyFont="1" applyFill="1" applyBorder="1" applyAlignment="1">
      <alignment horizontal="right" vertical="center"/>
    </xf>
    <xf numFmtId="0" fontId="16" fillId="31" borderId="2" xfId="0" applyFont="1" applyFill="1" applyBorder="1" applyAlignment="1">
      <alignment vertical="center"/>
    </xf>
    <xf numFmtId="0" fontId="54" fillId="31" borderId="1" xfId="0" applyFont="1" applyFill="1" applyBorder="1" applyAlignment="1">
      <alignment horizontal="left" vertical="center"/>
    </xf>
    <xf numFmtId="0" fontId="55" fillId="31" borderId="1" xfId="0" applyFont="1" applyFill="1" applyBorder="1" applyAlignment="1">
      <alignment horizontal="left" vertical="center"/>
    </xf>
    <xf numFmtId="0" fontId="55" fillId="31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8" borderId="0" xfId="0" applyFont="1" applyFill="1" applyAlignment="1">
      <alignment horizontal="right" vertical="center"/>
    </xf>
    <xf numFmtId="0" fontId="35" fillId="31" borderId="1" xfId="0" applyFont="1" applyFill="1" applyBorder="1" applyAlignment="1">
      <alignment vertical="center"/>
    </xf>
    <xf numFmtId="0" fontId="56" fillId="31" borderId="1" xfId="0" applyFont="1" applyFill="1" applyBorder="1" applyAlignment="1">
      <alignment vertical="center"/>
    </xf>
    <xf numFmtId="0" fontId="56" fillId="31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1" borderId="4" xfId="0" applyFont="1" applyFill="1" applyBorder="1" applyAlignment="1">
      <alignment vertical="center"/>
    </xf>
    <xf numFmtId="0" fontId="16" fillId="31" borderId="0" xfId="0" applyFont="1" applyFill="1" applyAlignment="1">
      <alignment vertical="center"/>
    </xf>
    <xf numFmtId="0" fontId="57" fillId="31" borderId="0" xfId="0" applyFont="1" applyFill="1" applyAlignment="1">
      <alignment horizontal="left" vertical="center"/>
    </xf>
    <xf numFmtId="0" fontId="57" fillId="31" borderId="3" xfId="0" applyFont="1" applyFill="1" applyBorder="1" applyAlignment="1">
      <alignment horizontal="left" vertical="center"/>
    </xf>
    <xf numFmtId="0" fontId="58" fillId="31" borderId="0" xfId="0" applyFont="1" applyFill="1" applyAlignment="1">
      <alignment vertical="center"/>
    </xf>
    <xf numFmtId="0" fontId="59" fillId="31" borderId="0" xfId="0" applyFont="1" applyFill="1" applyAlignment="1">
      <alignment vertical="center"/>
    </xf>
    <xf numFmtId="0" fontId="59" fillId="31" borderId="3" xfId="0" applyFont="1" applyFill="1" applyBorder="1" applyAlignment="1">
      <alignment vertical="center"/>
    </xf>
    <xf numFmtId="0" fontId="16" fillId="31" borderId="0" xfId="0" applyFont="1" applyFill="1" applyAlignment="1">
      <alignment horizontal="left" vertical="center"/>
    </xf>
    <xf numFmtId="0" fontId="60" fillId="31" borderId="0" xfId="0" applyFont="1" applyFill="1" applyAlignment="1">
      <alignment horizontal="left" vertical="center"/>
    </xf>
    <xf numFmtId="0" fontId="60" fillId="31" borderId="3" xfId="0" applyFont="1" applyFill="1" applyBorder="1" applyAlignment="1">
      <alignment horizontal="left" vertical="center"/>
    </xf>
    <xf numFmtId="0" fontId="61" fillId="31" borderId="0" xfId="0" applyFont="1" applyFill="1" applyAlignment="1">
      <alignment vertical="center"/>
    </xf>
    <xf numFmtId="0" fontId="62" fillId="31" borderId="0" xfId="0" applyFont="1" applyFill="1" applyAlignment="1">
      <alignment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horizontal="left" vertical="center" indent="1"/>
    </xf>
    <xf numFmtId="0" fontId="54" fillId="31" borderId="0" xfId="0" applyFont="1" applyFill="1" applyAlignment="1">
      <alignment vertical="center"/>
    </xf>
    <xf numFmtId="0" fontId="55" fillId="31" borderId="0" xfId="0" applyFont="1" applyFill="1" applyAlignment="1">
      <alignment vertical="center"/>
    </xf>
    <xf numFmtId="0" fontId="55" fillId="31" borderId="3" xfId="0" applyFont="1" applyFill="1" applyBorder="1" applyAlignment="1">
      <alignment vertical="center"/>
    </xf>
    <xf numFmtId="0" fontId="65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4" fillId="31" borderId="3" xfId="0" applyFont="1" applyFill="1" applyBorder="1" applyAlignment="1">
      <alignment horizontal="left" vertical="center" indent="1"/>
    </xf>
    <xf numFmtId="0" fontId="64" fillId="31" borderId="3" xfId="0" applyFont="1" applyFill="1" applyBorder="1" applyAlignment="1">
      <alignment vertical="center"/>
    </xf>
    <xf numFmtId="0" fontId="66" fillId="31" borderId="0" xfId="0" applyFont="1" applyFill="1" applyAlignment="1">
      <alignment vertical="center"/>
    </xf>
    <xf numFmtId="0" fontId="16" fillId="18" borderId="0" xfId="0" applyFont="1" applyFill="1" applyAlignment="1">
      <alignment horizontal="center" vertical="center"/>
    </xf>
    <xf numFmtId="0" fontId="66" fillId="31" borderId="0" xfId="0" applyFont="1" applyFill="1" applyAlignment="1">
      <alignment horizontal="left" vertical="center" indent="1"/>
    </xf>
    <xf numFmtId="0" fontId="16" fillId="18" borderId="0" xfId="0" applyFont="1" applyFill="1" applyAlignment="1">
      <alignment vertical="center"/>
    </xf>
    <xf numFmtId="0" fontId="16" fillId="18" borderId="3" xfId="0" applyFont="1" applyFill="1" applyBorder="1" applyAlignment="1">
      <alignment horizontal="center" vertical="center"/>
    </xf>
    <xf numFmtId="0" fontId="18" fillId="0" borderId="0" xfId="10" applyFont="1" applyAlignment="1">
      <alignment horizontal="center" wrapText="1"/>
    </xf>
    <xf numFmtId="3" fontId="20" fillId="0" borderId="0" xfId="6" applyNumberFormat="1"/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46" fillId="0" borderId="24" xfId="36" applyFont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left" vertical="center" indent="2"/>
    </xf>
    <xf numFmtId="164" fontId="16" fillId="4" borderId="1" xfId="11" applyFont="1" applyFill="1" applyBorder="1" applyAlignment="1">
      <alignment vertical="center"/>
    </xf>
    <xf numFmtId="164" fontId="16" fillId="4" borderId="1" xfId="11" applyFont="1" applyFill="1" applyBorder="1" applyAlignment="1">
      <alignment horizontal="center" vertical="center"/>
    </xf>
    <xf numFmtId="164" fontId="16" fillId="4" borderId="8" xfId="11" applyFont="1" applyFill="1" applyBorder="1" applyAlignment="1">
      <alignment vertical="center"/>
    </xf>
    <xf numFmtId="164" fontId="16" fillId="4" borderId="8" xfId="11" applyFont="1" applyFill="1" applyBorder="1" applyAlignment="1">
      <alignment horizontal="center" vertical="center"/>
    </xf>
    <xf numFmtId="164" fontId="45" fillId="4" borderId="0" xfId="11" applyFont="1" applyFill="1" applyAlignment="1">
      <alignment horizontal="left" indent="2"/>
    </xf>
    <xf numFmtId="164" fontId="20" fillId="4" borderId="0" xfId="11" applyFont="1" applyFill="1"/>
    <xf numFmtId="164" fontId="20" fillId="4" borderId="3" xfId="11" applyFont="1" applyFill="1" applyBorder="1"/>
    <xf numFmtId="164" fontId="16" fillId="4" borderId="5" xfId="11" applyFont="1" applyFill="1" applyBorder="1" applyAlignment="1">
      <alignment horizontal="left" vertical="center" indent="2"/>
    </xf>
    <xf numFmtId="164" fontId="16" fillId="4" borderId="5" xfId="11" applyFont="1" applyFill="1" applyBorder="1" applyAlignment="1">
      <alignment vertical="center"/>
    </xf>
    <xf numFmtId="164" fontId="16" fillId="4" borderId="5" xfId="11" applyFont="1" applyFill="1" applyBorder="1" applyAlignment="1">
      <alignment horizontal="center" vertical="center"/>
    </xf>
    <xf numFmtId="164" fontId="16" fillId="4" borderId="10" xfId="11" applyFont="1" applyFill="1" applyBorder="1" applyAlignment="1">
      <alignment vertical="center"/>
    </xf>
    <xf numFmtId="164" fontId="16" fillId="4" borderId="10" xfId="11" applyFont="1" applyFill="1" applyBorder="1" applyAlignment="1">
      <alignment horizontal="center" vertical="center"/>
    </xf>
    <xf numFmtId="164" fontId="39" fillId="15" borderId="4" xfId="11" applyFont="1" applyFill="1" applyBorder="1" applyAlignment="1">
      <alignment horizontal="center" vertical="center" wrapText="1"/>
    </xf>
    <xf numFmtId="164" fontId="39" fillId="15" borderId="0" xfId="11" applyFont="1" applyFill="1" applyAlignment="1">
      <alignment horizontal="center" vertical="center" wrapText="1"/>
    </xf>
    <xf numFmtId="164" fontId="39" fillId="15" borderId="3" xfId="11" applyFont="1" applyFill="1" applyBorder="1" applyAlignment="1">
      <alignment horizontal="center" vertical="center" wrapText="1"/>
    </xf>
    <xf numFmtId="164" fontId="16" fillId="18" borderId="43" xfId="11" applyFont="1" applyFill="1" applyBorder="1" applyAlignment="1">
      <alignment horizontal="center" vertical="center"/>
    </xf>
    <xf numFmtId="164" fontId="16" fillId="18" borderId="44" xfId="11" applyFont="1" applyFill="1" applyBorder="1" applyAlignment="1">
      <alignment horizontal="center" vertical="center"/>
    </xf>
    <xf numFmtId="164" fontId="16" fillId="18" borderId="12" xfId="11" applyFont="1" applyFill="1" applyBorder="1" applyAlignment="1">
      <alignment horizontal="center" vertical="center"/>
    </xf>
    <xf numFmtId="164" fontId="35" fillId="23" borderId="18" xfId="11" applyFont="1" applyFill="1" applyBorder="1" applyAlignment="1">
      <alignment horizontal="center" vertical="center" wrapText="1"/>
    </xf>
    <xf numFmtId="166" fontId="22" fillId="0" borderId="17" xfId="11" applyNumberFormat="1" applyFont="1" applyBorder="1" applyAlignment="1">
      <alignment horizontal="center"/>
    </xf>
    <xf numFmtId="166" fontId="22" fillId="33" borderId="47" xfId="11" applyNumberFormat="1" applyFont="1" applyFill="1" applyBorder="1" applyAlignment="1">
      <alignment horizontal="center"/>
    </xf>
    <xf numFmtId="166" fontId="22" fillId="0" borderId="47" xfId="11" applyNumberFormat="1" applyFont="1" applyBorder="1" applyAlignment="1">
      <alignment horizontal="center"/>
    </xf>
    <xf numFmtId="166" fontId="22" fillId="14" borderId="26" xfId="11" applyNumberFormat="1" applyFont="1" applyFill="1" applyBorder="1" applyAlignment="1">
      <alignment horizontal="center"/>
    </xf>
    <xf numFmtId="164" fontId="35" fillId="23" borderId="19" xfId="11" applyFont="1" applyFill="1" applyBorder="1" applyAlignment="1">
      <alignment horizontal="center" vertical="center" wrapText="1"/>
    </xf>
    <xf numFmtId="166" fontId="22" fillId="0" borderId="13" xfId="11" applyNumberFormat="1" applyFont="1" applyBorder="1" applyAlignment="1">
      <alignment horizontal="center"/>
    </xf>
    <xf numFmtId="166" fontId="22" fillId="33" borderId="11" xfId="11" applyNumberFormat="1" applyFont="1" applyFill="1" applyBorder="1" applyAlignment="1">
      <alignment horizontal="center"/>
    </xf>
    <xf numFmtId="166" fontId="22" fillId="0" borderId="11" xfId="11" applyNumberFormat="1" applyFont="1" applyBorder="1" applyAlignment="1">
      <alignment horizontal="center"/>
    </xf>
    <xf numFmtId="166" fontId="22" fillId="14" borderId="45" xfId="11" applyNumberFormat="1" applyFont="1" applyFill="1" applyBorder="1" applyAlignment="1">
      <alignment horizontal="center"/>
    </xf>
    <xf numFmtId="164" fontId="38" fillId="6" borderId="19" xfId="11" quotePrefix="1" applyFont="1" applyFill="1" applyBorder="1" applyAlignment="1">
      <alignment horizontal="center" vertical="center" wrapText="1"/>
    </xf>
    <xf numFmtId="164" fontId="16" fillId="10" borderId="19" xfId="11" applyFont="1" applyFill="1" applyBorder="1" applyAlignment="1">
      <alignment horizontal="center" vertical="center" wrapText="1"/>
    </xf>
    <xf numFmtId="164" fontId="38" fillId="6" borderId="19" xfId="11" applyFont="1" applyFill="1" applyBorder="1" applyAlignment="1">
      <alignment horizontal="center" vertical="center" wrapText="1"/>
    </xf>
    <xf numFmtId="166" fontId="22" fillId="0" borderId="45" xfId="11" applyNumberFormat="1" applyFont="1" applyBorder="1" applyAlignment="1">
      <alignment horizontal="center"/>
    </xf>
    <xf numFmtId="166" fontId="22" fillId="14" borderId="11" xfId="11" applyNumberFormat="1" applyFont="1" applyFill="1" applyBorder="1" applyAlignment="1">
      <alignment horizontal="center"/>
    </xf>
    <xf numFmtId="164" fontId="35" fillId="29" borderId="19" xfId="11" applyFont="1" applyFill="1" applyBorder="1" applyAlignment="1">
      <alignment horizontal="center" vertical="center" wrapText="1"/>
    </xf>
    <xf numFmtId="164" fontId="38" fillId="6" borderId="20" xfId="11" applyFont="1" applyFill="1" applyBorder="1" applyAlignment="1">
      <alignment horizontal="center" vertical="center" wrapText="1"/>
    </xf>
    <xf numFmtId="164" fontId="38" fillId="30" borderId="20" xfId="11" applyFont="1" applyFill="1" applyBorder="1" applyAlignment="1">
      <alignment horizontal="center" vertical="center" wrapText="1"/>
    </xf>
    <xf numFmtId="166" fontId="22" fillId="14" borderId="13" xfId="11" applyNumberFormat="1" applyFont="1" applyFill="1" applyBorder="1" applyAlignment="1">
      <alignment horizontal="center"/>
    </xf>
    <xf numFmtId="164" fontId="38" fillId="30" borderId="7" xfId="11" applyFont="1" applyFill="1" applyBorder="1" applyAlignment="1">
      <alignment horizontal="center" vertical="center" wrapText="1"/>
    </xf>
    <xf numFmtId="164" fontId="39" fillId="15" borderId="6" xfId="11" applyFont="1" applyFill="1" applyBorder="1" applyAlignment="1">
      <alignment horizontal="center" vertical="center" wrapText="1"/>
    </xf>
    <xf numFmtId="164" fontId="39" fillId="15" borderId="5" xfId="11" applyFont="1" applyFill="1" applyBorder="1" applyAlignment="1">
      <alignment horizontal="center" vertical="center" wrapText="1"/>
    </xf>
    <xf numFmtId="164" fontId="39" fillId="15" borderId="10" xfId="11" applyFont="1" applyFill="1" applyBorder="1" applyAlignment="1">
      <alignment horizontal="center" vertical="center" wrapText="1"/>
    </xf>
    <xf numFmtId="166" fontId="22" fillId="14" borderId="21" xfId="11" applyNumberFormat="1" applyFont="1" applyFill="1" applyBorder="1" applyAlignment="1">
      <alignment horizontal="center"/>
    </xf>
    <xf numFmtId="166" fontId="22" fillId="14" borderId="22" xfId="11" applyNumberFormat="1" applyFont="1" applyFill="1" applyBorder="1" applyAlignment="1">
      <alignment horizontal="center"/>
    </xf>
    <xf numFmtId="166" fontId="22" fillId="0" borderId="22" xfId="11" applyNumberFormat="1" applyFont="1" applyBorder="1" applyAlignment="1">
      <alignment horizontal="center"/>
    </xf>
    <xf numFmtId="166" fontId="22" fillId="0" borderId="46" xfId="11" applyNumberFormat="1" applyFont="1" applyBorder="1" applyAlignment="1">
      <alignment horizontal="center"/>
    </xf>
    <xf numFmtId="164" fontId="16" fillId="4" borderId="1" xfId="11" applyFont="1" applyFill="1" applyBorder="1" applyAlignment="1">
      <alignment horizontal="center" vertical="center" wrapText="1"/>
    </xf>
    <xf numFmtId="164" fontId="16" fillId="4" borderId="8" xfId="11" applyFont="1" applyFill="1" applyBorder="1" applyAlignment="1">
      <alignment horizontal="center" vertical="center" wrapText="1"/>
    </xf>
    <xf numFmtId="164" fontId="16" fillId="4" borderId="5" xfId="11" applyFont="1" applyFill="1" applyBorder="1" applyAlignment="1">
      <alignment horizontal="center" vertical="center" wrapText="1"/>
    </xf>
    <xf numFmtId="164" fontId="16" fillId="4" borderId="10" xfId="11" applyFont="1" applyFill="1" applyBorder="1" applyAlignment="1">
      <alignment horizontal="center" vertical="center" wrapText="1"/>
    </xf>
    <xf numFmtId="164" fontId="16" fillId="4" borderId="2" xfId="11" applyFont="1" applyFill="1" applyBorder="1" applyAlignment="1">
      <alignment horizontal="center" vertical="center" wrapText="1"/>
    </xf>
    <xf numFmtId="164" fontId="16" fillId="4" borderId="6" xfId="11" applyFont="1" applyFill="1" applyBorder="1" applyAlignment="1">
      <alignment horizontal="center" vertical="center" wrapText="1"/>
    </xf>
    <xf numFmtId="164" fontId="37" fillId="24" borderId="12" xfId="11" applyFont="1" applyFill="1" applyBorder="1" applyAlignment="1">
      <alignment horizontal="center" vertical="center" wrapText="1"/>
    </xf>
    <xf numFmtId="164" fontId="37" fillId="24" borderId="7" xfId="11" applyFont="1" applyFill="1" applyBorder="1" applyAlignment="1">
      <alignment horizontal="center" vertical="center" wrapText="1"/>
    </xf>
    <xf numFmtId="164" fontId="37" fillId="11" borderId="12" xfId="11" applyFont="1" applyFill="1" applyBorder="1" applyAlignment="1">
      <alignment horizontal="center" vertical="center" wrapText="1"/>
    </xf>
    <xf numFmtId="164" fontId="37" fillId="11" borderId="7" xfId="11" applyFont="1" applyFill="1" applyBorder="1" applyAlignment="1">
      <alignment horizontal="center" vertical="center" wrapText="1"/>
    </xf>
    <xf numFmtId="164" fontId="67" fillId="18" borderId="12" xfId="11" applyFont="1" applyFill="1" applyBorder="1" applyAlignment="1">
      <alignment horizontal="center" vertical="center" wrapText="1"/>
    </xf>
    <xf numFmtId="164" fontId="67" fillId="18" borderId="9" xfId="11" applyFont="1" applyFill="1" applyBorder="1" applyAlignment="1">
      <alignment horizontal="center" vertical="center"/>
    </xf>
    <xf numFmtId="164" fontId="67" fillId="18" borderId="7" xfId="11" applyFont="1" applyFill="1" applyBorder="1" applyAlignment="1">
      <alignment horizontal="center" vertical="center"/>
    </xf>
    <xf numFmtId="164" fontId="35" fillId="7" borderId="2" xfId="11" applyFont="1" applyFill="1" applyBorder="1" applyAlignment="1">
      <alignment horizontal="center" vertical="center" wrapText="1"/>
    </xf>
    <xf numFmtId="164" fontId="35" fillId="7" borderId="1" xfId="11" applyFont="1" applyFill="1" applyBorder="1" applyAlignment="1">
      <alignment horizontal="center" vertical="center" wrapText="1"/>
    </xf>
    <xf numFmtId="164" fontId="35" fillId="7" borderId="8" xfId="11" applyFont="1" applyFill="1" applyBorder="1" applyAlignment="1">
      <alignment horizontal="center" vertical="center" wrapText="1"/>
    </xf>
    <xf numFmtId="164" fontId="35" fillId="7" borderId="4" xfId="11" applyFont="1" applyFill="1" applyBorder="1" applyAlignment="1">
      <alignment horizontal="center" vertical="center" wrapText="1"/>
    </xf>
    <xf numFmtId="164" fontId="35" fillId="7" borderId="0" xfId="11" applyFont="1" applyFill="1" applyAlignment="1">
      <alignment horizontal="center" vertical="center" wrapText="1"/>
    </xf>
    <xf numFmtId="164" fontId="35" fillId="7" borderId="3" xfId="11" applyFont="1" applyFill="1" applyBorder="1" applyAlignment="1">
      <alignment horizontal="center" vertical="center" wrapText="1"/>
    </xf>
    <xf numFmtId="164" fontId="35" fillId="7" borderId="6" xfId="11" applyFont="1" applyFill="1" applyBorder="1" applyAlignment="1">
      <alignment horizontal="center" vertical="center" wrapText="1"/>
    </xf>
    <xf numFmtId="164" fontId="35" fillId="7" borderId="5" xfId="11" applyFont="1" applyFill="1" applyBorder="1" applyAlignment="1">
      <alignment horizontal="center" vertical="center" wrapText="1"/>
    </xf>
    <xf numFmtId="164" fontId="35" fillId="7" borderId="10" xfId="11" applyFont="1" applyFill="1" applyBorder="1" applyAlignment="1">
      <alignment horizontal="center" vertical="center" wrapText="1"/>
    </xf>
    <xf numFmtId="164" fontId="67" fillId="18" borderId="2" xfId="11" applyFont="1" applyFill="1" applyBorder="1" applyAlignment="1">
      <alignment horizontal="center" vertical="center"/>
    </xf>
    <xf numFmtId="164" fontId="67" fillId="18" borderId="1" xfId="11" applyFont="1" applyFill="1" applyBorder="1" applyAlignment="1">
      <alignment horizontal="center" vertical="center"/>
    </xf>
    <xf numFmtId="164" fontId="67" fillId="18" borderId="8" xfId="11" applyFont="1" applyFill="1" applyBorder="1" applyAlignment="1">
      <alignment horizontal="center" vertical="center"/>
    </xf>
    <xf numFmtId="164" fontId="67" fillId="18" borderId="6" xfId="11" applyFont="1" applyFill="1" applyBorder="1" applyAlignment="1">
      <alignment horizontal="center" vertical="center"/>
    </xf>
    <xf numFmtId="164" fontId="67" fillId="18" borderId="5" xfId="11" applyFont="1" applyFill="1" applyBorder="1" applyAlignment="1">
      <alignment horizontal="center" vertical="center"/>
    </xf>
    <xf numFmtId="164" fontId="67" fillId="18" borderId="10" xfId="11" applyFont="1" applyFill="1" applyBorder="1" applyAlignment="1">
      <alignment horizontal="center" vertical="center"/>
    </xf>
    <xf numFmtId="164" fontId="36" fillId="12" borderId="12" xfId="11" applyFont="1" applyFill="1" applyBorder="1" applyAlignment="1">
      <alignment horizontal="center" vertical="center" wrapText="1"/>
    </xf>
    <xf numFmtId="164" fontId="36" fillId="12" borderId="9" xfId="11" applyFont="1" applyFill="1" applyBorder="1" applyAlignment="1">
      <alignment horizontal="center" vertical="center" wrapText="1"/>
    </xf>
    <xf numFmtId="164" fontId="36" fillId="12" borderId="7" xfId="11" applyFont="1" applyFill="1" applyBorder="1" applyAlignment="1">
      <alignment horizontal="center" vertical="center" wrapText="1"/>
    </xf>
    <xf numFmtId="164" fontId="37" fillId="8" borderId="12" xfId="11" applyFont="1" applyFill="1" applyBorder="1" applyAlignment="1">
      <alignment horizontal="center" vertical="center" wrapText="1"/>
    </xf>
    <xf numFmtId="164" fontId="37" fillId="8" borderId="9" xfId="11" applyFont="1" applyFill="1" applyBorder="1" applyAlignment="1">
      <alignment horizontal="center" vertical="center" wrapText="1"/>
    </xf>
    <xf numFmtId="164" fontId="37" fillId="8" borderId="7" xfId="11" applyFont="1" applyFill="1" applyBorder="1" applyAlignment="1">
      <alignment horizontal="center" vertical="center" wrapText="1"/>
    </xf>
    <xf numFmtId="164" fontId="36" fillId="16" borderId="12" xfId="11" applyFont="1" applyFill="1" applyBorder="1" applyAlignment="1">
      <alignment horizontal="center" vertical="center" wrapText="1"/>
    </xf>
    <xf numFmtId="164" fontId="36" fillId="16" borderId="9" xfId="11" applyFont="1" applyFill="1" applyBorder="1" applyAlignment="1">
      <alignment horizontal="center" vertical="center" wrapText="1"/>
    </xf>
    <xf numFmtId="164" fontId="36" fillId="16" borderId="7" xfId="11" applyFont="1" applyFill="1" applyBorder="1" applyAlignment="1">
      <alignment horizontal="center" vertical="center" wrapText="1"/>
    </xf>
    <xf numFmtId="164" fontId="36" fillId="21" borderId="12" xfId="11" applyFont="1" applyFill="1" applyBorder="1" applyAlignment="1">
      <alignment horizontal="center" vertical="center" wrapText="1"/>
    </xf>
    <xf numFmtId="164" fontId="36" fillId="21" borderId="9" xfId="11" applyFont="1" applyFill="1" applyBorder="1" applyAlignment="1">
      <alignment horizontal="center" vertical="center" wrapText="1"/>
    </xf>
    <xf numFmtId="164" fontId="36" fillId="21" borderId="7" xfId="11" applyFont="1" applyFill="1" applyBorder="1" applyAlignment="1">
      <alignment horizontal="center" vertical="center" wrapText="1"/>
    </xf>
    <xf numFmtId="164" fontId="16" fillId="18" borderId="2" xfId="11" applyFont="1" applyFill="1" applyBorder="1" applyAlignment="1">
      <alignment horizontal="center" vertical="center" wrapText="1"/>
    </xf>
    <xf numFmtId="164" fontId="16" fillId="18" borderId="1" xfId="11" applyFont="1" applyFill="1" applyBorder="1" applyAlignment="1">
      <alignment horizontal="center" vertical="center" wrapText="1"/>
    </xf>
    <xf numFmtId="164" fontId="16" fillId="18" borderId="8" xfId="11" applyFont="1" applyFill="1" applyBorder="1" applyAlignment="1">
      <alignment horizontal="center" vertical="center" wrapText="1"/>
    </xf>
    <xf numFmtId="167" fontId="16" fillId="18" borderId="6" xfId="11" applyNumberFormat="1" applyFont="1" applyFill="1" applyBorder="1" applyAlignment="1">
      <alignment horizontal="center" vertical="center" wrapText="1"/>
    </xf>
    <xf numFmtId="167" fontId="16" fillId="18" borderId="5" xfId="11" applyNumberFormat="1" applyFont="1" applyFill="1" applyBorder="1" applyAlignment="1">
      <alignment horizontal="center" vertical="center" wrapText="1"/>
    </xf>
    <xf numFmtId="167" fontId="16" fillId="18" borderId="10" xfId="11" applyNumberFormat="1" applyFont="1" applyFill="1" applyBorder="1" applyAlignment="1">
      <alignment horizontal="center" vertical="center" wrapText="1"/>
    </xf>
    <xf numFmtId="164" fontId="36" fillId="20" borderId="12" xfId="11" applyFont="1" applyFill="1" applyBorder="1" applyAlignment="1">
      <alignment horizontal="center" vertical="center" wrapText="1"/>
    </xf>
    <xf numFmtId="164" fontId="36" fillId="20" borderId="9" xfId="11" applyFont="1" applyFill="1" applyBorder="1" applyAlignment="1">
      <alignment horizontal="center" vertical="center" wrapText="1"/>
    </xf>
    <xf numFmtId="164" fontId="36" fillId="20" borderId="7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164" fontId="16" fillId="4" borderId="0" xfId="11" applyFont="1" applyFill="1" applyAlignment="1">
      <alignment horizontal="center" vertical="center" wrapText="1"/>
    </xf>
    <xf numFmtId="164" fontId="16" fillId="4" borderId="3" xfId="11" applyFont="1" applyFill="1" applyBorder="1" applyAlignment="1">
      <alignment horizontal="center" vertical="center" wrapText="1"/>
    </xf>
    <xf numFmtId="0" fontId="51" fillId="17" borderId="1" xfId="36" applyFont="1" applyFill="1" applyBorder="1" applyAlignment="1">
      <alignment horizontal="center" vertical="center" wrapText="1"/>
    </xf>
    <xf numFmtId="0" fontId="51" fillId="17" borderId="8" xfId="36" applyFont="1" applyFill="1" applyBorder="1" applyAlignment="1">
      <alignment horizontal="center" vertical="center" wrapText="1"/>
    </xf>
    <xf numFmtId="0" fontId="51" fillId="17" borderId="0" xfId="36" applyFont="1" applyFill="1" applyAlignment="1">
      <alignment horizontal="center" vertical="center" wrapText="1"/>
    </xf>
    <xf numFmtId="0" fontId="51" fillId="17" borderId="3" xfId="36" applyFont="1" applyFill="1" applyBorder="1" applyAlignment="1">
      <alignment horizontal="center" vertical="center" wrapText="1"/>
    </xf>
    <xf numFmtId="0" fontId="51" fillId="17" borderId="5" xfId="36" applyFont="1" applyFill="1" applyBorder="1" applyAlignment="1">
      <alignment horizontal="center" vertical="center" wrapText="1"/>
    </xf>
    <xf numFmtId="0" fontId="51" fillId="17" borderId="10" xfId="36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40" fillId="5" borderId="1" xfId="11" applyFont="1" applyFill="1" applyBorder="1" applyAlignment="1">
      <alignment horizontal="center" vertical="center" wrapText="1"/>
    </xf>
    <xf numFmtId="164" fontId="40" fillId="5" borderId="8" xfId="11" applyFont="1" applyFill="1" applyBorder="1" applyAlignment="1">
      <alignment horizontal="center" vertical="center" wrapText="1"/>
    </xf>
    <xf numFmtId="164" fontId="40" fillId="5" borderId="5" xfId="11" applyFont="1" applyFill="1" applyBorder="1" applyAlignment="1">
      <alignment horizontal="center" vertical="center" wrapText="1"/>
    </xf>
    <xf numFmtId="164" fontId="40" fillId="5" borderId="10" xfId="11" applyFont="1" applyFill="1" applyBorder="1" applyAlignment="1">
      <alignment horizontal="center" vertical="center" wrapText="1"/>
    </xf>
    <xf numFmtId="164" fontId="36" fillId="10" borderId="14" xfId="11" applyFont="1" applyFill="1" applyBorder="1" applyAlignment="1">
      <alignment horizontal="center" vertical="center" wrapText="1"/>
    </xf>
    <xf numFmtId="164" fontId="36" fillId="10" borderId="16" xfId="11" applyFont="1" applyFill="1" applyBorder="1" applyAlignment="1">
      <alignment horizontal="center" vertical="center" wrapText="1"/>
    </xf>
    <xf numFmtId="164" fontId="36" fillId="10" borderId="15" xfId="11" applyFont="1" applyFill="1" applyBorder="1" applyAlignment="1">
      <alignment horizontal="center" vertical="center" wrapText="1"/>
    </xf>
    <xf numFmtId="164" fontId="36" fillId="32" borderId="12" xfId="11" applyFont="1" applyFill="1" applyBorder="1" applyAlignment="1">
      <alignment horizontal="center" vertical="center" wrapText="1"/>
    </xf>
    <xf numFmtId="164" fontId="36" fillId="32" borderId="9" xfId="11" applyFont="1" applyFill="1" applyBorder="1" applyAlignment="1">
      <alignment horizontal="center" vertical="center" wrapText="1"/>
    </xf>
    <xf numFmtId="164" fontId="36" fillId="32" borderId="7" xfId="11" applyFont="1" applyFill="1" applyBorder="1" applyAlignment="1">
      <alignment horizontal="center" vertical="center" wrapText="1"/>
    </xf>
    <xf numFmtId="164" fontId="37" fillId="11" borderId="9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7" fontId="16" fillId="18" borderId="5" xfId="11" applyNumberFormat="1" applyFont="1" applyFill="1" applyBorder="1" applyAlignment="1">
      <alignment horizontal="center" vertical="center"/>
    </xf>
    <xf numFmtId="167" fontId="16" fillId="18" borderId="10" xfId="11" applyNumberFormat="1" applyFont="1" applyFill="1" applyBorder="1" applyAlignment="1">
      <alignment horizontal="center" vertical="center"/>
    </xf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164" fontId="52" fillId="23" borderId="2" xfId="11" applyFont="1" applyFill="1" applyBorder="1" applyAlignment="1">
      <alignment horizontal="center" vertical="center" wrapText="1"/>
    </xf>
    <xf numFmtId="164" fontId="52" fillId="23" borderId="1" xfId="11" applyFont="1" applyFill="1" applyBorder="1" applyAlignment="1">
      <alignment horizontal="center" vertical="center" wrapText="1"/>
    </xf>
    <xf numFmtId="164" fontId="52" fillId="23" borderId="8" xfId="11" applyFont="1" applyFill="1" applyBorder="1" applyAlignment="1">
      <alignment horizontal="center" vertical="center" wrapText="1"/>
    </xf>
    <xf numFmtId="164" fontId="52" fillId="23" borderId="4" xfId="11" applyFont="1" applyFill="1" applyBorder="1" applyAlignment="1">
      <alignment horizontal="center" vertical="center" wrapText="1"/>
    </xf>
    <xf numFmtId="164" fontId="52" fillId="23" borderId="0" xfId="11" applyFont="1" applyFill="1" applyAlignment="1">
      <alignment horizontal="center" vertical="center" wrapText="1"/>
    </xf>
    <xf numFmtId="164" fontId="52" fillId="23" borderId="3" xfId="11" applyFont="1" applyFill="1" applyBorder="1" applyAlignment="1">
      <alignment horizontal="center" vertical="center" wrapText="1"/>
    </xf>
    <xf numFmtId="164" fontId="52" fillId="23" borderId="6" xfId="11" applyFont="1" applyFill="1" applyBorder="1" applyAlignment="1">
      <alignment horizontal="center" vertical="center" wrapText="1"/>
    </xf>
    <xf numFmtId="164" fontId="52" fillId="23" borderId="5" xfId="11" applyFont="1" applyFill="1" applyBorder="1" applyAlignment="1">
      <alignment horizontal="center" vertical="center" wrapText="1"/>
    </xf>
    <xf numFmtId="164" fontId="52" fillId="23" borderId="10" xfId="11" applyFont="1" applyFill="1" applyBorder="1" applyAlignment="1">
      <alignment horizontal="center" vertical="center" wrapText="1"/>
    </xf>
    <xf numFmtId="164" fontId="47" fillId="5" borderId="2" xfId="11" applyFont="1" applyFill="1" applyBorder="1" applyAlignment="1">
      <alignment horizontal="center" vertical="center" wrapText="1"/>
    </xf>
    <xf numFmtId="164" fontId="47" fillId="5" borderId="1" xfId="11" applyFont="1" applyFill="1" applyBorder="1" applyAlignment="1">
      <alignment horizontal="center" vertical="center" wrapText="1"/>
    </xf>
    <xf numFmtId="164" fontId="47" fillId="5" borderId="8" xfId="11" applyFont="1" applyFill="1" applyBorder="1" applyAlignment="1">
      <alignment horizontal="center" vertical="center" wrapText="1"/>
    </xf>
    <xf numFmtId="164" fontId="47" fillId="5" borderId="6" xfId="11" applyFont="1" applyFill="1" applyBorder="1" applyAlignment="1">
      <alignment horizontal="center" vertical="center" wrapText="1"/>
    </xf>
    <xf numFmtId="164" fontId="47" fillId="5" borderId="5" xfId="11" applyFont="1" applyFill="1" applyBorder="1" applyAlignment="1">
      <alignment horizontal="center" vertical="center" wrapText="1"/>
    </xf>
    <xf numFmtId="164" fontId="47" fillId="5" borderId="10" xfId="11" applyFont="1" applyFill="1" applyBorder="1" applyAlignment="1">
      <alignment horizontal="center" vertical="center" wrapText="1"/>
    </xf>
    <xf numFmtId="164" fontId="47" fillId="5" borderId="4" xfId="11" applyFont="1" applyFill="1" applyBorder="1" applyAlignment="1">
      <alignment horizontal="center" vertical="center" wrapText="1"/>
    </xf>
    <xf numFmtId="164" fontId="47" fillId="5" borderId="0" xfId="11" applyFont="1" applyFill="1" applyAlignment="1">
      <alignment horizontal="center" vertical="center" wrapText="1"/>
    </xf>
    <xf numFmtId="164" fontId="47" fillId="5" borderId="3" xfId="11" applyFont="1" applyFill="1" applyBorder="1" applyAlignment="1">
      <alignment horizontal="center" vertical="center" wrapText="1"/>
    </xf>
    <xf numFmtId="0" fontId="50" fillId="5" borderId="2" xfId="36" applyFont="1" applyFill="1" applyBorder="1" applyAlignment="1">
      <alignment horizontal="center" vertical="center" wrapText="1"/>
    </xf>
    <xf numFmtId="0" fontId="50" fillId="5" borderId="1" xfId="36" applyFont="1" applyFill="1" applyBorder="1" applyAlignment="1">
      <alignment horizontal="center" vertical="center" wrapText="1"/>
    </xf>
    <xf numFmtId="0" fontId="50" fillId="5" borderId="8" xfId="36" applyFont="1" applyFill="1" applyBorder="1" applyAlignment="1">
      <alignment horizontal="center" vertical="center" wrapText="1"/>
    </xf>
    <xf numFmtId="0" fontId="50" fillId="5" borderId="6" xfId="36" applyFont="1" applyFill="1" applyBorder="1" applyAlignment="1">
      <alignment horizontal="center" vertical="center" wrapText="1"/>
    </xf>
    <xf numFmtId="0" fontId="50" fillId="5" borderId="5" xfId="36" applyFont="1" applyFill="1" applyBorder="1" applyAlignment="1">
      <alignment horizontal="center" vertical="center" wrapText="1"/>
    </xf>
    <xf numFmtId="0" fontId="50" fillId="5" borderId="10" xfId="36" applyFont="1" applyFill="1" applyBorder="1" applyAlignment="1">
      <alignment horizontal="center" vertical="center" wrapText="1"/>
    </xf>
    <xf numFmtId="164" fontId="16" fillId="23" borderId="2" xfId="11" applyFont="1" applyFill="1" applyBorder="1" applyAlignment="1">
      <alignment horizontal="center" vertical="center" wrapText="1"/>
    </xf>
    <xf numFmtId="164" fontId="16" fillId="23" borderId="1" xfId="11" applyFont="1" applyFill="1" applyBorder="1" applyAlignment="1">
      <alignment horizontal="center" vertical="center" wrapText="1"/>
    </xf>
    <xf numFmtId="164" fontId="16" fillId="23" borderId="8" xfId="11" applyFont="1" applyFill="1" applyBorder="1" applyAlignment="1">
      <alignment horizontal="center" vertical="center" wrapText="1"/>
    </xf>
    <xf numFmtId="164" fontId="16" fillId="23" borderId="4" xfId="11" applyFont="1" applyFill="1" applyBorder="1" applyAlignment="1">
      <alignment horizontal="center" vertical="center" wrapText="1"/>
    </xf>
    <xf numFmtId="164" fontId="16" fillId="23" borderId="0" xfId="11" applyFont="1" applyFill="1" applyAlignment="1">
      <alignment horizontal="center" vertical="center" wrapText="1"/>
    </xf>
    <xf numFmtId="164" fontId="16" fillId="23" borderId="3" xfId="11" applyFont="1" applyFill="1" applyBorder="1" applyAlignment="1">
      <alignment horizontal="center" vertical="center" wrapText="1"/>
    </xf>
    <xf numFmtId="164" fontId="16" fillId="23" borderId="6" xfId="11" applyFont="1" applyFill="1" applyBorder="1" applyAlignment="1">
      <alignment horizontal="center" vertical="center" wrapText="1"/>
    </xf>
    <xf numFmtId="164" fontId="16" fillId="23" borderId="5" xfId="11" applyFont="1" applyFill="1" applyBorder="1" applyAlignment="1">
      <alignment horizontal="center" vertical="center" wrapText="1"/>
    </xf>
    <xf numFmtId="164" fontId="16" fillId="23" borderId="10" xfId="11" applyFont="1" applyFill="1" applyBorder="1" applyAlignment="1">
      <alignment horizontal="center" vertical="center" wrapText="1"/>
    </xf>
    <xf numFmtId="164" fontId="37" fillId="24" borderId="9" xfId="11" applyFont="1" applyFill="1" applyBorder="1" applyAlignment="1">
      <alignment horizontal="center" vertical="center" wrapText="1"/>
    </xf>
    <xf numFmtId="164" fontId="36" fillId="34" borderId="12" xfId="11" applyFont="1" applyFill="1" applyBorder="1" applyAlignment="1">
      <alignment horizontal="center" vertical="center" wrapText="1"/>
    </xf>
    <xf numFmtId="164" fontId="36" fillId="34" borderId="9" xfId="11" applyFont="1" applyFill="1" applyBorder="1" applyAlignment="1">
      <alignment horizontal="center" vertical="center" wrapText="1"/>
    </xf>
    <xf numFmtId="164" fontId="36" fillId="34" borderId="7" xfId="11" applyFont="1" applyFill="1" applyBorder="1" applyAlignment="1">
      <alignment horizontal="center" vertical="center" wrapText="1"/>
    </xf>
    <xf numFmtId="164" fontId="49" fillId="19" borderId="2" xfId="11" applyFont="1" applyFill="1" applyBorder="1" applyAlignment="1">
      <alignment horizontal="center" vertical="center" wrapText="1"/>
    </xf>
    <xf numFmtId="164" fontId="49" fillId="19" borderId="1" xfId="11" applyFont="1" applyFill="1" applyBorder="1" applyAlignment="1">
      <alignment horizontal="center" vertical="center" wrapText="1"/>
    </xf>
    <xf numFmtId="164" fontId="49" fillId="19" borderId="8" xfId="11" applyFont="1" applyFill="1" applyBorder="1" applyAlignment="1">
      <alignment horizontal="center" vertical="center" wrapText="1"/>
    </xf>
    <xf numFmtId="164" fontId="49" fillId="19" borderId="4" xfId="11" applyFont="1" applyFill="1" applyBorder="1" applyAlignment="1">
      <alignment horizontal="center" vertical="center" wrapText="1"/>
    </xf>
    <xf numFmtId="164" fontId="49" fillId="19" borderId="0" xfId="11" applyFont="1" applyFill="1" applyAlignment="1">
      <alignment horizontal="center" vertical="center" wrapText="1"/>
    </xf>
    <xf numFmtId="164" fontId="49" fillId="19" borderId="3" xfId="11" applyFont="1" applyFill="1" applyBorder="1" applyAlignment="1">
      <alignment horizontal="center" vertical="center" wrapText="1"/>
    </xf>
    <xf numFmtId="164" fontId="49" fillId="19" borderId="6" xfId="11" applyFont="1" applyFill="1" applyBorder="1" applyAlignment="1">
      <alignment horizontal="center" vertical="center" wrapText="1"/>
    </xf>
    <xf numFmtId="164" fontId="49" fillId="19" borderId="5" xfId="11" applyFont="1" applyFill="1" applyBorder="1" applyAlignment="1">
      <alignment horizontal="center" vertical="center" wrapText="1"/>
    </xf>
    <xf numFmtId="164" fontId="49" fillId="19" borderId="10" xfId="11" applyFont="1" applyFill="1" applyBorder="1" applyAlignment="1">
      <alignment horizontal="center" vertical="center" wrapText="1"/>
    </xf>
    <xf numFmtId="164" fontId="16" fillId="4" borderId="4" xfId="11" applyFont="1" applyFill="1" applyBorder="1" applyAlignment="1">
      <alignment horizontal="center" vertical="center" wrapText="1"/>
    </xf>
    <xf numFmtId="164" fontId="44" fillId="22" borderId="12" xfId="11" applyFont="1" applyFill="1" applyBorder="1" applyAlignment="1">
      <alignment horizontal="center" vertical="center" wrapText="1"/>
    </xf>
    <xf numFmtId="164" fontId="44" fillId="22" borderId="9" xfId="11" applyFont="1" applyFill="1" applyBorder="1" applyAlignment="1">
      <alignment horizontal="center" vertical="center" wrapText="1"/>
    </xf>
    <xf numFmtId="164" fontId="16" fillId="18" borderId="1" xfId="11" applyFont="1" applyFill="1" applyBorder="1" applyAlignment="1">
      <alignment horizontal="center" vertical="center"/>
    </xf>
    <xf numFmtId="164" fontId="16" fillId="18" borderId="8" xfId="11" applyFont="1" applyFill="1" applyBorder="1" applyAlignment="1">
      <alignment horizontal="center" vertical="center"/>
    </xf>
    <xf numFmtId="0" fontId="0" fillId="25" borderId="37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5" borderId="3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de4bbb99ea98cc2857c74116f421893c" TargetMode="External"/><Relationship Id="rId18" Type="http://schemas.openxmlformats.org/officeDocument/2006/relationships/hyperlink" Target="https://ieeesa.webex.com/ieeesa/j.php?MTID=mca39b1aeaf9ee5b85bb81cd3fcf994b1" TargetMode="External"/><Relationship Id="rId3" Type="http://schemas.openxmlformats.org/officeDocument/2006/relationships/hyperlink" Target="https://ieeesa.webex.com/ieeesa/j.php?MTID=mca39b1aeaf9ee5b85bb81cd3fcf994b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9066448c14f614d4d2b3da690ab0702a" TargetMode="External"/><Relationship Id="rId17" Type="http://schemas.openxmlformats.org/officeDocument/2006/relationships/hyperlink" Target="https://ieeesa.webex.com/ieeesa/j.php?MTID=mde4bbb99ea98cc2857c74116f421893c" TargetMode="External"/><Relationship Id="rId2" Type="http://schemas.openxmlformats.org/officeDocument/2006/relationships/hyperlink" Target="https://ieeesa.webex.com/ieeesa/j.php?MTID=mde4bbb99ea98cc2857c74116f421893c" TargetMode="External"/><Relationship Id="rId16" Type="http://schemas.openxmlformats.org/officeDocument/2006/relationships/hyperlink" Target="https://ieeesa.webex.com/ieeesa/j.php?MTID=m9066448c14f614d4d2b3da690ab0702a" TargetMode="External"/><Relationship Id="rId20" Type="http://schemas.openxmlformats.org/officeDocument/2006/relationships/hyperlink" Target="https://ieeesa.webex.com/ieeesa/j.php?MTID=m9066448c14f614d4d2b3da690ab0702a" TargetMode="External"/><Relationship Id="rId1" Type="http://schemas.openxmlformats.org/officeDocument/2006/relationships/hyperlink" Target="https://ieeesa.webex.com/ieeesa/j.php?MTID=mf23c3b49807f2617ef9ba7e583b852fe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f23c3b49807f2617ef9ba7e583b852fe" TargetMode="External"/><Relationship Id="rId5" Type="http://schemas.openxmlformats.org/officeDocument/2006/relationships/hyperlink" Target="https://ieeesa.webex.com/ieeesa/j.php?MTID=m9066448c14f614d4d2b3da690ab0702a" TargetMode="External"/><Relationship Id="rId15" Type="http://schemas.openxmlformats.org/officeDocument/2006/relationships/hyperlink" Target="https://ieeesa.webex.com/ieeesa/j.php?MTID=mf23c3b49807f2617ef9ba7e583b852fe" TargetMode="External"/><Relationship Id="rId10" Type="http://schemas.openxmlformats.org/officeDocument/2006/relationships/hyperlink" Target="https://ieeesa.webex.com/ieeesa/j.php?MTID=mca39b1aeaf9ee5b85bb81cd3fcf994b1" TargetMode="External"/><Relationship Id="rId19" Type="http://schemas.openxmlformats.org/officeDocument/2006/relationships/hyperlink" Target="https://ieeesa.webex.com/ieeesa/j.php?MTID=mf23c3b49807f2617ef9ba7e583b852fe" TargetMode="External"/><Relationship Id="rId4" Type="http://schemas.openxmlformats.org/officeDocument/2006/relationships/hyperlink" Target="https://ieeesa.webex.com/ieeesa/j.php?MTID=mf23c3b49807f2617ef9ba7e583b852fe" TargetMode="External"/><Relationship Id="rId9" Type="http://schemas.openxmlformats.org/officeDocument/2006/relationships/hyperlink" Target="https://ieeesa.webex.com/ieeesa/j.php?MTID=mde4bbb99ea98cc2857c74116f421893c" TargetMode="External"/><Relationship Id="rId14" Type="http://schemas.openxmlformats.org/officeDocument/2006/relationships/hyperlink" Target="https://ieeesa.webex.com/ieeesa/j.php?MTID=mca39b1aeaf9ee5b85bb81cd3fcf994b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491-02-04ab-ptf-report.ppt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3/15-23-0451-01-04ab-suggested-text-for-cir-report-for-non-sensing-transmission.docx" TargetMode="External"/><Relationship Id="rId1" Type="http://schemas.openxmlformats.org/officeDocument/2006/relationships/hyperlink" Target="https://mentor.ieee.org/802.15/dcn/23/15-23-0335-01-04ab-text-proposal-for-15-4ab-secure-compressed-psdu.docx" TargetMode="External"/><Relationship Id="rId6" Type="http://schemas.openxmlformats.org/officeDocument/2006/relationships/hyperlink" Target="https://mentor.ieee.org/802.15/dcn/23/15-23-0491-02-04ab-ptf-report.ppt" TargetMode="External"/><Relationship Id="rId5" Type="http://schemas.openxmlformats.org/officeDocument/2006/relationships/hyperlink" Target="https://mentor.ieee.org/802.15/dcn/23/15-23-0464-00-04ab-proposed-updates-for-section-16.docx" TargetMode="External"/><Relationship Id="rId4" Type="http://schemas.openxmlformats.org/officeDocument/2006/relationships/hyperlink" Target="https://mentor.ieee.org/802.15/dcn/23/15-23-0475-04-04ab-cc-consolidated-comments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zoomScale="90" zoomScaleNormal="90" workbookViewId="0">
      <selection activeCell="X42" sqref="X42"/>
    </sheetView>
  </sheetViews>
  <sheetFormatPr defaultRowHeight="13.2" x14ac:dyDescent="0.25"/>
  <cols>
    <col min="1" max="1" width="13.109375" customWidth="1"/>
  </cols>
  <sheetData>
    <row r="1" spans="1:29" ht="22.8" customHeight="1" x14ac:dyDescent="0.25">
      <c r="A1" s="282" t="s">
        <v>118</v>
      </c>
      <c r="B1" s="108" t="s">
        <v>192</v>
      </c>
      <c r="C1" s="108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10"/>
      <c r="V1" s="110"/>
      <c r="W1" s="109"/>
      <c r="X1" s="110"/>
      <c r="Y1" s="111"/>
      <c r="Z1" s="110"/>
      <c r="AA1" s="109"/>
      <c r="AB1" s="110"/>
      <c r="AC1" s="112"/>
    </row>
    <row r="2" spans="1:29" ht="22.8" customHeight="1" x14ac:dyDescent="0.4">
      <c r="A2" s="283"/>
      <c r="B2" s="113" t="s">
        <v>193</v>
      </c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5"/>
      <c r="Z2" s="114"/>
      <c r="AA2" s="114"/>
      <c r="AB2" s="114"/>
      <c r="AC2" s="115"/>
    </row>
    <row r="3" spans="1:29" ht="12.9" customHeight="1" thickBot="1" x14ac:dyDescent="0.3">
      <c r="A3" s="283"/>
      <c r="B3" s="116" t="s">
        <v>194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8"/>
      <c r="W3" s="117"/>
      <c r="X3" s="117"/>
      <c r="Y3" s="119"/>
      <c r="Z3" s="117"/>
      <c r="AA3" s="117" t="s">
        <v>106</v>
      </c>
      <c r="AB3" s="117"/>
      <c r="AC3" s="120"/>
    </row>
    <row r="4" spans="1:29" ht="12.45" customHeight="1" x14ac:dyDescent="0.25">
      <c r="A4" s="164" t="s">
        <v>122</v>
      </c>
      <c r="B4" s="284" t="s">
        <v>56</v>
      </c>
      <c r="C4" s="285"/>
      <c r="D4" s="194" t="s">
        <v>57</v>
      </c>
      <c r="E4" s="195"/>
      <c r="F4" s="195"/>
      <c r="G4" s="196"/>
      <c r="H4" s="194" t="s">
        <v>58</v>
      </c>
      <c r="I4" s="195"/>
      <c r="J4" s="195"/>
      <c r="K4" s="196"/>
      <c r="L4" s="194" t="s">
        <v>59</v>
      </c>
      <c r="M4" s="195"/>
      <c r="N4" s="195"/>
      <c r="O4" s="196"/>
      <c r="P4" s="194" t="s">
        <v>60</v>
      </c>
      <c r="Q4" s="195"/>
      <c r="R4" s="195"/>
      <c r="S4" s="196"/>
      <c r="T4" s="194" t="s">
        <v>91</v>
      </c>
      <c r="U4" s="195"/>
      <c r="V4" s="196"/>
      <c r="W4" s="194" t="s">
        <v>123</v>
      </c>
      <c r="X4" s="195"/>
      <c r="Y4" s="196"/>
      <c r="Z4" s="176" t="s">
        <v>124</v>
      </c>
      <c r="AA4" s="177"/>
      <c r="AB4" s="177"/>
      <c r="AC4" s="178"/>
    </row>
    <row r="5" spans="1:29" ht="12.9" customHeight="1" thickBot="1" x14ac:dyDescent="0.3">
      <c r="A5" s="165"/>
      <c r="B5" s="231">
        <v>45242</v>
      </c>
      <c r="C5" s="232"/>
      <c r="D5" s="198">
        <v>45243</v>
      </c>
      <c r="E5" s="198"/>
      <c r="F5" s="198"/>
      <c r="G5" s="199"/>
      <c r="H5" s="197">
        <v>45244</v>
      </c>
      <c r="I5" s="198"/>
      <c r="J5" s="198"/>
      <c r="K5" s="199"/>
      <c r="L5" s="197">
        <v>45245</v>
      </c>
      <c r="M5" s="198"/>
      <c r="N5" s="198"/>
      <c r="O5" s="199"/>
      <c r="P5" s="197">
        <v>45246</v>
      </c>
      <c r="Q5" s="198"/>
      <c r="R5" s="198"/>
      <c r="S5" s="199"/>
      <c r="T5" s="197">
        <v>45247</v>
      </c>
      <c r="U5" s="198"/>
      <c r="V5" s="199"/>
      <c r="W5" s="197">
        <v>45248</v>
      </c>
      <c r="X5" s="198"/>
      <c r="Y5" s="199"/>
      <c r="Z5" s="179"/>
      <c r="AA5" s="180"/>
      <c r="AB5" s="180"/>
      <c r="AC5" s="181"/>
    </row>
    <row r="6" spans="1:29" ht="29.4" thickBot="1" x14ac:dyDescent="0.3">
      <c r="A6" s="166"/>
      <c r="B6" s="233" t="s">
        <v>63</v>
      </c>
      <c r="C6" s="234"/>
      <c r="D6" s="105" t="s">
        <v>63</v>
      </c>
      <c r="E6" s="107" t="s">
        <v>64</v>
      </c>
      <c r="F6" s="107" t="s">
        <v>65</v>
      </c>
      <c r="G6" s="106" t="s">
        <v>66</v>
      </c>
      <c r="H6" s="105" t="s">
        <v>63</v>
      </c>
      <c r="I6" s="107" t="s">
        <v>64</v>
      </c>
      <c r="J6" s="107" t="s">
        <v>65</v>
      </c>
      <c r="K6" s="106" t="s">
        <v>66</v>
      </c>
      <c r="L6" s="105" t="s">
        <v>63</v>
      </c>
      <c r="M6" s="107" t="s">
        <v>64</v>
      </c>
      <c r="N6" s="107" t="s">
        <v>65</v>
      </c>
      <c r="O6" s="106" t="s">
        <v>66</v>
      </c>
      <c r="P6" s="105" t="s">
        <v>63</v>
      </c>
      <c r="Q6" s="107" t="s">
        <v>64</v>
      </c>
      <c r="R6" s="107" t="s">
        <v>65</v>
      </c>
      <c r="S6" s="106" t="s">
        <v>66</v>
      </c>
      <c r="T6" s="121"/>
      <c r="U6" s="122"/>
      <c r="V6" s="123"/>
      <c r="W6" s="121"/>
      <c r="X6" s="122"/>
      <c r="Y6" s="123"/>
      <c r="Z6" s="124" t="s">
        <v>90</v>
      </c>
      <c r="AA6" s="125" t="s">
        <v>8</v>
      </c>
      <c r="AB6" s="125" t="s">
        <v>5</v>
      </c>
      <c r="AC6" s="126" t="s">
        <v>6</v>
      </c>
    </row>
    <row r="7" spans="1:29" ht="15.45" customHeight="1" x14ac:dyDescent="0.3">
      <c r="A7" s="127" t="s">
        <v>26</v>
      </c>
      <c r="B7" s="122"/>
      <c r="C7" s="123"/>
      <c r="D7" s="154" t="s">
        <v>27</v>
      </c>
      <c r="E7" s="154"/>
      <c r="F7" s="154"/>
      <c r="G7" s="155"/>
      <c r="H7" s="158" t="s">
        <v>27</v>
      </c>
      <c r="I7" s="154"/>
      <c r="J7" s="154"/>
      <c r="K7" s="155"/>
      <c r="L7" s="158" t="s">
        <v>27</v>
      </c>
      <c r="M7" s="154"/>
      <c r="N7" s="154"/>
      <c r="O7" s="155"/>
      <c r="P7" s="158" t="s">
        <v>27</v>
      </c>
      <c r="Q7" s="154"/>
      <c r="R7" s="154"/>
      <c r="S7" s="155"/>
      <c r="T7" s="121"/>
      <c r="U7" s="122"/>
      <c r="V7" s="123"/>
      <c r="W7" s="121"/>
      <c r="X7" s="122"/>
      <c r="Y7" s="123"/>
      <c r="Z7" s="128">
        <v>0.375</v>
      </c>
      <c r="AA7" s="129">
        <v>0.5</v>
      </c>
      <c r="AB7" s="130">
        <v>0.70833333333333326</v>
      </c>
      <c r="AC7" s="131">
        <v>1.0833333333333335</v>
      </c>
    </row>
    <row r="8" spans="1:29" ht="16.2" thickBot="1" x14ac:dyDescent="0.35">
      <c r="A8" s="132" t="s">
        <v>28</v>
      </c>
      <c r="B8" s="122"/>
      <c r="C8" s="123"/>
      <c r="D8" s="156"/>
      <c r="E8" s="156"/>
      <c r="F8" s="156"/>
      <c r="G8" s="157"/>
      <c r="H8" s="159"/>
      <c r="I8" s="156"/>
      <c r="J8" s="156"/>
      <c r="K8" s="157"/>
      <c r="L8" s="159"/>
      <c r="M8" s="156"/>
      <c r="N8" s="156"/>
      <c r="O8" s="157"/>
      <c r="P8" s="159"/>
      <c r="Q8" s="156"/>
      <c r="R8" s="156"/>
      <c r="S8" s="157"/>
      <c r="T8" s="121"/>
      <c r="U8" s="122"/>
      <c r="V8" s="123"/>
      <c r="W8" s="121"/>
      <c r="X8" s="122"/>
      <c r="Y8" s="123"/>
      <c r="Z8" s="133">
        <v>0.39583333333333331</v>
      </c>
      <c r="AA8" s="134">
        <v>0.52083333333333326</v>
      </c>
      <c r="AB8" s="135">
        <v>0.72916666666666663</v>
      </c>
      <c r="AC8" s="136">
        <v>1.1041666666666667</v>
      </c>
    </row>
    <row r="9" spans="1:29" ht="15.45" customHeight="1" x14ac:dyDescent="0.3">
      <c r="A9" s="137" t="s">
        <v>29</v>
      </c>
      <c r="B9" s="122"/>
      <c r="C9" s="123"/>
      <c r="D9" s="167" t="s">
        <v>195</v>
      </c>
      <c r="E9" s="168"/>
      <c r="F9" s="168"/>
      <c r="G9" s="169"/>
      <c r="H9" s="224" t="s">
        <v>52</v>
      </c>
      <c r="I9" s="162"/>
      <c r="J9" s="228" t="s">
        <v>93</v>
      </c>
      <c r="K9" s="191" t="s">
        <v>92</v>
      </c>
      <c r="L9" s="250" t="s">
        <v>67</v>
      </c>
      <c r="M9" s="251"/>
      <c r="N9" s="251"/>
      <c r="O9" s="252"/>
      <c r="P9" s="224" t="s">
        <v>52</v>
      </c>
      <c r="Q9" s="160" t="s">
        <v>127</v>
      </c>
      <c r="R9" s="228" t="s">
        <v>93</v>
      </c>
      <c r="S9" s="191" t="s">
        <v>92</v>
      </c>
      <c r="T9" s="121"/>
      <c r="U9" s="122"/>
      <c r="V9" s="123"/>
      <c r="W9" s="121"/>
      <c r="X9" s="122"/>
      <c r="Y9" s="123"/>
      <c r="Z9" s="133">
        <v>0.41666666666666663</v>
      </c>
      <c r="AA9" s="134">
        <v>0.54166666666666663</v>
      </c>
      <c r="AB9" s="135">
        <v>0.75</v>
      </c>
      <c r="AC9" s="136">
        <v>1.125</v>
      </c>
    </row>
    <row r="10" spans="1:29" ht="16.2" thickBot="1" x14ac:dyDescent="0.35">
      <c r="A10" s="137" t="s">
        <v>30</v>
      </c>
      <c r="B10" s="122"/>
      <c r="C10" s="123"/>
      <c r="D10" s="170"/>
      <c r="E10" s="171"/>
      <c r="F10" s="171"/>
      <c r="G10" s="172"/>
      <c r="H10" s="225"/>
      <c r="I10" s="227"/>
      <c r="J10" s="229"/>
      <c r="K10" s="192"/>
      <c r="L10" s="247"/>
      <c r="M10" s="248"/>
      <c r="N10" s="248"/>
      <c r="O10" s="249"/>
      <c r="P10" s="225"/>
      <c r="Q10" s="268"/>
      <c r="R10" s="229"/>
      <c r="S10" s="192"/>
      <c r="T10" s="121"/>
      <c r="U10" s="122"/>
      <c r="V10" s="123"/>
      <c r="W10" s="121"/>
      <c r="X10" s="122"/>
      <c r="Y10" s="123"/>
      <c r="Z10" s="133">
        <v>0.43749999999999994</v>
      </c>
      <c r="AA10" s="134">
        <v>0.5625</v>
      </c>
      <c r="AB10" s="135">
        <v>0.77083333333333326</v>
      </c>
      <c r="AC10" s="136">
        <v>1.1458333333333333</v>
      </c>
    </row>
    <row r="11" spans="1:29" ht="15.45" customHeight="1" x14ac:dyDescent="0.3">
      <c r="A11" s="137" t="s">
        <v>31</v>
      </c>
      <c r="B11" s="122"/>
      <c r="C11" s="123"/>
      <c r="D11" s="170"/>
      <c r="E11" s="171"/>
      <c r="F11" s="171"/>
      <c r="G11" s="172"/>
      <c r="H11" s="225"/>
      <c r="I11" s="227"/>
      <c r="J11" s="229"/>
      <c r="K11" s="192"/>
      <c r="L11" s="188" t="s">
        <v>53</v>
      </c>
      <c r="M11" s="160" t="s">
        <v>127</v>
      </c>
      <c r="N11" s="162"/>
      <c r="O11" s="162"/>
      <c r="P11" s="225"/>
      <c r="Q11" s="268"/>
      <c r="R11" s="229"/>
      <c r="S11" s="192"/>
      <c r="T11" s="121"/>
      <c r="U11" s="122"/>
      <c r="V11" s="123"/>
      <c r="W11" s="121"/>
      <c r="X11" s="122"/>
      <c r="Y11" s="123"/>
      <c r="Z11" s="133">
        <v>0.45833333333333326</v>
      </c>
      <c r="AA11" s="134">
        <v>0.58333333333333326</v>
      </c>
      <c r="AB11" s="135">
        <v>0.79166666666666652</v>
      </c>
      <c r="AC11" s="136">
        <v>1.1666666666666665</v>
      </c>
    </row>
    <row r="12" spans="1:29" ht="16.2" thickBot="1" x14ac:dyDescent="0.35">
      <c r="A12" s="137" t="s">
        <v>32</v>
      </c>
      <c r="B12" s="122"/>
      <c r="C12" s="123"/>
      <c r="D12" s="173"/>
      <c r="E12" s="174"/>
      <c r="F12" s="174"/>
      <c r="G12" s="175"/>
      <c r="H12" s="226"/>
      <c r="I12" s="163"/>
      <c r="J12" s="230"/>
      <c r="K12" s="193"/>
      <c r="L12" s="190"/>
      <c r="M12" s="161"/>
      <c r="N12" s="163"/>
      <c r="O12" s="163"/>
      <c r="P12" s="226"/>
      <c r="Q12" s="161"/>
      <c r="R12" s="230"/>
      <c r="S12" s="193"/>
      <c r="T12" s="121"/>
      <c r="U12" s="122"/>
      <c r="V12" s="123"/>
      <c r="W12" s="121"/>
      <c r="X12" s="122"/>
      <c r="Y12" s="123"/>
      <c r="Z12" s="133">
        <v>0.47916666666666657</v>
      </c>
      <c r="AA12" s="134">
        <v>0.60416666666666652</v>
      </c>
      <c r="AB12" s="135">
        <v>0.81249999999999989</v>
      </c>
      <c r="AC12" s="136">
        <v>1.1875</v>
      </c>
    </row>
    <row r="13" spans="1:29" ht="16.2" thickBot="1" x14ac:dyDescent="0.35">
      <c r="A13" s="138" t="s">
        <v>33</v>
      </c>
      <c r="B13" s="122"/>
      <c r="C13" s="123"/>
      <c r="D13" s="222" t="s">
        <v>34</v>
      </c>
      <c r="E13" s="222"/>
      <c r="F13" s="222"/>
      <c r="G13" s="223"/>
      <c r="H13" s="221" t="s">
        <v>34</v>
      </c>
      <c r="I13" s="222"/>
      <c r="J13" s="222"/>
      <c r="K13" s="223"/>
      <c r="L13" s="221" t="s">
        <v>34</v>
      </c>
      <c r="M13" s="222"/>
      <c r="N13" s="222"/>
      <c r="O13" s="223"/>
      <c r="P13" s="221" t="s">
        <v>34</v>
      </c>
      <c r="Q13" s="222"/>
      <c r="R13" s="222"/>
      <c r="S13" s="223"/>
      <c r="T13" s="121"/>
      <c r="U13" s="122"/>
      <c r="V13" s="123"/>
      <c r="W13" s="121"/>
      <c r="X13" s="122"/>
      <c r="Y13" s="123"/>
      <c r="Z13" s="133">
        <v>0.49999999999999989</v>
      </c>
      <c r="AA13" s="134">
        <v>0.62499999999999989</v>
      </c>
      <c r="AB13" s="135">
        <v>0.83333333333333326</v>
      </c>
      <c r="AC13" s="136">
        <v>1.2083333333333333</v>
      </c>
    </row>
    <row r="14" spans="1:29" ht="15.9" customHeight="1" x14ac:dyDescent="0.3">
      <c r="A14" s="139" t="s">
        <v>35</v>
      </c>
      <c r="B14" s="122"/>
      <c r="C14" s="123"/>
      <c r="D14" s="244" t="s">
        <v>82</v>
      </c>
      <c r="E14" s="245"/>
      <c r="F14" s="245"/>
      <c r="G14" s="246"/>
      <c r="H14" s="188" t="s">
        <v>53</v>
      </c>
      <c r="I14" s="162"/>
      <c r="J14" s="185" t="s">
        <v>196</v>
      </c>
      <c r="K14" s="191" t="s">
        <v>92</v>
      </c>
      <c r="L14" s="244" t="s">
        <v>83</v>
      </c>
      <c r="M14" s="245"/>
      <c r="N14" s="245"/>
      <c r="O14" s="246"/>
      <c r="P14" s="188" t="s">
        <v>53</v>
      </c>
      <c r="Q14" s="162"/>
      <c r="R14" s="203" t="s">
        <v>54</v>
      </c>
      <c r="S14" s="191" t="s">
        <v>98</v>
      </c>
      <c r="T14" s="121"/>
      <c r="U14" s="122"/>
      <c r="V14" s="123"/>
      <c r="W14" s="121"/>
      <c r="X14" s="122"/>
      <c r="Y14" s="123"/>
      <c r="Z14" s="133">
        <v>0.52083333333333326</v>
      </c>
      <c r="AA14" s="134">
        <v>0.64583333333333326</v>
      </c>
      <c r="AB14" s="135">
        <v>0.85416666666666652</v>
      </c>
      <c r="AC14" s="136">
        <v>1.2291666666666665</v>
      </c>
    </row>
    <row r="15" spans="1:29" ht="16.2" thickBot="1" x14ac:dyDescent="0.35">
      <c r="A15" s="139" t="s">
        <v>36</v>
      </c>
      <c r="B15" s="122"/>
      <c r="C15" s="123"/>
      <c r="D15" s="250"/>
      <c r="E15" s="251"/>
      <c r="F15" s="251"/>
      <c r="G15" s="252"/>
      <c r="H15" s="189"/>
      <c r="I15" s="227"/>
      <c r="J15" s="186"/>
      <c r="K15" s="192"/>
      <c r="L15" s="247"/>
      <c r="M15" s="248"/>
      <c r="N15" s="248"/>
      <c r="O15" s="249"/>
      <c r="P15" s="189"/>
      <c r="Q15" s="227"/>
      <c r="R15" s="204"/>
      <c r="S15" s="192"/>
      <c r="T15" s="121"/>
      <c r="U15" s="122"/>
      <c r="V15" s="123"/>
      <c r="W15" s="121"/>
      <c r="X15" s="122"/>
      <c r="Y15" s="123"/>
      <c r="Z15" s="133">
        <v>0.54166666666666663</v>
      </c>
      <c r="AA15" s="134">
        <v>0.66666666666666663</v>
      </c>
      <c r="AB15" s="135">
        <v>0.875</v>
      </c>
      <c r="AC15" s="136">
        <v>1.25</v>
      </c>
    </row>
    <row r="16" spans="1:29" ht="15.45" customHeight="1" x14ac:dyDescent="0.3">
      <c r="A16" s="139" t="s">
        <v>37</v>
      </c>
      <c r="B16" s="122"/>
      <c r="C16" s="123"/>
      <c r="D16" s="250"/>
      <c r="E16" s="251"/>
      <c r="F16" s="251"/>
      <c r="G16" s="252"/>
      <c r="H16" s="189"/>
      <c r="I16" s="227"/>
      <c r="J16" s="186"/>
      <c r="K16" s="192"/>
      <c r="L16" s="244" t="s">
        <v>68</v>
      </c>
      <c r="M16" s="245"/>
      <c r="N16" s="245"/>
      <c r="O16" s="246"/>
      <c r="P16" s="189"/>
      <c r="Q16" s="227"/>
      <c r="R16" s="204"/>
      <c r="S16" s="192"/>
      <c r="T16" s="121"/>
      <c r="U16" s="122"/>
      <c r="V16" s="123"/>
      <c r="W16" s="121"/>
      <c r="X16" s="122"/>
      <c r="Y16" s="123"/>
      <c r="Z16" s="133">
        <v>0.5625</v>
      </c>
      <c r="AA16" s="134">
        <v>0.6875</v>
      </c>
      <c r="AB16" s="135">
        <v>0.89583333333333326</v>
      </c>
      <c r="AC16" s="136">
        <v>1.2708333333333335</v>
      </c>
    </row>
    <row r="17" spans="1:29" ht="16.2" thickBot="1" x14ac:dyDescent="0.35">
      <c r="A17" s="139" t="s">
        <v>38</v>
      </c>
      <c r="B17" s="122"/>
      <c r="C17" s="123"/>
      <c r="D17" s="247"/>
      <c r="E17" s="248"/>
      <c r="F17" s="248"/>
      <c r="G17" s="249"/>
      <c r="H17" s="190"/>
      <c r="I17" s="163"/>
      <c r="J17" s="187"/>
      <c r="K17" s="193"/>
      <c r="L17" s="247"/>
      <c r="M17" s="248"/>
      <c r="N17" s="248"/>
      <c r="O17" s="249"/>
      <c r="P17" s="190"/>
      <c r="Q17" s="163"/>
      <c r="R17" s="205"/>
      <c r="S17" s="193"/>
      <c r="T17" s="121"/>
      <c r="U17" s="122"/>
      <c r="V17" s="123"/>
      <c r="W17" s="121"/>
      <c r="X17" s="122"/>
      <c r="Y17" s="123"/>
      <c r="Z17" s="133">
        <v>0.58333333333333337</v>
      </c>
      <c r="AA17" s="134">
        <v>0.70833333333333337</v>
      </c>
      <c r="AB17" s="135">
        <v>0.91666666666666674</v>
      </c>
      <c r="AC17" s="140">
        <v>1.2916666666666667</v>
      </c>
    </row>
    <row r="18" spans="1:29" ht="16.2" thickBot="1" x14ac:dyDescent="0.35">
      <c r="A18" s="132" t="s">
        <v>39</v>
      </c>
      <c r="B18" s="122"/>
      <c r="C18" s="123"/>
      <c r="D18" s="154" t="s">
        <v>96</v>
      </c>
      <c r="E18" s="154"/>
      <c r="F18" s="154"/>
      <c r="G18" s="155"/>
      <c r="H18" s="154" t="s">
        <v>96</v>
      </c>
      <c r="I18" s="154"/>
      <c r="J18" s="154"/>
      <c r="K18" s="155"/>
      <c r="L18" s="154" t="s">
        <v>96</v>
      </c>
      <c r="M18" s="154"/>
      <c r="N18" s="154"/>
      <c r="O18" s="155"/>
      <c r="P18" s="154" t="s">
        <v>96</v>
      </c>
      <c r="Q18" s="154"/>
      <c r="R18" s="154"/>
      <c r="S18" s="155"/>
      <c r="T18" s="121"/>
      <c r="U18" s="122"/>
      <c r="V18" s="123"/>
      <c r="W18" s="121"/>
      <c r="X18" s="122"/>
      <c r="Y18" s="123"/>
      <c r="Z18" s="133">
        <v>0.60416666666666674</v>
      </c>
      <c r="AA18" s="134">
        <v>0.72916666666666674</v>
      </c>
      <c r="AB18" s="135">
        <v>0.9375</v>
      </c>
      <c r="AC18" s="140">
        <v>1.3125</v>
      </c>
    </row>
    <row r="19" spans="1:29" ht="16.2" thickBot="1" x14ac:dyDescent="0.35">
      <c r="A19" s="132" t="s">
        <v>40</v>
      </c>
      <c r="B19" s="122"/>
      <c r="C19" s="123"/>
      <c r="D19" s="156"/>
      <c r="E19" s="156"/>
      <c r="F19" s="156"/>
      <c r="G19" s="157"/>
      <c r="H19" s="156"/>
      <c r="I19" s="156"/>
      <c r="J19" s="156"/>
      <c r="K19" s="157"/>
      <c r="L19" s="156"/>
      <c r="M19" s="156"/>
      <c r="N19" s="156"/>
      <c r="O19" s="157"/>
      <c r="P19" s="156"/>
      <c r="Q19" s="156"/>
      <c r="R19" s="156"/>
      <c r="S19" s="157"/>
      <c r="T19" s="167" t="s">
        <v>197</v>
      </c>
      <c r="U19" s="168"/>
      <c r="V19" s="169"/>
      <c r="W19" s="121"/>
      <c r="X19" s="122"/>
      <c r="Y19" s="123"/>
      <c r="Z19" s="133">
        <v>0.62500000000000011</v>
      </c>
      <c r="AA19" s="134">
        <v>0.75000000000000011</v>
      </c>
      <c r="AB19" s="135">
        <v>0.95833333333333348</v>
      </c>
      <c r="AC19" s="140">
        <v>1.3333333333333335</v>
      </c>
    </row>
    <row r="20" spans="1:29" ht="15.9" customHeight="1" thickBot="1" x14ac:dyDescent="0.35">
      <c r="A20" s="139" t="s">
        <v>41</v>
      </c>
      <c r="B20" s="122"/>
      <c r="C20" s="123"/>
      <c r="D20" s="188" t="s">
        <v>53</v>
      </c>
      <c r="E20" s="214" t="s">
        <v>55</v>
      </c>
      <c r="F20" s="182" t="s">
        <v>42</v>
      </c>
      <c r="G20" s="191" t="s">
        <v>98</v>
      </c>
      <c r="H20" s="224" t="s">
        <v>52</v>
      </c>
      <c r="I20" s="182" t="s">
        <v>42</v>
      </c>
      <c r="J20" s="203" t="s">
        <v>54</v>
      </c>
      <c r="K20" s="200" t="s">
        <v>119</v>
      </c>
      <c r="L20" s="224" t="s">
        <v>52</v>
      </c>
      <c r="M20" s="160" t="s">
        <v>127</v>
      </c>
      <c r="N20" s="203" t="s">
        <v>54</v>
      </c>
      <c r="O20" s="191" t="s">
        <v>92</v>
      </c>
      <c r="P20" s="224" t="s">
        <v>52</v>
      </c>
      <c r="Q20" s="182" t="s">
        <v>42</v>
      </c>
      <c r="R20" s="203" t="s">
        <v>54</v>
      </c>
      <c r="S20" s="200" t="s">
        <v>119</v>
      </c>
      <c r="T20" s="170"/>
      <c r="U20" s="171"/>
      <c r="V20" s="172"/>
      <c r="W20" s="121"/>
      <c r="X20" s="122"/>
      <c r="Y20" s="123"/>
      <c r="Z20" s="133">
        <v>0.64583333333333348</v>
      </c>
      <c r="AA20" s="134">
        <v>0.77083333333333348</v>
      </c>
      <c r="AB20" s="135">
        <v>0.97916666666666674</v>
      </c>
      <c r="AC20" s="140">
        <v>1.354166666666667</v>
      </c>
    </row>
    <row r="21" spans="1:29" ht="15.45" customHeight="1" x14ac:dyDescent="0.3">
      <c r="A21" s="139" t="s">
        <v>43</v>
      </c>
      <c r="B21" s="217" t="s">
        <v>120</v>
      </c>
      <c r="C21" s="218"/>
      <c r="D21" s="189"/>
      <c r="E21" s="215"/>
      <c r="F21" s="183"/>
      <c r="G21" s="192"/>
      <c r="H21" s="225"/>
      <c r="I21" s="183"/>
      <c r="J21" s="204"/>
      <c r="K21" s="201"/>
      <c r="L21" s="225"/>
      <c r="M21" s="268"/>
      <c r="N21" s="204"/>
      <c r="O21" s="192"/>
      <c r="P21" s="225"/>
      <c r="Q21" s="183"/>
      <c r="R21" s="204"/>
      <c r="S21" s="201"/>
      <c r="T21" s="170"/>
      <c r="U21" s="171"/>
      <c r="V21" s="172"/>
      <c r="W21" s="121"/>
      <c r="X21" s="122"/>
      <c r="Y21" s="123"/>
      <c r="Z21" s="133">
        <v>0.66666666666666685</v>
      </c>
      <c r="AA21" s="134">
        <v>0.79166666666666685</v>
      </c>
      <c r="AB21" s="141">
        <v>1.0000000000000002</v>
      </c>
      <c r="AC21" s="140">
        <v>1.3750000000000002</v>
      </c>
    </row>
    <row r="22" spans="1:29" ht="16.2" thickBot="1" x14ac:dyDescent="0.35">
      <c r="A22" s="139" t="s">
        <v>44</v>
      </c>
      <c r="B22" s="219"/>
      <c r="C22" s="220"/>
      <c r="D22" s="189"/>
      <c r="E22" s="215"/>
      <c r="F22" s="183"/>
      <c r="G22" s="192"/>
      <c r="H22" s="225"/>
      <c r="I22" s="183"/>
      <c r="J22" s="204"/>
      <c r="K22" s="201"/>
      <c r="L22" s="225"/>
      <c r="M22" s="268"/>
      <c r="N22" s="204"/>
      <c r="O22" s="192"/>
      <c r="P22" s="225"/>
      <c r="Q22" s="183"/>
      <c r="R22" s="204"/>
      <c r="S22" s="201"/>
      <c r="T22" s="170"/>
      <c r="U22" s="171"/>
      <c r="V22" s="172"/>
      <c r="W22" s="121"/>
      <c r="X22" s="122"/>
      <c r="Y22" s="123"/>
      <c r="Z22" s="133">
        <v>0.68750000000000022</v>
      </c>
      <c r="AA22" s="134">
        <v>0.81250000000000022</v>
      </c>
      <c r="AB22" s="141">
        <v>1.0208333333333335</v>
      </c>
      <c r="AC22" s="140">
        <v>1.3958333333333335</v>
      </c>
    </row>
    <row r="23" spans="1:29" ht="16.2" thickBot="1" x14ac:dyDescent="0.35">
      <c r="A23" s="139" t="s">
        <v>45</v>
      </c>
      <c r="B23" s="122"/>
      <c r="C23" s="123"/>
      <c r="D23" s="190"/>
      <c r="E23" s="216"/>
      <c r="F23" s="184"/>
      <c r="G23" s="193"/>
      <c r="H23" s="226"/>
      <c r="I23" s="184"/>
      <c r="J23" s="205"/>
      <c r="K23" s="202"/>
      <c r="L23" s="226"/>
      <c r="M23" s="161"/>
      <c r="N23" s="205"/>
      <c r="O23" s="193"/>
      <c r="P23" s="226"/>
      <c r="Q23" s="184"/>
      <c r="R23" s="205"/>
      <c r="S23" s="202"/>
      <c r="T23" s="170"/>
      <c r="U23" s="171"/>
      <c r="V23" s="172"/>
      <c r="W23" s="121"/>
      <c r="X23" s="122"/>
      <c r="Y23" s="123"/>
      <c r="Z23" s="133">
        <v>0.70833333333333359</v>
      </c>
      <c r="AA23" s="134">
        <v>0.83333333333333359</v>
      </c>
      <c r="AB23" s="141">
        <v>1.041666666666667</v>
      </c>
      <c r="AC23" s="140">
        <v>1.416666666666667</v>
      </c>
    </row>
    <row r="24" spans="1:29" ht="16.2" thickBot="1" x14ac:dyDescent="0.35">
      <c r="A24" s="138" t="s">
        <v>46</v>
      </c>
      <c r="B24" s="122"/>
      <c r="C24" s="123"/>
      <c r="D24" s="221" t="s">
        <v>34</v>
      </c>
      <c r="E24" s="222"/>
      <c r="F24" s="222"/>
      <c r="G24" s="223"/>
      <c r="H24" s="221" t="s">
        <v>34</v>
      </c>
      <c r="I24" s="222"/>
      <c r="J24" s="222"/>
      <c r="K24" s="223"/>
      <c r="L24" s="221" t="s">
        <v>34</v>
      </c>
      <c r="M24" s="222"/>
      <c r="N24" s="222"/>
      <c r="O24" s="223"/>
      <c r="P24" s="221" t="s">
        <v>34</v>
      </c>
      <c r="Q24" s="222"/>
      <c r="R24" s="222"/>
      <c r="S24" s="223"/>
      <c r="T24" s="170"/>
      <c r="U24" s="171"/>
      <c r="V24" s="172"/>
      <c r="W24" s="121"/>
      <c r="X24" s="122"/>
      <c r="Y24" s="123"/>
      <c r="Z24" s="133">
        <v>0.72916666666666696</v>
      </c>
      <c r="AA24" s="134">
        <v>0.85416666666666696</v>
      </c>
      <c r="AB24" s="141">
        <v>1.0625000000000002</v>
      </c>
      <c r="AC24" s="140">
        <v>1.4375000000000004</v>
      </c>
    </row>
    <row r="25" spans="1:29" ht="15.45" customHeight="1" x14ac:dyDescent="0.3">
      <c r="A25" s="137" t="s">
        <v>47</v>
      </c>
      <c r="B25" s="208" t="s">
        <v>126</v>
      </c>
      <c r="C25" s="209"/>
      <c r="D25" s="224" t="s">
        <v>52</v>
      </c>
      <c r="E25" s="214" t="s">
        <v>55</v>
      </c>
      <c r="F25" s="228" t="s">
        <v>93</v>
      </c>
      <c r="G25" s="191" t="s">
        <v>92</v>
      </c>
      <c r="H25" s="224" t="s">
        <v>52</v>
      </c>
      <c r="I25" s="214" t="s">
        <v>55</v>
      </c>
      <c r="J25" s="269" t="s">
        <v>198</v>
      </c>
      <c r="K25" s="191" t="s">
        <v>92</v>
      </c>
      <c r="L25" s="224" t="s">
        <v>52</v>
      </c>
      <c r="M25" s="214" t="s">
        <v>55</v>
      </c>
      <c r="N25" s="228" t="s">
        <v>93</v>
      </c>
      <c r="O25" s="191" t="s">
        <v>92</v>
      </c>
      <c r="P25" s="244" t="s">
        <v>84</v>
      </c>
      <c r="Q25" s="245"/>
      <c r="R25" s="245"/>
      <c r="S25" s="246"/>
      <c r="T25" s="170"/>
      <c r="U25" s="171"/>
      <c r="V25" s="172"/>
      <c r="W25" s="121"/>
      <c r="X25" s="122"/>
      <c r="Y25" s="123"/>
      <c r="Z25" s="133">
        <v>0.75000000000000033</v>
      </c>
      <c r="AA25" s="134">
        <v>0.87500000000000033</v>
      </c>
      <c r="AB25" s="141">
        <v>1.0833333333333337</v>
      </c>
      <c r="AC25" s="140">
        <v>1.4583333333333337</v>
      </c>
    </row>
    <row r="26" spans="1:29" ht="15.6" x14ac:dyDescent="0.3">
      <c r="A26" s="139" t="s">
        <v>48</v>
      </c>
      <c r="B26" s="210"/>
      <c r="C26" s="211"/>
      <c r="D26" s="225"/>
      <c r="E26" s="215"/>
      <c r="F26" s="229"/>
      <c r="G26" s="192"/>
      <c r="H26" s="225"/>
      <c r="I26" s="215"/>
      <c r="J26" s="270"/>
      <c r="K26" s="192"/>
      <c r="L26" s="225"/>
      <c r="M26" s="215"/>
      <c r="N26" s="229"/>
      <c r="O26" s="192"/>
      <c r="P26" s="250"/>
      <c r="Q26" s="251"/>
      <c r="R26" s="251"/>
      <c r="S26" s="252"/>
      <c r="T26" s="170"/>
      <c r="U26" s="171"/>
      <c r="V26" s="172"/>
      <c r="W26" s="121"/>
      <c r="X26" s="122"/>
      <c r="Y26" s="123"/>
      <c r="Z26" s="133">
        <v>0.7708333333333337</v>
      </c>
      <c r="AA26" s="134">
        <v>0.8958333333333337</v>
      </c>
      <c r="AB26" s="141">
        <v>1.104166666666667</v>
      </c>
      <c r="AC26" s="140">
        <v>1.479166666666667</v>
      </c>
    </row>
    <row r="27" spans="1:29" ht="16.2" thickBot="1" x14ac:dyDescent="0.35">
      <c r="A27" s="139" t="s">
        <v>49</v>
      </c>
      <c r="B27" s="212"/>
      <c r="C27" s="213"/>
      <c r="D27" s="225"/>
      <c r="E27" s="215"/>
      <c r="F27" s="229"/>
      <c r="G27" s="192"/>
      <c r="H27" s="225"/>
      <c r="I27" s="215"/>
      <c r="J27" s="270"/>
      <c r="K27" s="192"/>
      <c r="L27" s="225"/>
      <c r="M27" s="215"/>
      <c r="N27" s="229"/>
      <c r="O27" s="192"/>
      <c r="P27" s="250"/>
      <c r="Q27" s="251"/>
      <c r="R27" s="251"/>
      <c r="S27" s="252"/>
      <c r="T27" s="170"/>
      <c r="U27" s="171"/>
      <c r="V27" s="172"/>
      <c r="W27" s="121"/>
      <c r="X27" s="122"/>
      <c r="Y27" s="123"/>
      <c r="Z27" s="133">
        <v>0.79166666666666707</v>
      </c>
      <c r="AA27" s="134">
        <v>0.91666666666666707</v>
      </c>
      <c r="AB27" s="141">
        <v>1.1250000000000004</v>
      </c>
      <c r="AC27" s="140">
        <v>1.5000000000000004</v>
      </c>
    </row>
    <row r="28" spans="1:29" ht="15.9" customHeight="1" thickBot="1" x14ac:dyDescent="0.35">
      <c r="A28" s="139" t="s">
        <v>50</v>
      </c>
      <c r="B28" s="217" t="s">
        <v>69</v>
      </c>
      <c r="C28" s="218"/>
      <c r="D28" s="226"/>
      <c r="E28" s="216"/>
      <c r="F28" s="230"/>
      <c r="G28" s="193"/>
      <c r="H28" s="226"/>
      <c r="I28" s="216"/>
      <c r="J28" s="271"/>
      <c r="K28" s="193"/>
      <c r="L28" s="226"/>
      <c r="M28" s="216"/>
      <c r="N28" s="230"/>
      <c r="O28" s="193"/>
      <c r="P28" s="247"/>
      <c r="Q28" s="248"/>
      <c r="R28" s="248"/>
      <c r="S28" s="249"/>
      <c r="T28" s="173"/>
      <c r="U28" s="174"/>
      <c r="V28" s="175"/>
      <c r="W28" s="121"/>
      <c r="X28" s="122"/>
      <c r="Y28" s="123"/>
      <c r="Z28" s="133">
        <v>0.81250000000000044</v>
      </c>
      <c r="AA28" s="134">
        <v>0.93750000000000044</v>
      </c>
      <c r="AB28" s="141">
        <v>1.1458333333333337</v>
      </c>
      <c r="AC28" s="140">
        <v>1.5208333333333339</v>
      </c>
    </row>
    <row r="29" spans="1:29" ht="16.2" thickBot="1" x14ac:dyDescent="0.35">
      <c r="A29" s="142" t="s">
        <v>51</v>
      </c>
      <c r="B29" s="219"/>
      <c r="C29" s="220"/>
      <c r="D29" s="221" t="s">
        <v>34</v>
      </c>
      <c r="E29" s="222"/>
      <c r="F29" s="222"/>
      <c r="G29" s="223"/>
      <c r="H29" s="221" t="s">
        <v>34</v>
      </c>
      <c r="I29" s="222"/>
      <c r="J29" s="222"/>
      <c r="K29" s="223"/>
      <c r="L29" s="221" t="s">
        <v>34</v>
      </c>
      <c r="M29" s="222"/>
      <c r="N29" s="222"/>
      <c r="O29" s="223"/>
      <c r="P29" s="221" t="s">
        <v>34</v>
      </c>
      <c r="Q29" s="222"/>
      <c r="R29" s="222"/>
      <c r="S29" s="223"/>
      <c r="T29" s="121"/>
      <c r="U29" s="122"/>
      <c r="V29" s="123"/>
      <c r="W29" s="121"/>
      <c r="X29" s="122"/>
      <c r="Y29" s="123"/>
      <c r="Z29" s="133">
        <v>0.83333333333333381</v>
      </c>
      <c r="AA29" s="134">
        <v>0.95833333333333381</v>
      </c>
      <c r="AB29" s="141">
        <v>1.1666666666666672</v>
      </c>
      <c r="AC29" s="140">
        <v>1.5416666666666672</v>
      </c>
    </row>
    <row r="30" spans="1:29" ht="15.45" customHeight="1" x14ac:dyDescent="0.3">
      <c r="A30" s="132" t="s">
        <v>70</v>
      </c>
      <c r="B30" s="154" t="s">
        <v>71</v>
      </c>
      <c r="C30" s="155"/>
      <c r="D30" s="235" t="s">
        <v>71</v>
      </c>
      <c r="E30" s="236"/>
      <c r="F30" s="236"/>
      <c r="G30" s="237"/>
      <c r="H30" s="253" t="s">
        <v>125</v>
      </c>
      <c r="I30" s="254"/>
      <c r="J30" s="254"/>
      <c r="K30" s="255"/>
      <c r="L30" s="272" t="s">
        <v>199</v>
      </c>
      <c r="M30" s="273"/>
      <c r="N30" s="273"/>
      <c r="O30" s="274"/>
      <c r="P30" s="235" t="s">
        <v>71</v>
      </c>
      <c r="Q30" s="236"/>
      <c r="R30" s="236"/>
      <c r="S30" s="237"/>
      <c r="T30" s="121"/>
      <c r="U30" s="122"/>
      <c r="V30" s="123"/>
      <c r="W30" s="121"/>
      <c r="X30" s="122"/>
      <c r="Y30" s="123"/>
      <c r="Z30" s="133">
        <v>0.85416666666666718</v>
      </c>
      <c r="AA30" s="134">
        <v>0.97916666666666718</v>
      </c>
      <c r="AB30" s="141">
        <v>1.1875000000000004</v>
      </c>
      <c r="AC30" s="140">
        <v>1.5625000000000004</v>
      </c>
    </row>
    <row r="31" spans="1:29" ht="16.2" thickBot="1" x14ac:dyDescent="0.35">
      <c r="A31" s="132" t="s">
        <v>72</v>
      </c>
      <c r="B31" s="206"/>
      <c r="C31" s="207"/>
      <c r="D31" s="238"/>
      <c r="E31" s="239"/>
      <c r="F31" s="239"/>
      <c r="G31" s="240"/>
      <c r="H31" s="256"/>
      <c r="I31" s="257"/>
      <c r="J31" s="257"/>
      <c r="K31" s="258"/>
      <c r="L31" s="275"/>
      <c r="M31" s="276"/>
      <c r="N31" s="276"/>
      <c r="O31" s="277"/>
      <c r="P31" s="238"/>
      <c r="Q31" s="239"/>
      <c r="R31" s="239"/>
      <c r="S31" s="240"/>
      <c r="T31" s="121"/>
      <c r="U31" s="122"/>
      <c r="V31" s="123"/>
      <c r="W31" s="121"/>
      <c r="X31" s="122"/>
      <c r="Y31" s="123"/>
      <c r="Z31" s="133">
        <v>0.87500000000000056</v>
      </c>
      <c r="AA31" s="141">
        <v>1.0000000000000004</v>
      </c>
      <c r="AB31" s="141">
        <v>1.2083333333333339</v>
      </c>
      <c r="AC31" s="140">
        <v>1.5833333333333339</v>
      </c>
    </row>
    <row r="32" spans="1:29" ht="15.6" x14ac:dyDescent="0.3">
      <c r="A32" s="132" t="s">
        <v>73</v>
      </c>
      <c r="B32" s="206"/>
      <c r="C32" s="207"/>
      <c r="D32" s="238"/>
      <c r="E32" s="239"/>
      <c r="F32" s="239"/>
      <c r="G32" s="240"/>
      <c r="H32" s="259" t="s">
        <v>71</v>
      </c>
      <c r="I32" s="260"/>
      <c r="J32" s="260"/>
      <c r="K32" s="261"/>
      <c r="L32" s="275"/>
      <c r="M32" s="276"/>
      <c r="N32" s="276"/>
      <c r="O32" s="277"/>
      <c r="P32" s="238"/>
      <c r="Q32" s="239"/>
      <c r="R32" s="239"/>
      <c r="S32" s="240"/>
      <c r="T32" s="121"/>
      <c r="U32" s="122"/>
      <c r="V32" s="123"/>
      <c r="W32" s="121"/>
      <c r="X32" s="122"/>
      <c r="Y32" s="123"/>
      <c r="Z32" s="133">
        <v>0.89583333333333393</v>
      </c>
      <c r="AA32" s="141">
        <v>1.0208333333333339</v>
      </c>
      <c r="AB32" s="141">
        <v>1.2291666666666672</v>
      </c>
      <c r="AC32" s="140">
        <v>1.6041666666666674</v>
      </c>
    </row>
    <row r="33" spans="1:29" ht="16.2" thickBot="1" x14ac:dyDescent="0.35">
      <c r="A33" s="132" t="s">
        <v>74</v>
      </c>
      <c r="B33" s="206"/>
      <c r="C33" s="207"/>
      <c r="D33" s="238"/>
      <c r="E33" s="239"/>
      <c r="F33" s="239"/>
      <c r="G33" s="240"/>
      <c r="H33" s="262"/>
      <c r="I33" s="263"/>
      <c r="J33" s="263"/>
      <c r="K33" s="264"/>
      <c r="L33" s="278"/>
      <c r="M33" s="279"/>
      <c r="N33" s="279"/>
      <c r="O33" s="280"/>
      <c r="P33" s="238"/>
      <c r="Q33" s="239"/>
      <c r="R33" s="239"/>
      <c r="S33" s="240"/>
      <c r="T33" s="121"/>
      <c r="U33" s="122"/>
      <c r="V33" s="123"/>
      <c r="W33" s="121"/>
      <c r="X33" s="122"/>
      <c r="Y33" s="123"/>
      <c r="Z33" s="133">
        <v>0.9166666666666673</v>
      </c>
      <c r="AA33" s="141">
        <v>1.0416666666666674</v>
      </c>
      <c r="AB33" s="141">
        <v>1.2500000000000007</v>
      </c>
      <c r="AC33" s="140">
        <v>1.6250000000000007</v>
      </c>
    </row>
    <row r="34" spans="1:29" ht="15.45" customHeight="1" x14ac:dyDescent="0.3">
      <c r="A34" s="143" t="s">
        <v>75</v>
      </c>
      <c r="B34" s="206"/>
      <c r="C34" s="207"/>
      <c r="D34" s="238"/>
      <c r="E34" s="239"/>
      <c r="F34" s="239"/>
      <c r="G34" s="240"/>
      <c r="H34" s="262"/>
      <c r="I34" s="263"/>
      <c r="J34" s="263"/>
      <c r="K34" s="264"/>
      <c r="L34" s="281" t="s">
        <v>71</v>
      </c>
      <c r="M34" s="206"/>
      <c r="N34" s="206"/>
      <c r="O34" s="207"/>
      <c r="P34" s="238"/>
      <c r="Q34" s="239"/>
      <c r="R34" s="239"/>
      <c r="S34" s="240"/>
      <c r="T34" s="121"/>
      <c r="U34" s="122"/>
      <c r="V34" s="123"/>
      <c r="W34" s="121"/>
      <c r="X34" s="122"/>
      <c r="Y34" s="123"/>
      <c r="Z34" s="133">
        <v>0.93750000000000067</v>
      </c>
      <c r="AA34" s="141">
        <v>1.0625000000000007</v>
      </c>
      <c r="AB34" s="141">
        <v>1.2708333333333339</v>
      </c>
      <c r="AC34" s="140">
        <v>1.6458333333333339</v>
      </c>
    </row>
    <row r="35" spans="1:29" ht="15.6" x14ac:dyDescent="0.3">
      <c r="A35" s="143" t="s">
        <v>76</v>
      </c>
      <c r="B35" s="206"/>
      <c r="C35" s="207"/>
      <c r="D35" s="238"/>
      <c r="E35" s="239"/>
      <c r="F35" s="239"/>
      <c r="G35" s="240"/>
      <c r="H35" s="262"/>
      <c r="I35" s="263"/>
      <c r="J35" s="263"/>
      <c r="K35" s="264"/>
      <c r="L35" s="281"/>
      <c r="M35" s="206"/>
      <c r="N35" s="206"/>
      <c r="O35" s="207"/>
      <c r="P35" s="238"/>
      <c r="Q35" s="239"/>
      <c r="R35" s="239"/>
      <c r="S35" s="240"/>
      <c r="T35" s="121"/>
      <c r="U35" s="122"/>
      <c r="V35" s="123"/>
      <c r="W35" s="121"/>
      <c r="X35" s="122"/>
      <c r="Y35" s="123"/>
      <c r="Z35" s="133">
        <v>0.95833333333333404</v>
      </c>
      <c r="AA35" s="141">
        <v>1.0833333333333339</v>
      </c>
      <c r="AB35" s="135">
        <v>1.2916666666666674</v>
      </c>
      <c r="AC35" s="140">
        <v>1.6666666666666674</v>
      </c>
    </row>
    <row r="36" spans="1:29" ht="15.6" x14ac:dyDescent="0.3">
      <c r="A36" s="144" t="s">
        <v>77</v>
      </c>
      <c r="B36" s="206"/>
      <c r="C36" s="207"/>
      <c r="D36" s="238"/>
      <c r="E36" s="239"/>
      <c r="F36" s="239"/>
      <c r="G36" s="240"/>
      <c r="H36" s="262"/>
      <c r="I36" s="263"/>
      <c r="J36" s="263"/>
      <c r="K36" s="264"/>
      <c r="L36" s="281"/>
      <c r="M36" s="206"/>
      <c r="N36" s="206"/>
      <c r="O36" s="207"/>
      <c r="P36" s="238"/>
      <c r="Q36" s="239"/>
      <c r="R36" s="239"/>
      <c r="S36" s="240"/>
      <c r="T36" s="121"/>
      <c r="U36" s="122"/>
      <c r="V36" s="123"/>
      <c r="W36" s="121"/>
      <c r="X36" s="122"/>
      <c r="Y36" s="123"/>
      <c r="Z36" s="133">
        <v>0.97916666666666741</v>
      </c>
      <c r="AA36" s="141">
        <v>1.1041666666666674</v>
      </c>
      <c r="AB36" s="135">
        <v>1.3125000000000007</v>
      </c>
      <c r="AC36" s="140">
        <v>1.6875000000000009</v>
      </c>
    </row>
    <row r="37" spans="1:29" ht="15.6" x14ac:dyDescent="0.3">
      <c r="A37" s="144" t="s">
        <v>78</v>
      </c>
      <c r="B37" s="206"/>
      <c r="C37" s="207"/>
      <c r="D37" s="238"/>
      <c r="E37" s="239"/>
      <c r="F37" s="239"/>
      <c r="G37" s="240"/>
      <c r="H37" s="262"/>
      <c r="I37" s="263"/>
      <c r="J37" s="263"/>
      <c r="K37" s="264"/>
      <c r="L37" s="281"/>
      <c r="M37" s="206"/>
      <c r="N37" s="206"/>
      <c r="O37" s="207"/>
      <c r="P37" s="238"/>
      <c r="Q37" s="239"/>
      <c r="R37" s="239"/>
      <c r="S37" s="240"/>
      <c r="T37" s="121"/>
      <c r="U37" s="122"/>
      <c r="V37" s="123"/>
      <c r="W37" s="121"/>
      <c r="X37" s="122"/>
      <c r="Y37" s="123"/>
      <c r="Z37" s="145">
        <v>1.0000000000000007</v>
      </c>
      <c r="AA37" s="141">
        <v>1.1250000000000007</v>
      </c>
      <c r="AB37" s="135">
        <v>1.3333333333333339</v>
      </c>
      <c r="AC37" s="140">
        <v>1.7083333333333339</v>
      </c>
    </row>
    <row r="38" spans="1:29" ht="16.2" thickBot="1" x14ac:dyDescent="0.35">
      <c r="A38" s="146" t="s">
        <v>79</v>
      </c>
      <c r="B38" s="156"/>
      <c r="C38" s="157"/>
      <c r="D38" s="241"/>
      <c r="E38" s="242"/>
      <c r="F38" s="242"/>
      <c r="G38" s="243"/>
      <c r="H38" s="265"/>
      <c r="I38" s="266"/>
      <c r="J38" s="266"/>
      <c r="K38" s="267"/>
      <c r="L38" s="159"/>
      <c r="M38" s="156"/>
      <c r="N38" s="156"/>
      <c r="O38" s="157"/>
      <c r="P38" s="241"/>
      <c r="Q38" s="242"/>
      <c r="R38" s="242"/>
      <c r="S38" s="243"/>
      <c r="T38" s="147"/>
      <c r="U38" s="148"/>
      <c r="V38" s="149"/>
      <c r="W38" s="147"/>
      <c r="X38" s="148"/>
      <c r="Y38" s="149"/>
      <c r="Z38" s="150">
        <v>1.0208333333333339</v>
      </c>
      <c r="AA38" s="151">
        <v>1.1458333333333339</v>
      </c>
      <c r="AB38" s="152">
        <v>1.3541666666666672</v>
      </c>
      <c r="AC38" s="153">
        <v>1.7291666666666674</v>
      </c>
    </row>
    <row r="39" spans="1:29" ht="13.8" thickBot="1" x14ac:dyDescent="0.3">
      <c r="A39" s="61" t="s">
        <v>128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3"/>
      <c r="Z39" s="2"/>
      <c r="AA39" s="2"/>
      <c r="AB39" s="2"/>
      <c r="AC39" s="2"/>
    </row>
    <row r="40" spans="1:29" x14ac:dyDescent="0.25">
      <c r="A40" s="64" t="s">
        <v>129</v>
      </c>
      <c r="B40" s="65" t="s">
        <v>130</v>
      </c>
      <c r="C40" s="66"/>
      <c r="D40" s="67"/>
      <c r="E40" s="67"/>
      <c r="F40" s="67"/>
      <c r="G40" s="67"/>
      <c r="H40" s="67"/>
      <c r="I40" s="68"/>
      <c r="J40" s="69"/>
      <c r="K40" s="69"/>
      <c r="L40" s="70" t="s">
        <v>131</v>
      </c>
      <c r="M40" s="65" t="s">
        <v>132</v>
      </c>
      <c r="N40" s="71"/>
      <c r="O40" s="71"/>
      <c r="P40" s="72"/>
      <c r="Q40" s="72"/>
      <c r="R40" s="72"/>
      <c r="S40" s="72"/>
      <c r="T40" s="73"/>
      <c r="U40" s="74"/>
      <c r="V40" s="69"/>
      <c r="W40" s="69"/>
      <c r="X40" s="74"/>
      <c r="Y40" s="75"/>
      <c r="Z40" s="2"/>
      <c r="AA40" s="2"/>
      <c r="AB40" s="2"/>
      <c r="AC40" s="2"/>
    </row>
    <row r="41" spans="1:29" x14ac:dyDescent="0.25">
      <c r="A41" s="64" t="s">
        <v>133</v>
      </c>
      <c r="B41" s="76" t="s">
        <v>134</v>
      </c>
      <c r="C41" s="77"/>
      <c r="D41" s="78"/>
      <c r="E41" s="78"/>
      <c r="F41" s="78"/>
      <c r="G41" s="78"/>
      <c r="H41" s="78"/>
      <c r="I41" s="79"/>
      <c r="J41" s="69"/>
      <c r="K41" s="69"/>
      <c r="L41" s="70" t="s">
        <v>135</v>
      </c>
      <c r="M41" s="76" t="s">
        <v>136</v>
      </c>
      <c r="N41" s="80"/>
      <c r="O41" s="80"/>
      <c r="P41" s="81"/>
      <c r="Q41" s="81"/>
      <c r="R41" s="81"/>
      <c r="S41" s="81"/>
      <c r="T41" s="82"/>
      <c r="U41" s="74"/>
      <c r="V41" s="69"/>
      <c r="W41" s="69"/>
      <c r="X41" s="74"/>
      <c r="Y41" s="75"/>
      <c r="Z41" s="2"/>
      <c r="AA41" s="2"/>
      <c r="AB41" s="2"/>
      <c r="AC41" s="2"/>
    </row>
    <row r="42" spans="1:29" x14ac:dyDescent="0.25">
      <c r="A42" s="64" t="s">
        <v>137</v>
      </c>
      <c r="B42" s="76" t="s">
        <v>138</v>
      </c>
      <c r="C42" s="83"/>
      <c r="D42" s="84"/>
      <c r="E42" s="84"/>
      <c r="F42" s="84"/>
      <c r="G42" s="84"/>
      <c r="H42" s="84"/>
      <c r="I42" s="85"/>
      <c r="J42" s="69"/>
      <c r="K42" s="69"/>
      <c r="L42" s="70" t="s">
        <v>139</v>
      </c>
      <c r="M42" s="76" t="s">
        <v>140</v>
      </c>
      <c r="N42" s="86"/>
      <c r="O42" s="86"/>
      <c r="P42" s="87"/>
      <c r="Q42" s="87"/>
      <c r="R42" s="87"/>
      <c r="S42" s="87"/>
      <c r="T42" s="82"/>
      <c r="U42" s="74"/>
      <c r="V42" s="69"/>
      <c r="W42" s="69"/>
      <c r="X42" s="74"/>
      <c r="Y42" s="75"/>
    </row>
    <row r="43" spans="1:29" x14ac:dyDescent="0.25">
      <c r="A43" s="64" t="s">
        <v>53</v>
      </c>
      <c r="B43" s="76" t="s">
        <v>141</v>
      </c>
      <c r="C43" s="88"/>
      <c r="D43" s="89"/>
      <c r="E43" s="84"/>
      <c r="F43" s="84"/>
      <c r="G43" s="84"/>
      <c r="H43" s="84"/>
      <c r="I43" s="85"/>
      <c r="J43" s="69"/>
      <c r="K43" s="69"/>
      <c r="L43" s="70" t="s">
        <v>142</v>
      </c>
      <c r="M43" s="76" t="s">
        <v>143</v>
      </c>
      <c r="N43" s="90"/>
      <c r="O43" s="90"/>
      <c r="P43" s="91"/>
      <c r="Q43" s="91"/>
      <c r="R43" s="91"/>
      <c r="S43" s="91"/>
      <c r="T43" s="92"/>
      <c r="U43" s="74"/>
      <c r="V43" s="69"/>
      <c r="W43" s="69"/>
      <c r="X43" s="74"/>
      <c r="Y43" s="75"/>
    </row>
    <row r="44" spans="1:29" x14ac:dyDescent="0.25">
      <c r="A44" s="64" t="s">
        <v>144</v>
      </c>
      <c r="B44" s="76" t="s">
        <v>145</v>
      </c>
      <c r="C44" s="83"/>
      <c r="D44" s="84"/>
      <c r="E44" s="84"/>
      <c r="F44" s="91"/>
      <c r="G44" s="84"/>
      <c r="H44" s="84"/>
      <c r="I44" s="85"/>
      <c r="J44" s="69"/>
      <c r="K44" s="69"/>
      <c r="L44" s="70" t="s">
        <v>146</v>
      </c>
      <c r="M44" s="76" t="s">
        <v>147</v>
      </c>
      <c r="N44" s="88"/>
      <c r="O44" s="88"/>
      <c r="P44" s="89"/>
      <c r="Q44" s="89"/>
      <c r="R44" s="89"/>
      <c r="S44" s="91"/>
      <c r="T44" s="92"/>
      <c r="U44" s="74"/>
      <c r="V44" s="69"/>
      <c r="W44" s="69"/>
      <c r="X44" s="74"/>
      <c r="Y44" s="75"/>
    </row>
    <row r="45" spans="1:29" x14ac:dyDescent="0.25">
      <c r="A45" s="64" t="s">
        <v>148</v>
      </c>
      <c r="B45" s="76" t="s">
        <v>149</v>
      </c>
      <c r="C45" s="77"/>
      <c r="D45" s="93"/>
      <c r="E45" s="91"/>
      <c r="F45" s="91"/>
      <c r="G45" s="91"/>
      <c r="H45" s="91"/>
      <c r="I45" s="92"/>
      <c r="J45" s="69"/>
      <c r="K45" s="69"/>
      <c r="L45" s="70" t="s">
        <v>150</v>
      </c>
      <c r="M45" s="76" t="s">
        <v>151</v>
      </c>
      <c r="N45" s="90"/>
      <c r="O45" s="90"/>
      <c r="P45" s="91"/>
      <c r="Q45" s="94"/>
      <c r="R45" s="94"/>
      <c r="S45" s="94"/>
      <c r="T45" s="92"/>
      <c r="U45" s="74"/>
      <c r="V45" s="69"/>
      <c r="W45" s="69"/>
      <c r="X45" s="74"/>
      <c r="Y45" s="75"/>
    </row>
    <row r="46" spans="1:29" x14ac:dyDescent="0.25">
      <c r="A46" s="64" t="s">
        <v>152</v>
      </c>
      <c r="B46" s="76" t="s">
        <v>153</v>
      </c>
      <c r="C46" s="77"/>
      <c r="D46" s="91"/>
      <c r="E46" s="89"/>
      <c r="F46" s="91"/>
      <c r="G46" s="91"/>
      <c r="H46" s="91"/>
      <c r="I46" s="92"/>
      <c r="J46" s="69"/>
      <c r="K46" s="69"/>
      <c r="L46" s="95"/>
      <c r="M46" s="76"/>
      <c r="N46" s="90"/>
      <c r="O46" s="90"/>
      <c r="P46" s="94"/>
      <c r="Q46" s="89"/>
      <c r="R46" s="89"/>
      <c r="S46" s="89"/>
      <c r="T46" s="96"/>
      <c r="U46" s="74"/>
      <c r="V46" s="69"/>
      <c r="W46" s="69"/>
      <c r="X46" s="74"/>
      <c r="Y46" s="75"/>
    </row>
    <row r="47" spans="1:29" x14ac:dyDescent="0.25">
      <c r="A47" s="64" t="s">
        <v>154</v>
      </c>
      <c r="B47" s="76" t="s">
        <v>155</v>
      </c>
      <c r="C47" s="77"/>
      <c r="D47" s="94"/>
      <c r="E47" s="91"/>
      <c r="F47" s="89"/>
      <c r="G47" s="94"/>
      <c r="H47" s="91"/>
      <c r="I47" s="92"/>
      <c r="J47" s="69"/>
      <c r="K47" s="69"/>
      <c r="L47" s="95"/>
      <c r="M47" s="76"/>
      <c r="N47" s="90"/>
      <c r="O47" s="90"/>
      <c r="P47" s="94"/>
      <c r="Q47" s="89"/>
      <c r="R47" s="89"/>
      <c r="S47" s="89"/>
      <c r="T47" s="96"/>
      <c r="U47" s="74"/>
      <c r="V47" s="69"/>
      <c r="W47" s="69"/>
      <c r="X47" s="74"/>
      <c r="Y47" s="75"/>
    </row>
    <row r="48" spans="1:29" x14ac:dyDescent="0.25">
      <c r="A48" s="64" t="s">
        <v>156</v>
      </c>
      <c r="B48" s="76" t="s">
        <v>157</v>
      </c>
      <c r="C48" s="77"/>
      <c r="D48" s="89"/>
      <c r="E48" s="89"/>
      <c r="F48" s="94"/>
      <c r="G48" s="94"/>
      <c r="H48" s="94"/>
      <c r="I48" s="97"/>
      <c r="J48" s="69"/>
      <c r="K48" s="69"/>
      <c r="L48" s="95"/>
      <c r="M48" s="76"/>
      <c r="N48" s="98"/>
      <c r="O48" s="98"/>
      <c r="P48" s="89"/>
      <c r="Q48" s="89"/>
      <c r="R48" s="89"/>
      <c r="S48" s="89"/>
      <c r="T48" s="96"/>
      <c r="U48" s="74"/>
      <c r="V48" s="69"/>
      <c r="W48" s="69"/>
      <c r="X48" s="74"/>
      <c r="Y48" s="75"/>
    </row>
    <row r="49" spans="1:25" x14ac:dyDescent="0.25">
      <c r="A49" s="64" t="s">
        <v>158</v>
      </c>
      <c r="B49" s="76" t="s">
        <v>159</v>
      </c>
      <c r="C49" s="83"/>
      <c r="D49" s="89"/>
      <c r="E49" s="89"/>
      <c r="F49" s="89"/>
      <c r="G49" s="94"/>
      <c r="H49" s="94"/>
      <c r="I49" s="97"/>
      <c r="J49" s="99"/>
      <c r="K49" s="99"/>
      <c r="L49" s="70"/>
      <c r="M49" s="76"/>
      <c r="N49" s="100"/>
      <c r="O49" s="100"/>
      <c r="P49" s="89"/>
      <c r="Q49" s="89"/>
      <c r="R49" s="89"/>
      <c r="S49" s="89"/>
      <c r="T49" s="96"/>
      <c r="U49" s="101"/>
      <c r="V49" s="99"/>
      <c r="W49" s="99"/>
      <c r="X49" s="101"/>
      <c r="Y49" s="102"/>
    </row>
  </sheetData>
  <mergeCells count="103">
    <mergeCell ref="A1:A3"/>
    <mergeCell ref="B4:C4"/>
    <mergeCell ref="D4:G4"/>
    <mergeCell ref="H4:K4"/>
    <mergeCell ref="D5:G5"/>
    <mergeCell ref="P9:P12"/>
    <mergeCell ref="Q9:Q12"/>
    <mergeCell ref="T19:V28"/>
    <mergeCell ref="D20:D23"/>
    <mergeCell ref="E20:E23"/>
    <mergeCell ref="F20:F23"/>
    <mergeCell ref="H30:K31"/>
    <mergeCell ref="H32:K38"/>
    <mergeCell ref="P25:S28"/>
    <mergeCell ref="L13:O13"/>
    <mergeCell ref="L20:L23"/>
    <mergeCell ref="N20:N23"/>
    <mergeCell ref="L18:O19"/>
    <mergeCell ref="K25:K28"/>
    <mergeCell ref="L25:L28"/>
    <mergeCell ref="H18:K19"/>
    <mergeCell ref="M20:M23"/>
    <mergeCell ref="J25:J28"/>
    <mergeCell ref="D14:G17"/>
    <mergeCell ref="H25:H28"/>
    <mergeCell ref="L30:O33"/>
    <mergeCell ref="L34:O38"/>
    <mergeCell ref="P24:S24"/>
    <mergeCell ref="N25:N28"/>
    <mergeCell ref="P20:P23"/>
    <mergeCell ref="L29:O29"/>
    <mergeCell ref="S9:S12"/>
    <mergeCell ref="R9:R12"/>
    <mergeCell ref="P7:S8"/>
    <mergeCell ref="D30:G38"/>
    <mergeCell ref="P14:P17"/>
    <mergeCell ref="P30:S38"/>
    <mergeCell ref="P13:S13"/>
    <mergeCell ref="L14:O15"/>
    <mergeCell ref="L16:O17"/>
    <mergeCell ref="O20:O23"/>
    <mergeCell ref="O25:O28"/>
    <mergeCell ref="Q14:Q17"/>
    <mergeCell ref="P29:S29"/>
    <mergeCell ref="L24:O24"/>
    <mergeCell ref="M25:M28"/>
    <mergeCell ref="D24:G24"/>
    <mergeCell ref="J20:J23"/>
    <mergeCell ref="G25:G28"/>
    <mergeCell ref="P18:S19"/>
    <mergeCell ref="I25:I28"/>
    <mergeCell ref="Q20:Q23"/>
    <mergeCell ref="L11:L12"/>
    <mergeCell ref="L9:O10"/>
    <mergeCell ref="L7:O8"/>
    <mergeCell ref="B30:C38"/>
    <mergeCell ref="B25:C27"/>
    <mergeCell ref="E25:E28"/>
    <mergeCell ref="B28:C29"/>
    <mergeCell ref="D18:G19"/>
    <mergeCell ref="H5:K5"/>
    <mergeCell ref="H13:K13"/>
    <mergeCell ref="H9:H12"/>
    <mergeCell ref="I9:I12"/>
    <mergeCell ref="J9:J12"/>
    <mergeCell ref="K9:K12"/>
    <mergeCell ref="D13:G13"/>
    <mergeCell ref="H29:K29"/>
    <mergeCell ref="D29:G29"/>
    <mergeCell ref="B21:C22"/>
    <mergeCell ref="H24:K24"/>
    <mergeCell ref="I14:I17"/>
    <mergeCell ref="G20:G23"/>
    <mergeCell ref="D25:D28"/>
    <mergeCell ref="K20:K23"/>
    <mergeCell ref="H20:H23"/>
    <mergeCell ref="F25:F28"/>
    <mergeCell ref="B5:C5"/>
    <mergeCell ref="B6:C6"/>
    <mergeCell ref="D7:G8"/>
    <mergeCell ref="H7:K8"/>
    <mergeCell ref="M11:M12"/>
    <mergeCell ref="N11:N12"/>
    <mergeCell ref="O11:O12"/>
    <mergeCell ref="A4:A6"/>
    <mergeCell ref="D9:G12"/>
    <mergeCell ref="Z4:AC5"/>
    <mergeCell ref="I20:I23"/>
    <mergeCell ref="J14:J17"/>
    <mergeCell ref="H14:H17"/>
    <mergeCell ref="K14:K17"/>
    <mergeCell ref="W4:Y4"/>
    <mergeCell ref="W5:Y5"/>
    <mergeCell ref="T4:V4"/>
    <mergeCell ref="L5:O5"/>
    <mergeCell ref="P5:S5"/>
    <mergeCell ref="T5:V5"/>
    <mergeCell ref="P4:S4"/>
    <mergeCell ref="L4:O4"/>
    <mergeCell ref="S20:S23"/>
    <mergeCell ref="R20:R23"/>
    <mergeCell ref="S14:S17"/>
    <mergeCell ref="R14:R17"/>
  </mergeCells>
  <hyperlinks>
    <hyperlink ref="B6:C6" r:id="rId1" display="Virtual Rm 1" xr:uid="{62A51AA3-5802-414A-828B-BB52D58A4A1B}"/>
    <hyperlink ref="G6" r:id="rId2" xr:uid="{277A9E25-C46D-4B81-B6EB-CC6DE3F40DFE}"/>
    <hyperlink ref="E6" r:id="rId3" xr:uid="{29E8D5FB-B3E0-4E08-88D1-7844B46C0EDB}"/>
    <hyperlink ref="D6" r:id="rId4" xr:uid="{659E45DB-6FCA-4EED-BE73-522A0A1E5286}"/>
    <hyperlink ref="F6" r:id="rId5" xr:uid="{C86881E6-194F-4970-ACFB-4C22DE592C94}"/>
    <hyperlink ref="B25:C27" r:id="rId6" display="WIRELESS CHAIRS MTG" xr:uid="{037A2229-A12A-4D25-ACBD-BB9F6ADB7BB7}"/>
    <hyperlink ref="H30" r:id="rId7" display="https://www.ieee802.org/802tele_calendar.html" xr:uid="{F7903095-D2BF-4B59-B76B-21E8FCFF0385}"/>
    <hyperlink ref="H30:K31" r:id="rId8" display="802.15/802.1 Joint Mtg." xr:uid="{FC8E6796-E2DA-4250-9482-5C7332364ABC}"/>
    <hyperlink ref="K6" r:id="rId9" xr:uid="{40B3D872-9F2A-4365-B0C1-1AFBE6925FAD}"/>
    <hyperlink ref="I6" r:id="rId10" xr:uid="{4940811E-162A-4B31-921B-EF1DE85BBE59}"/>
    <hyperlink ref="H6" r:id="rId11" xr:uid="{35BB9AAA-0451-4327-8888-186FC358A830}"/>
    <hyperlink ref="J6" r:id="rId12" xr:uid="{ADDAE36D-7A66-48B0-807D-79C60D56A722}"/>
    <hyperlink ref="O6" r:id="rId13" xr:uid="{360AF52D-01F4-481B-AFAF-BE73449F1322}"/>
    <hyperlink ref="M6" r:id="rId14" xr:uid="{35709A15-A567-4B9A-A8FE-6920805C8F2A}"/>
    <hyperlink ref="L6" r:id="rId15" xr:uid="{C9944AF1-B2B9-4A95-8DD3-25FD0F53BCB0}"/>
    <hyperlink ref="N6" r:id="rId16" xr:uid="{1E76FEDC-F06B-4236-BDB1-F80BD1183B1D}"/>
    <hyperlink ref="S6" r:id="rId17" xr:uid="{3EC40169-E1CB-4BBA-ACF3-121DF6BD7801}"/>
    <hyperlink ref="Q6" r:id="rId18" xr:uid="{3538CAE5-28BD-4D9C-8F15-DD45BA5AFE8A}"/>
    <hyperlink ref="P6" r:id="rId19" xr:uid="{A0713C0D-6125-4505-9756-89CA0A16450D}"/>
    <hyperlink ref="R6" r:id="rId20" xr:uid="{65962A75-9B7D-424B-87D3-DB36E27D76D9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12" sqref="B12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189</v>
      </c>
    </row>
    <row r="2" spans="1:3" ht="15.6" x14ac:dyDescent="0.25">
      <c r="B2" s="3" t="s">
        <v>190</v>
      </c>
    </row>
    <row r="3" spans="1:3" x14ac:dyDescent="0.25">
      <c r="B3" s="18" t="s">
        <v>10</v>
      </c>
    </row>
    <row r="4" spans="1:3" x14ac:dyDescent="0.25">
      <c r="A4" s="1"/>
      <c r="B4" s="18" t="s">
        <v>99</v>
      </c>
    </row>
    <row r="5" spans="1:3" x14ac:dyDescent="0.25">
      <c r="A5" s="1"/>
      <c r="B5" s="17" t="s">
        <v>191</v>
      </c>
      <c r="C5" s="16" t="s">
        <v>210</v>
      </c>
    </row>
    <row r="6" spans="1:3" x14ac:dyDescent="0.25">
      <c r="A6" s="1">
        <f t="shared" ref="A6:A13" si="0">A5+1</f>
        <v>1</v>
      </c>
      <c r="B6" s="1" t="s">
        <v>208</v>
      </c>
      <c r="C6" s="14">
        <v>0.66666666666666663</v>
      </c>
    </row>
    <row r="7" spans="1:3" x14ac:dyDescent="0.25">
      <c r="A7" s="1">
        <f>A6+1</f>
        <v>2</v>
      </c>
      <c r="B7" s="1" t="s">
        <v>209</v>
      </c>
      <c r="C7" s="14">
        <v>0.33333333333333331</v>
      </c>
    </row>
    <row r="8" spans="1:3" x14ac:dyDescent="0.25">
      <c r="A8" s="1">
        <f t="shared" si="0"/>
        <v>3</v>
      </c>
      <c r="B8" s="1" t="s">
        <v>207</v>
      </c>
      <c r="C8" s="14">
        <v>0.5625</v>
      </c>
    </row>
    <row r="9" spans="1:3" x14ac:dyDescent="0.25">
      <c r="A9" s="1">
        <f t="shared" si="0"/>
        <v>4</v>
      </c>
      <c r="B9" s="1" t="s">
        <v>200</v>
      </c>
      <c r="C9" s="14">
        <v>0.66666666666666663</v>
      </c>
    </row>
    <row r="10" spans="1:3" x14ac:dyDescent="0.25">
      <c r="A10" s="1">
        <f t="shared" si="0"/>
        <v>5</v>
      </c>
      <c r="B10" s="1" t="s">
        <v>221</v>
      </c>
      <c r="C10" s="14">
        <v>0.5625</v>
      </c>
    </row>
    <row r="11" spans="1:3" x14ac:dyDescent="0.25">
      <c r="A11" s="1">
        <f t="shared" si="0"/>
        <v>6</v>
      </c>
      <c r="B11" s="1" t="s">
        <v>222</v>
      </c>
      <c r="C11" s="14">
        <v>0.66666666666666663</v>
      </c>
    </row>
    <row r="12" spans="1:3" x14ac:dyDescent="0.25">
      <c r="A12" s="1">
        <f t="shared" si="0"/>
        <v>7</v>
      </c>
      <c r="B12" s="1" t="s">
        <v>202</v>
      </c>
      <c r="C12" s="14">
        <v>0.33333333333333331</v>
      </c>
    </row>
    <row r="13" spans="1:3" x14ac:dyDescent="0.25">
      <c r="A13" s="1">
        <f t="shared" si="0"/>
        <v>8</v>
      </c>
      <c r="B13" s="1" t="s">
        <v>203</v>
      </c>
      <c r="C13" s="14">
        <v>0.5625</v>
      </c>
    </row>
    <row r="14" spans="1:3" x14ac:dyDescent="0.25">
      <c r="A14" s="1"/>
      <c r="C14" s="14"/>
    </row>
    <row r="15" spans="1:3" x14ac:dyDescent="0.25">
      <c r="A15" s="1"/>
      <c r="B15" s="27" t="s">
        <v>201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14</v>
      </c>
      <c r="C17" s="14"/>
    </row>
    <row r="18" spans="1:5" x14ac:dyDescent="0.25">
      <c r="A18" s="1"/>
      <c r="B18" s="2" t="s">
        <v>87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88</v>
      </c>
    </row>
    <row r="22" spans="1:5" x14ac:dyDescent="0.25">
      <c r="A22" s="2"/>
      <c r="B22" s="25" t="s">
        <v>15</v>
      </c>
    </row>
    <row r="23" spans="1:5" x14ac:dyDescent="0.25">
      <c r="B23" s="15" t="s">
        <v>16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17</v>
      </c>
      <c r="C25" s="5"/>
      <c r="D25" s="5"/>
      <c r="E25" s="5"/>
    </row>
    <row r="26" spans="1:5" x14ac:dyDescent="0.25">
      <c r="B26" s="15" t="s">
        <v>18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19</v>
      </c>
      <c r="E28" s="5"/>
    </row>
    <row r="29" spans="1:5" x14ac:dyDescent="0.25">
      <c r="B29" s="2" t="s">
        <v>20</v>
      </c>
      <c r="E29" s="5"/>
    </row>
    <row r="30" spans="1:5" x14ac:dyDescent="0.25">
      <c r="B30" s="15" t="s">
        <v>94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21</v>
      </c>
      <c r="C32" s="5"/>
      <c r="E32" s="5"/>
    </row>
    <row r="33" spans="2:5" x14ac:dyDescent="0.25">
      <c r="B33" s="15" t="s">
        <v>22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89</v>
      </c>
      <c r="E35" s="5"/>
    </row>
    <row r="36" spans="2:5" x14ac:dyDescent="0.25">
      <c r="B36" s="15" t="s">
        <v>23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zoomScale="110" zoomScaleNormal="110" workbookViewId="0">
      <pane ySplit="2" topLeftCell="A3" activePane="bottomLeft" state="frozen"/>
      <selection pane="bottomLeft" activeCell="C12" sqref="C12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November 2023 802 Plenary Session</v>
      </c>
    </row>
    <row r="2" spans="1:10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10" x14ac:dyDescent="0.25">
      <c r="B3" s="18" t="s">
        <v>10</v>
      </c>
    </row>
    <row r="4" spans="1:10" x14ac:dyDescent="0.25">
      <c r="A4" s="1">
        <f>Summary!A$6</f>
        <v>1</v>
      </c>
      <c r="B4" s="1" t="str">
        <f>Summary!B$6</f>
        <v>Monday 13-Nov PM2: TG Opening; Status, review and preparation; comment resolution</v>
      </c>
      <c r="E4" s="14">
        <f>Summary!$C$6</f>
        <v>0.66666666666666663</v>
      </c>
      <c r="G4" s="12"/>
      <c r="H4" s="12"/>
      <c r="I4" s="12"/>
      <c r="J4" s="12"/>
    </row>
    <row r="5" spans="1:10" x14ac:dyDescent="0.2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0.66666666666666663</v>
      </c>
      <c r="G5" s="12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0.66666666666666663</v>
      </c>
      <c r="G6" s="12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4" si="1">E6+TIME(0,D6,0)</f>
        <v>0.67361111111111105</v>
      </c>
      <c r="G7" s="12"/>
      <c r="H7" s="15"/>
      <c r="I7" s="12"/>
      <c r="J7" s="12"/>
    </row>
    <row r="8" spans="1:10" x14ac:dyDescent="0.25">
      <c r="A8" s="8">
        <f t="shared" si="0"/>
        <v>1.4000000000000004</v>
      </c>
      <c r="B8" s="12" t="s">
        <v>95</v>
      </c>
      <c r="C8" s="10" t="s">
        <v>1</v>
      </c>
      <c r="D8" s="8">
        <v>5</v>
      </c>
      <c r="E8" s="11">
        <f t="shared" si="1"/>
        <v>0.67708333333333326</v>
      </c>
      <c r="G8" s="12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85</v>
      </c>
      <c r="C9" s="13" t="s">
        <v>13</v>
      </c>
      <c r="D9" s="8">
        <v>5</v>
      </c>
      <c r="E9" s="11">
        <f t="shared" si="1"/>
        <v>0.68055555555555547</v>
      </c>
      <c r="I9" s="12"/>
      <c r="J9" s="12"/>
    </row>
    <row r="10" spans="1:10" x14ac:dyDescent="0.2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0.68402777777777768</v>
      </c>
      <c r="G10" s="12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160</v>
      </c>
      <c r="C11" s="13" t="s">
        <v>1</v>
      </c>
      <c r="D11" s="8">
        <v>15</v>
      </c>
      <c r="E11" s="11">
        <f t="shared" si="1"/>
        <v>0.68749999999999989</v>
      </c>
      <c r="I11" s="12"/>
      <c r="J11" s="12"/>
    </row>
    <row r="12" spans="1:10" x14ac:dyDescent="0.25">
      <c r="A12" s="8">
        <f t="shared" si="0"/>
        <v>1.7000000000000006</v>
      </c>
      <c r="B12" s="12" t="s">
        <v>187</v>
      </c>
      <c r="C12" s="13" t="s">
        <v>220</v>
      </c>
      <c r="D12" s="8">
        <v>65</v>
      </c>
      <c r="E12" s="11">
        <f t="shared" si="1"/>
        <v>0.69791666666666652</v>
      </c>
      <c r="G12" s="12"/>
      <c r="H12" s="15"/>
      <c r="I12" s="12"/>
      <c r="J12" s="12"/>
    </row>
    <row r="13" spans="1:10" x14ac:dyDescent="0.25">
      <c r="A13" s="8">
        <f t="shared" si="0"/>
        <v>1.8000000000000007</v>
      </c>
      <c r="B13" s="12" t="s">
        <v>212</v>
      </c>
      <c r="C13" s="13" t="s">
        <v>206</v>
      </c>
      <c r="D13" s="8">
        <v>10</v>
      </c>
      <c r="E13" s="11">
        <f t="shared" si="1"/>
        <v>0.74305555555555536</v>
      </c>
      <c r="G13" s="12"/>
      <c r="H13" s="15"/>
      <c r="I13" s="12"/>
      <c r="J13" s="12"/>
    </row>
    <row r="14" spans="1:10" x14ac:dyDescent="0.25">
      <c r="A14" s="8">
        <f t="shared" si="0"/>
        <v>1.9000000000000008</v>
      </c>
      <c r="B14" s="12" t="s">
        <v>2</v>
      </c>
      <c r="D14" s="8"/>
      <c r="E14" s="11">
        <f t="shared" si="1"/>
        <v>0.74999999999999978</v>
      </c>
      <c r="G14" s="12"/>
      <c r="H14" s="15"/>
      <c r="I14" s="12"/>
      <c r="J14" s="12"/>
    </row>
    <row r="15" spans="1:10" x14ac:dyDescent="0.25">
      <c r="A15" s="8"/>
      <c r="C15" s="13"/>
      <c r="D15" s="8"/>
      <c r="E15" s="11"/>
      <c r="G15" s="12"/>
      <c r="H15" s="12"/>
      <c r="I15" s="12"/>
      <c r="J15" s="12"/>
    </row>
    <row r="16" spans="1:10" customFormat="1" x14ac:dyDescent="0.25">
      <c r="A16" s="7"/>
      <c r="B16" s="7"/>
      <c r="C16" s="7"/>
      <c r="D16" s="8"/>
      <c r="E16" s="11"/>
      <c r="G16" s="12"/>
      <c r="H16" s="12"/>
      <c r="I16" s="12"/>
      <c r="J16" s="12"/>
    </row>
    <row r="17" spans="1:10" x14ac:dyDescent="0.25">
      <c r="A17" s="1"/>
      <c r="B17" s="1"/>
      <c r="E17" s="14"/>
      <c r="G17" s="12"/>
      <c r="H17" s="12"/>
      <c r="I17" s="12"/>
      <c r="J17" s="12"/>
    </row>
    <row r="18" spans="1:10" x14ac:dyDescent="0.25">
      <c r="A18" s="8"/>
      <c r="B18" s="28"/>
      <c r="C18" s="13"/>
      <c r="D18" s="8"/>
      <c r="E18" s="11"/>
      <c r="G18" s="12"/>
      <c r="H18" s="12"/>
      <c r="I18" s="12"/>
      <c r="J18" s="12"/>
    </row>
    <row r="19" spans="1:10" x14ac:dyDescent="0.25">
      <c r="A19" s="8"/>
      <c r="B19" s="12"/>
      <c r="C19" s="13"/>
      <c r="D19" s="8"/>
      <c r="E19" s="11"/>
      <c r="G19" s="12"/>
      <c r="H19" s="15"/>
      <c r="I19" s="12"/>
      <c r="J19" s="12"/>
    </row>
    <row r="20" spans="1:10" x14ac:dyDescent="0.25">
      <c r="A20" s="8"/>
      <c r="B20" s="12"/>
      <c r="C20" s="13"/>
      <c r="D20" s="8"/>
      <c r="E20" s="11"/>
      <c r="G20" s="12"/>
      <c r="H20" s="15"/>
      <c r="I20" s="12"/>
      <c r="J20" s="12"/>
    </row>
    <row r="21" spans="1:10" x14ac:dyDescent="0.25">
      <c r="A21" s="8"/>
      <c r="B21" s="12"/>
      <c r="C21" s="13"/>
      <c r="D21" s="8"/>
      <c r="E21" s="11"/>
      <c r="G21" s="12"/>
      <c r="H21" s="15"/>
      <c r="I21" s="12"/>
      <c r="J21" s="12"/>
    </row>
    <row r="22" spans="1:10" x14ac:dyDescent="0.25">
      <c r="A22" s="8"/>
      <c r="B22" s="12"/>
      <c r="C22" s="13"/>
      <c r="D22" s="8"/>
      <c r="E22" s="11"/>
      <c r="G22" s="12"/>
      <c r="H22" s="15"/>
      <c r="I22" s="12"/>
      <c r="J22" s="12"/>
    </row>
    <row r="23" spans="1:10" x14ac:dyDescent="0.25">
      <c r="A23" s="8"/>
      <c r="B23" s="12"/>
      <c r="C23" s="13"/>
      <c r="D23" s="8"/>
      <c r="E23" s="11"/>
      <c r="G23" s="12"/>
      <c r="H23" s="12"/>
      <c r="I23" s="12"/>
      <c r="J23" s="12"/>
    </row>
    <row r="24" spans="1:10" x14ac:dyDescent="0.25">
      <c r="A24" s="1"/>
      <c r="B24" s="12"/>
      <c r="C24" s="13"/>
      <c r="D24" s="8"/>
      <c r="E24" s="11"/>
      <c r="G24" s="12"/>
      <c r="H24" s="12"/>
      <c r="I24" s="12"/>
      <c r="J24" s="12"/>
    </row>
    <row r="25" spans="1:10" x14ac:dyDescent="0.25">
      <c r="A25" s="1"/>
      <c r="D25" s="8"/>
      <c r="E25" s="11"/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D27" s="8"/>
      <c r="G27" s="12"/>
      <c r="H27" s="12"/>
      <c r="I27" s="12"/>
      <c r="J27" s="12"/>
    </row>
    <row r="28" spans="1:10" x14ac:dyDescent="0.25">
      <c r="B28" s="12" t="s">
        <v>80</v>
      </c>
      <c r="C28" s="13"/>
      <c r="D28" s="8"/>
      <c r="G28" s="12"/>
      <c r="H28" s="12"/>
      <c r="I28" s="12"/>
      <c r="J28" s="12"/>
    </row>
    <row r="29" spans="1:10" x14ac:dyDescent="0.25">
      <c r="B29" s="7" t="s">
        <v>204</v>
      </c>
      <c r="C29" s="15"/>
      <c r="D29" s="8"/>
      <c r="G29" s="12"/>
      <c r="H29" s="15"/>
      <c r="I29" s="12"/>
      <c r="J29" s="12"/>
    </row>
    <row r="30" spans="1:10" x14ac:dyDescent="0.25">
      <c r="B30" s="7" t="s">
        <v>86</v>
      </c>
      <c r="C30" s="15"/>
      <c r="D30" s="8"/>
      <c r="G30" s="12"/>
      <c r="H30" s="15"/>
      <c r="I30" s="12"/>
      <c r="J30" s="12"/>
    </row>
    <row r="31" spans="1:10" x14ac:dyDescent="0.25">
      <c r="B31" s="32"/>
      <c r="D31" s="8"/>
      <c r="G31" s="12"/>
      <c r="H31" s="12"/>
      <c r="I31" s="12"/>
      <c r="J31" s="12"/>
    </row>
    <row r="34" spans="2:4" x14ac:dyDescent="0.25">
      <c r="B34" s="15"/>
      <c r="D34" s="8"/>
    </row>
    <row r="35" spans="2:4" x14ac:dyDescent="0.25">
      <c r="D35" s="8"/>
    </row>
    <row r="36" spans="2:4" x14ac:dyDescent="0.25">
      <c r="D36" s="8"/>
    </row>
    <row r="37" spans="2:4" x14ac:dyDescent="0.25">
      <c r="D37" s="8"/>
    </row>
    <row r="38" spans="2:4" ht="13.8" x14ac:dyDescent="0.3">
      <c r="B38" s="24"/>
    </row>
    <row r="40" spans="2:4" x14ac:dyDescent="0.25">
      <c r="B40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40"/>
  <sheetViews>
    <sheetView zoomScale="110" zoomScaleNormal="110" workbookViewId="0">
      <pane ySplit="2" topLeftCell="A19" activePane="bottomLeft" state="frozen"/>
      <selection pane="bottomLeft" activeCell="C22" sqref="C22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8" x14ac:dyDescent="0.25">
      <c r="B3" s="18" t="s">
        <v>10</v>
      </c>
    </row>
    <row r="4" spans="1:8" x14ac:dyDescent="0.25">
      <c r="A4" s="1">
        <f>Summary!A$7</f>
        <v>2</v>
      </c>
      <c r="B4" s="1" t="str">
        <f>Summary!B$7</f>
        <v>Tuesday 14-Nov AM1:  Comment Resolution (group)</v>
      </c>
      <c r="E4" s="14">
        <f>Summary!$C$7</f>
        <v>0.33333333333333331</v>
      </c>
    </row>
    <row r="5" spans="1:8" x14ac:dyDescent="0.25">
      <c r="A5" s="26">
        <f t="shared" ref="A5:A10" si="0">A4+0.1</f>
        <v>2.1</v>
      </c>
      <c r="B5" s="28" t="s">
        <v>61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x14ac:dyDescent="0.25">
      <c r="A6" s="26">
        <f t="shared" si="0"/>
        <v>2.2000000000000002</v>
      </c>
      <c r="B6" s="12" t="s">
        <v>164</v>
      </c>
      <c r="C6" s="13" t="s">
        <v>165</v>
      </c>
      <c r="D6" s="8">
        <v>30</v>
      </c>
      <c r="E6" s="11">
        <f t="shared" si="1"/>
        <v>0.33333333333333331</v>
      </c>
      <c r="G6" s="13" t="s">
        <v>178</v>
      </c>
      <c r="H6" s="15" t="s">
        <v>177</v>
      </c>
    </row>
    <row r="7" spans="1:8" x14ac:dyDescent="0.25">
      <c r="A7" s="26">
        <f t="shared" si="0"/>
        <v>2.3000000000000003</v>
      </c>
      <c r="B7" s="12" t="s">
        <v>166</v>
      </c>
      <c r="C7" s="103" t="s">
        <v>167</v>
      </c>
      <c r="D7" s="8">
        <v>30</v>
      </c>
      <c r="E7" s="11">
        <f t="shared" si="1"/>
        <v>0.35416666666666663</v>
      </c>
      <c r="G7" s="13" t="s">
        <v>176</v>
      </c>
      <c r="H7" s="15" t="s">
        <v>175</v>
      </c>
    </row>
    <row r="8" spans="1:8" x14ac:dyDescent="0.25">
      <c r="A8" s="26">
        <f t="shared" si="0"/>
        <v>2.4000000000000004</v>
      </c>
      <c r="B8" s="12" t="s">
        <v>168</v>
      </c>
      <c r="C8" s="13" t="s">
        <v>161</v>
      </c>
      <c r="D8" s="8">
        <v>30</v>
      </c>
      <c r="E8" s="11">
        <f t="shared" si="1"/>
        <v>0.37499999999999994</v>
      </c>
      <c r="G8" s="13" t="s">
        <v>180</v>
      </c>
      <c r="H8" s="15" t="s">
        <v>179</v>
      </c>
    </row>
    <row r="9" spans="1:8" x14ac:dyDescent="0.25">
      <c r="A9" s="26">
        <f t="shared" si="0"/>
        <v>2.5000000000000004</v>
      </c>
      <c r="B9" s="12" t="s">
        <v>172</v>
      </c>
      <c r="C9" s="13" t="s">
        <v>173</v>
      </c>
      <c r="D9" s="8">
        <v>30</v>
      </c>
      <c r="E9" s="11">
        <f t="shared" si="1"/>
        <v>0.39583333333333326</v>
      </c>
      <c r="G9" s="13" t="s">
        <v>174</v>
      </c>
      <c r="H9" s="15" t="s">
        <v>181</v>
      </c>
    </row>
    <row r="10" spans="1:8" x14ac:dyDescent="0.25">
      <c r="A10" s="26">
        <f t="shared" si="0"/>
        <v>2.6000000000000005</v>
      </c>
      <c r="B10" s="12" t="s">
        <v>2</v>
      </c>
      <c r="C10" s="13" t="s">
        <v>4</v>
      </c>
      <c r="D10" s="8">
        <v>0</v>
      </c>
      <c r="E10" s="11">
        <f t="shared" si="1"/>
        <v>0.41666666666666657</v>
      </c>
    </row>
    <row r="11" spans="1:8" x14ac:dyDescent="0.25">
      <c r="C11" s="13"/>
      <c r="D11" s="8"/>
      <c r="E11" s="11"/>
    </row>
    <row r="12" spans="1:8" x14ac:dyDescent="0.25">
      <c r="A12" s="1">
        <f>Summary!A$8</f>
        <v>3</v>
      </c>
      <c r="B12" s="1" t="str">
        <f>Summary!B$8</f>
        <v>Tuesday 14-Nov PM1: Comment Resolution (group)</v>
      </c>
      <c r="E12" s="14">
        <f>Summary!$C$8</f>
        <v>0.5625</v>
      </c>
      <c r="G12" s="13"/>
    </row>
    <row r="13" spans="1:8" x14ac:dyDescent="0.25">
      <c r="A13" s="26">
        <f t="shared" ref="A13:A18" si="2">A12+0.1</f>
        <v>3.1</v>
      </c>
      <c r="B13" s="28" t="s">
        <v>61</v>
      </c>
      <c r="C13" s="13" t="s">
        <v>4</v>
      </c>
      <c r="D13" s="8">
        <v>0</v>
      </c>
      <c r="E13" s="11">
        <f t="shared" ref="E13:E18" si="3">E12+TIME(0,D12,0)</f>
        <v>0.5625</v>
      </c>
      <c r="G13" s="13"/>
    </row>
    <row r="14" spans="1:8" x14ac:dyDescent="0.25">
      <c r="A14" s="26">
        <f t="shared" si="2"/>
        <v>3.2</v>
      </c>
      <c r="B14" s="12" t="s">
        <v>169</v>
      </c>
      <c r="C14" s="103" t="s">
        <v>170</v>
      </c>
      <c r="D14" s="8">
        <v>30</v>
      </c>
      <c r="E14" s="11">
        <f t="shared" si="3"/>
        <v>0.5625</v>
      </c>
      <c r="G14" s="13" t="s">
        <v>180</v>
      </c>
      <c r="H14" s="15" t="s">
        <v>179</v>
      </c>
    </row>
    <row r="15" spans="1:8" x14ac:dyDescent="0.25">
      <c r="A15" s="26">
        <f t="shared" si="2"/>
        <v>3.3000000000000003</v>
      </c>
      <c r="B15" s="12" t="s">
        <v>182</v>
      </c>
      <c r="C15" s="13" t="s">
        <v>161</v>
      </c>
      <c r="D15" s="8">
        <v>30</v>
      </c>
      <c r="E15" s="11">
        <f t="shared" si="3"/>
        <v>0.58333333333333337</v>
      </c>
      <c r="G15" s="13" t="s">
        <v>184</v>
      </c>
      <c r="H15" s="15" t="s">
        <v>183</v>
      </c>
    </row>
    <row r="16" spans="1:8" x14ac:dyDescent="0.25">
      <c r="A16" s="26">
        <f t="shared" si="2"/>
        <v>3.4000000000000004</v>
      </c>
      <c r="B16" s="12" t="s">
        <v>172</v>
      </c>
      <c r="C16" s="13" t="s">
        <v>173</v>
      </c>
      <c r="D16" s="8">
        <v>30</v>
      </c>
      <c r="E16" s="11">
        <f t="shared" si="3"/>
        <v>0.60416666666666674</v>
      </c>
      <c r="G16" s="13" t="s">
        <v>174</v>
      </c>
      <c r="H16" s="15"/>
    </row>
    <row r="17" spans="1:8" x14ac:dyDescent="0.25">
      <c r="A17" s="26">
        <f t="shared" si="2"/>
        <v>3.5000000000000004</v>
      </c>
      <c r="B17" s="12" t="s">
        <v>172</v>
      </c>
      <c r="C17" s="13" t="s">
        <v>173</v>
      </c>
      <c r="D17" s="8">
        <v>30</v>
      </c>
      <c r="E17" s="11">
        <f t="shared" si="3"/>
        <v>0.62500000000000011</v>
      </c>
      <c r="G17" s="13"/>
      <c r="H17" s="15"/>
    </row>
    <row r="18" spans="1:8" x14ac:dyDescent="0.25">
      <c r="A18" s="26">
        <f t="shared" si="2"/>
        <v>3.6000000000000005</v>
      </c>
      <c r="B18" s="12" t="s">
        <v>2</v>
      </c>
      <c r="C18" s="13"/>
      <c r="D18" s="8">
        <v>0</v>
      </c>
      <c r="E18" s="11">
        <f t="shared" si="3"/>
        <v>0.64583333333333348</v>
      </c>
      <c r="G18" s="13"/>
      <c r="H18" s="15"/>
    </row>
    <row r="19" spans="1:8" x14ac:dyDescent="0.25">
      <c r="A19" s="1"/>
      <c r="B19" s="12"/>
      <c r="C19" s="13"/>
      <c r="D19" s="8"/>
      <c r="E19" s="11"/>
    </row>
    <row r="20" spans="1:8" customFormat="1" x14ac:dyDescent="0.25">
      <c r="A20" s="8">
        <f>Summary!A$9</f>
        <v>4</v>
      </c>
      <c r="B20" s="1" t="str">
        <f>Summary!B$7</f>
        <v>Tuesday 14-Nov AM1:  Comment Resolution (group)</v>
      </c>
      <c r="C20" s="7"/>
      <c r="D20" s="7"/>
      <c r="E20" s="11">
        <f>Summary!$C$7</f>
        <v>0.33333333333333331</v>
      </c>
      <c r="G20" s="13"/>
    </row>
    <row r="21" spans="1:8" x14ac:dyDescent="0.25">
      <c r="A21" s="1">
        <f>A20+0.1</f>
        <v>4.0999999999999996</v>
      </c>
      <c r="B21" s="28" t="s">
        <v>61</v>
      </c>
      <c r="C21" s="13" t="s">
        <v>4</v>
      </c>
      <c r="D21" s="8">
        <v>0</v>
      </c>
      <c r="E21" s="11">
        <f t="shared" ref="E21:E24" si="4">E20+TIME(0,D20,0)</f>
        <v>0.33333333333333331</v>
      </c>
      <c r="G21" s="13"/>
    </row>
    <row r="22" spans="1:8" x14ac:dyDescent="0.25">
      <c r="A22" s="1">
        <f>A21+0.1</f>
        <v>4.1999999999999993</v>
      </c>
      <c r="B22" s="12" t="s">
        <v>187</v>
      </c>
      <c r="C22" s="13" t="s">
        <v>220</v>
      </c>
      <c r="D22" s="8">
        <v>110</v>
      </c>
      <c r="E22" s="11">
        <f t="shared" si="4"/>
        <v>0.33333333333333331</v>
      </c>
      <c r="G22" s="13"/>
      <c r="H22" s="15"/>
    </row>
    <row r="23" spans="1:8" x14ac:dyDescent="0.25">
      <c r="A23" s="1">
        <f>A22+0.1</f>
        <v>4.2999999999999989</v>
      </c>
      <c r="B23" s="12" t="s">
        <v>186</v>
      </c>
      <c r="C23" s="13"/>
      <c r="D23" s="8">
        <v>10</v>
      </c>
      <c r="E23" s="11">
        <f t="shared" si="4"/>
        <v>0.40972222222222221</v>
      </c>
      <c r="G23" s="13"/>
      <c r="H23" s="15"/>
    </row>
    <row r="24" spans="1:8" x14ac:dyDescent="0.25">
      <c r="A24" s="1">
        <f>A23+0.1</f>
        <v>4.3999999999999986</v>
      </c>
      <c r="B24" s="12" t="s">
        <v>2</v>
      </c>
      <c r="C24" s="13"/>
      <c r="D24" s="8">
        <v>0</v>
      </c>
      <c r="E24" s="11">
        <f t="shared" si="4"/>
        <v>0.41666666666666663</v>
      </c>
      <c r="G24" s="13"/>
      <c r="H24" s="15"/>
    </row>
    <row r="25" spans="1:8" x14ac:dyDescent="0.25">
      <c r="B25" s="15"/>
      <c r="D25" s="8"/>
    </row>
    <row r="26" spans="1:8" x14ac:dyDescent="0.25">
      <c r="A26" s="8">
        <f>Summary!A$9</f>
        <v>4</v>
      </c>
      <c r="B26" s="1" t="str">
        <f>Summary!B$8</f>
        <v>Tuesday 14-Nov PM1: Comment Resolution (group)</v>
      </c>
      <c r="E26" s="11">
        <f>Summary!$C$8</f>
        <v>0.5625</v>
      </c>
    </row>
    <row r="27" spans="1:8" x14ac:dyDescent="0.25">
      <c r="A27" s="1">
        <f>A26+0.1</f>
        <v>4.0999999999999996</v>
      </c>
      <c r="B27" s="28" t="s">
        <v>61</v>
      </c>
      <c r="C27" s="13" t="s">
        <v>4</v>
      </c>
      <c r="D27" s="8">
        <v>0</v>
      </c>
      <c r="E27" s="11">
        <f t="shared" ref="E27:E32" si="5">E26+TIME(0,D26,0)</f>
        <v>0.5625</v>
      </c>
    </row>
    <row r="28" spans="1:8" x14ac:dyDescent="0.25">
      <c r="A28" s="1">
        <f>A27+0.1</f>
        <v>4.1999999999999993</v>
      </c>
      <c r="B28" s="12" t="s">
        <v>215</v>
      </c>
      <c r="C28" s="13" t="s">
        <v>213</v>
      </c>
      <c r="D28" s="8">
        <v>30</v>
      </c>
      <c r="E28" s="11">
        <f t="shared" si="5"/>
        <v>0.5625</v>
      </c>
    </row>
    <row r="29" spans="1:8" x14ac:dyDescent="0.25">
      <c r="A29" s="1">
        <f>A28+0.1</f>
        <v>4.2999999999999989</v>
      </c>
      <c r="B29" s="12" t="s">
        <v>216</v>
      </c>
      <c r="C29" s="13" t="s">
        <v>214</v>
      </c>
      <c r="D29" s="8">
        <v>30</v>
      </c>
      <c r="E29" s="11">
        <f t="shared" si="5"/>
        <v>0.58333333333333337</v>
      </c>
    </row>
    <row r="30" spans="1:8" x14ac:dyDescent="0.25">
      <c r="A30" s="1">
        <f>A29+0.1</f>
        <v>4.3999999999999986</v>
      </c>
      <c r="B30" s="12" t="s">
        <v>217</v>
      </c>
      <c r="C30" s="13" t="s">
        <v>214</v>
      </c>
      <c r="D30" s="8">
        <v>30</v>
      </c>
      <c r="E30" s="11">
        <f t="shared" si="5"/>
        <v>0.60416666666666674</v>
      </c>
    </row>
    <row r="31" spans="1:8" x14ac:dyDescent="0.25">
      <c r="A31" s="1">
        <f>A30+0.1</f>
        <v>4.4999999999999982</v>
      </c>
      <c r="B31" s="12" t="s">
        <v>218</v>
      </c>
      <c r="C31" s="13" t="s">
        <v>219</v>
      </c>
      <c r="D31" s="8">
        <v>30</v>
      </c>
      <c r="E31" s="11">
        <f t="shared" si="5"/>
        <v>0.62500000000000011</v>
      </c>
    </row>
    <row r="32" spans="1:8" x14ac:dyDescent="0.25">
      <c r="A32" s="1">
        <f>A30+0.1</f>
        <v>4.4999999999999982</v>
      </c>
      <c r="B32" s="12" t="s">
        <v>2</v>
      </c>
      <c r="C32" s="13"/>
      <c r="D32" s="8">
        <v>0</v>
      </c>
      <c r="E32" s="11">
        <f t="shared" si="5"/>
        <v>0.64583333333333348</v>
      </c>
    </row>
    <row r="34" spans="1:5" x14ac:dyDescent="0.25">
      <c r="A34" s="8">
        <f>Summary!A$9</f>
        <v>4</v>
      </c>
      <c r="B34" s="1" t="str">
        <f>Summary!B$9</f>
        <v>Tuesday 14-Nov PM2: Comment Resolution (breakouts)</v>
      </c>
      <c r="E34" s="11">
        <f>Summary!$C$9</f>
        <v>0.66666666666666663</v>
      </c>
    </row>
    <row r="35" spans="1:5" x14ac:dyDescent="0.25">
      <c r="A35" s="1">
        <f>A34+0.1</f>
        <v>4.0999999999999996</v>
      </c>
      <c r="B35" s="28" t="s">
        <v>61</v>
      </c>
      <c r="C35" s="13" t="s">
        <v>4</v>
      </c>
      <c r="D35" s="8">
        <v>0</v>
      </c>
      <c r="E35" s="11">
        <f t="shared" ref="E35:E40" si="6">E34+TIME(0,D34,0)</f>
        <v>0.66666666666666663</v>
      </c>
    </row>
    <row r="36" spans="1:5" x14ac:dyDescent="0.25">
      <c r="A36" s="1">
        <f>A35+0.1</f>
        <v>4.1999999999999993</v>
      </c>
      <c r="B36" s="12" t="s">
        <v>162</v>
      </c>
      <c r="C36" s="13" t="s">
        <v>1</v>
      </c>
      <c r="D36" s="8">
        <v>30</v>
      </c>
      <c r="E36" s="11">
        <f t="shared" si="6"/>
        <v>0.66666666666666663</v>
      </c>
    </row>
    <row r="37" spans="1:5" x14ac:dyDescent="0.25">
      <c r="A37" s="1">
        <f>A36+0.1</f>
        <v>4.2999999999999989</v>
      </c>
      <c r="B37" s="12" t="s">
        <v>162</v>
      </c>
      <c r="C37" s="13" t="s">
        <v>1</v>
      </c>
      <c r="D37" s="8">
        <v>30</v>
      </c>
      <c r="E37" s="11">
        <f t="shared" si="6"/>
        <v>0.6875</v>
      </c>
    </row>
    <row r="38" spans="1:5" x14ac:dyDescent="0.25">
      <c r="A38" s="1">
        <f>A37+0.1</f>
        <v>4.3999999999999986</v>
      </c>
      <c r="B38" s="12" t="s">
        <v>162</v>
      </c>
      <c r="C38" s="13" t="s">
        <v>1</v>
      </c>
      <c r="D38" s="8">
        <v>30</v>
      </c>
      <c r="E38" s="11">
        <f t="shared" si="6"/>
        <v>0.70833333333333337</v>
      </c>
    </row>
    <row r="39" spans="1:5" x14ac:dyDescent="0.25">
      <c r="A39" s="1">
        <f>A38+0.1</f>
        <v>4.4999999999999982</v>
      </c>
      <c r="B39" s="12" t="s">
        <v>162</v>
      </c>
      <c r="C39" s="13" t="s">
        <v>1</v>
      </c>
      <c r="D39" s="8">
        <v>30</v>
      </c>
      <c r="E39" s="11">
        <f t="shared" si="6"/>
        <v>0.72916666666666674</v>
      </c>
    </row>
    <row r="40" spans="1:5" x14ac:dyDescent="0.25">
      <c r="A40" s="1">
        <f>A38+0.1</f>
        <v>4.4999999999999982</v>
      </c>
      <c r="B40" s="12" t="s">
        <v>2</v>
      </c>
      <c r="C40" s="13"/>
      <c r="D40" s="8">
        <v>0</v>
      </c>
      <c r="E40" s="11">
        <f t="shared" si="6"/>
        <v>0.75000000000000011</v>
      </c>
    </row>
  </sheetData>
  <sheetProtection selectLockedCells="1" selectUnlockedCells="1"/>
  <hyperlinks>
    <hyperlink ref="H7" r:id="rId1" xr:uid="{FA403CC2-42CD-4A8F-AB55-0295F918D0F1}"/>
    <hyperlink ref="H6" r:id="rId2" xr:uid="{59FC2D69-1CFB-4061-A573-5DC0CED817A4}"/>
    <hyperlink ref="H8" r:id="rId3" xr:uid="{FE62B9E3-4D93-4E2B-87E9-1DE0A46D9B69}"/>
    <hyperlink ref="H9" r:id="rId4" xr:uid="{DE7AE935-0143-49EA-9947-B82E44DBE5B0}"/>
    <hyperlink ref="H15" r:id="rId5" xr:uid="{8FBE17EF-360C-4BCF-966B-40A7DF4A7DA1}"/>
    <hyperlink ref="H14" r:id="rId6" xr:uid="{F22D43FE-F3EA-4023-99CF-56303B5AB28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zoomScale="110" zoomScaleNormal="110" workbookViewId="0">
      <pane ySplit="2" topLeftCell="A3" activePane="bottomLeft" state="frozen"/>
      <selection pane="bottomLeft" activeCell="B7" sqref="B7:D7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8" customFormat="1" x14ac:dyDescent="0.25">
      <c r="A3" s="7"/>
      <c r="B3" s="18" t="s">
        <v>10</v>
      </c>
      <c r="C3" s="7"/>
      <c r="D3" s="7"/>
      <c r="E3" s="11"/>
    </row>
    <row r="5" spans="1:8" x14ac:dyDescent="0.25">
      <c r="A5" s="8">
        <f>Summary!A$10</f>
        <v>5</v>
      </c>
      <c r="B5" s="1" t="str">
        <f>Summary!B$10</f>
        <v>Wednesday 15-Sep PM1: Status, review and comment resolution</v>
      </c>
      <c r="C5" s="13"/>
      <c r="D5" s="8"/>
      <c r="E5" s="14">
        <f>Summary!C$10</f>
        <v>0.5625</v>
      </c>
    </row>
    <row r="6" spans="1:8" x14ac:dyDescent="0.25">
      <c r="A6" s="8">
        <f t="shared" ref="A6:A12" si="0">A5+0.1</f>
        <v>5.0999999999999996</v>
      </c>
      <c r="B6" s="28" t="s">
        <v>61</v>
      </c>
      <c r="C6" s="13" t="s">
        <v>4</v>
      </c>
      <c r="D6" s="8">
        <v>0</v>
      </c>
      <c r="E6" s="11">
        <f t="shared" ref="E6:E12" si="1">E5+TIME(0,D5,0)</f>
        <v>0.5625</v>
      </c>
    </row>
    <row r="7" spans="1:8" x14ac:dyDescent="0.25">
      <c r="A7" s="8">
        <f t="shared" si="0"/>
        <v>5.1999999999999993</v>
      </c>
      <c r="B7" s="12" t="s">
        <v>223</v>
      </c>
      <c r="C7" s="13" t="s">
        <v>206</v>
      </c>
      <c r="D7" s="8">
        <v>10</v>
      </c>
      <c r="E7" s="11">
        <f t="shared" si="1"/>
        <v>0.5625</v>
      </c>
    </row>
    <row r="8" spans="1:8" x14ac:dyDescent="0.25">
      <c r="A8" s="8">
        <f t="shared" si="0"/>
        <v>5.2999999999999989</v>
      </c>
      <c r="B8" s="12" t="s">
        <v>205</v>
      </c>
      <c r="C8" s="13" t="s">
        <v>206</v>
      </c>
      <c r="D8" s="8">
        <v>30</v>
      </c>
      <c r="E8" s="11">
        <f t="shared" si="1"/>
        <v>0.56944444444444442</v>
      </c>
    </row>
    <row r="9" spans="1:8" x14ac:dyDescent="0.25">
      <c r="A9" s="8">
        <f t="shared" si="0"/>
        <v>5.3999999999999986</v>
      </c>
      <c r="B9" s="12" t="s">
        <v>205</v>
      </c>
      <c r="C9" s="13" t="s">
        <v>206</v>
      </c>
      <c r="D9" s="8">
        <v>30</v>
      </c>
      <c r="E9" s="11">
        <f t="shared" si="1"/>
        <v>0.59027777777777779</v>
      </c>
      <c r="H9" s="15"/>
    </row>
    <row r="10" spans="1:8" x14ac:dyDescent="0.25">
      <c r="A10" s="8">
        <f t="shared" si="0"/>
        <v>5.4999999999999982</v>
      </c>
      <c r="B10" s="12" t="s">
        <v>205</v>
      </c>
      <c r="C10" s="13" t="s">
        <v>206</v>
      </c>
      <c r="D10" s="29">
        <v>30</v>
      </c>
      <c r="E10" s="11">
        <f t="shared" si="1"/>
        <v>0.61111111111111116</v>
      </c>
      <c r="H10" s="15"/>
    </row>
    <row r="11" spans="1:8" x14ac:dyDescent="0.25">
      <c r="A11" s="8">
        <f t="shared" si="0"/>
        <v>5.5999999999999979</v>
      </c>
      <c r="B11" s="12" t="s">
        <v>205</v>
      </c>
      <c r="C11" s="13" t="s">
        <v>206</v>
      </c>
      <c r="D11" s="29">
        <v>20</v>
      </c>
      <c r="E11" s="11">
        <f t="shared" si="1"/>
        <v>0.63194444444444453</v>
      </c>
      <c r="G11" s="104"/>
    </row>
    <row r="12" spans="1:8" x14ac:dyDescent="0.25">
      <c r="A12" s="8">
        <f t="shared" si="0"/>
        <v>5.6999999999999975</v>
      </c>
      <c r="B12" s="12" t="s">
        <v>2</v>
      </c>
      <c r="C12" s="13" t="s">
        <v>4</v>
      </c>
      <c r="D12" s="8">
        <v>0</v>
      </c>
      <c r="E12" s="11">
        <f t="shared" si="1"/>
        <v>0.64583333333333337</v>
      </c>
    </row>
    <row r="13" spans="1:8" customFormat="1" x14ac:dyDescent="0.25">
      <c r="A13" s="7"/>
      <c r="B13" s="18"/>
      <c r="C13" s="7"/>
      <c r="D13" s="7"/>
      <c r="E13" s="11"/>
      <c r="G13" s="13"/>
    </row>
    <row r="15" spans="1:8" x14ac:dyDescent="0.25">
      <c r="A15" s="8">
        <f>Summary!A$10</f>
        <v>5</v>
      </c>
      <c r="B15" s="1" t="str">
        <f>Summary!B$11</f>
        <v>Wednesday 15-Sep PM2: Comment Resolution (group)</v>
      </c>
      <c r="C15" s="13"/>
      <c r="D15" s="8"/>
      <c r="E15" s="14">
        <f>Summary!C$11</f>
        <v>0.66666666666666663</v>
      </c>
    </row>
    <row r="16" spans="1:8" x14ac:dyDescent="0.25">
      <c r="A16" s="8">
        <f t="shared" ref="A16:A21" si="2">A15+0.1</f>
        <v>5.0999999999999996</v>
      </c>
      <c r="B16" s="28" t="s">
        <v>61</v>
      </c>
      <c r="C16" s="13" t="s">
        <v>4</v>
      </c>
      <c r="D16" s="8">
        <v>0</v>
      </c>
      <c r="E16" s="11">
        <f t="shared" ref="E16:E21" si="3">E15+TIME(0,D15,0)</f>
        <v>0.66666666666666663</v>
      </c>
    </row>
    <row r="17" spans="1:8" x14ac:dyDescent="0.25">
      <c r="A17" s="8">
        <f t="shared" si="2"/>
        <v>5.1999999999999993</v>
      </c>
      <c r="B17" s="12" t="s">
        <v>205</v>
      </c>
      <c r="C17" s="13" t="s">
        <v>206</v>
      </c>
      <c r="D17" s="8">
        <v>50</v>
      </c>
      <c r="E17" s="11">
        <f t="shared" si="3"/>
        <v>0.66666666666666663</v>
      </c>
      <c r="H17" s="15"/>
    </row>
    <row r="18" spans="1:8" x14ac:dyDescent="0.25">
      <c r="A18" s="8">
        <f t="shared" si="2"/>
        <v>5.2999999999999989</v>
      </c>
      <c r="B18" s="12" t="s">
        <v>205</v>
      </c>
      <c r="C18" s="13" t="s">
        <v>206</v>
      </c>
      <c r="D18" s="8">
        <v>30</v>
      </c>
      <c r="E18" s="11">
        <f t="shared" si="3"/>
        <v>0.70138888888888884</v>
      </c>
    </row>
    <row r="19" spans="1:8" x14ac:dyDescent="0.25">
      <c r="A19" s="8">
        <f t="shared" si="2"/>
        <v>5.3999999999999986</v>
      </c>
      <c r="B19" s="12" t="s">
        <v>205</v>
      </c>
      <c r="C19" s="13" t="s">
        <v>206</v>
      </c>
      <c r="D19" s="8">
        <v>20</v>
      </c>
      <c r="E19" s="11">
        <f t="shared" si="3"/>
        <v>0.72222222222222221</v>
      </c>
    </row>
    <row r="20" spans="1:8" x14ac:dyDescent="0.25">
      <c r="A20" s="8">
        <f t="shared" si="2"/>
        <v>5.4999999999999982</v>
      </c>
      <c r="B20" s="12" t="s">
        <v>205</v>
      </c>
      <c r="C20" s="13" t="s">
        <v>206</v>
      </c>
      <c r="D20" s="29">
        <v>20</v>
      </c>
      <c r="E20" s="11">
        <f t="shared" si="3"/>
        <v>0.73611111111111105</v>
      </c>
      <c r="H20" s="15"/>
    </row>
    <row r="21" spans="1:8" x14ac:dyDescent="0.25">
      <c r="A21" s="8">
        <f t="shared" si="2"/>
        <v>5.5999999999999979</v>
      </c>
      <c r="B21" s="12" t="s">
        <v>2</v>
      </c>
      <c r="C21" s="13" t="s">
        <v>4</v>
      </c>
      <c r="D21" s="8">
        <v>0</v>
      </c>
      <c r="E21" s="11">
        <f t="shared" si="3"/>
        <v>0.74999999999999989</v>
      </c>
      <c r="H21" s="15"/>
    </row>
    <row r="26" spans="1:8" x14ac:dyDescent="0.25">
      <c r="B26" s="15"/>
    </row>
    <row r="27" spans="1:8" x14ac:dyDescent="0.25">
      <c r="B27" s="7" t="s">
        <v>97</v>
      </c>
    </row>
    <row r="28" spans="1:8" x14ac:dyDescent="0.25">
      <c r="B28" s="15"/>
    </row>
    <row r="29" spans="1:8" x14ac:dyDescent="0.25">
      <c r="B29" s="15"/>
    </row>
    <row r="30" spans="1:8" x14ac:dyDescent="0.25">
      <c r="B30" s="15"/>
      <c r="D30" s="8"/>
      <c r="G30" s="13"/>
    </row>
    <row r="31" spans="1:8" x14ac:dyDescent="0.25">
      <c r="C31" s="13"/>
    </row>
    <row r="32" spans="1:8" x14ac:dyDescent="0.25">
      <c r="C32" s="13"/>
    </row>
    <row r="33" spans="1:3" x14ac:dyDescent="0.25">
      <c r="B33" s="15"/>
      <c r="C33" s="13"/>
    </row>
    <row r="34" spans="1:3" x14ac:dyDescent="0.25">
      <c r="B34" s="15"/>
      <c r="C34" s="13"/>
    </row>
    <row r="35" spans="1:3" x14ac:dyDescent="0.25">
      <c r="A35" s="30"/>
      <c r="B35" s="15"/>
      <c r="C35" s="13"/>
    </row>
    <row r="36" spans="1:3" x14ac:dyDescent="0.25">
      <c r="B36" s="15"/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  <row r="43" spans="1:3" x14ac:dyDescent="0.25">
      <c r="C43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6"/>
  <sheetViews>
    <sheetView tabSelected="1" zoomScale="110" zoomScaleNormal="110" workbookViewId="0">
      <pane ySplit="2" topLeftCell="A3" activePane="bottomLeft" state="frozen"/>
      <selection pane="bottomLeft" activeCell="D9" sqref="D9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3">
      <c r="B2" s="4"/>
      <c r="E2" s="23" t="str">
        <f>Summary!$C$5</f>
        <v>HST</v>
      </c>
      <c r="G2" s="7" t="s">
        <v>62</v>
      </c>
      <c r="H2" s="7" t="s">
        <v>81</v>
      </c>
    </row>
    <row r="3" spans="1:8" ht="15.6" x14ac:dyDescent="0.3">
      <c r="B3" s="4" t="s">
        <v>10</v>
      </c>
      <c r="E3" s="23"/>
    </row>
    <row r="4" spans="1:8" customFormat="1" x14ac:dyDescent="0.25">
      <c r="A4" s="8">
        <f>Summary!A$12</f>
        <v>7</v>
      </c>
      <c r="B4" s="1" t="str">
        <f>Summary!B$12</f>
        <v>Thursday 16-Nov AM1: Status, review and comment resolution</v>
      </c>
      <c r="C4" s="13"/>
      <c r="D4" s="8"/>
      <c r="E4" s="14">
        <f>Summary!$C$12</f>
        <v>0.33333333333333331</v>
      </c>
      <c r="G4" s="13"/>
    </row>
    <row r="5" spans="1:8" customFormat="1" x14ac:dyDescent="0.25">
      <c r="A5" s="8">
        <f t="shared" ref="A5:A9" si="0">A4+0.1</f>
        <v>7.1</v>
      </c>
      <c r="B5" s="19" t="s">
        <v>61</v>
      </c>
      <c r="C5" s="20" t="s">
        <v>4</v>
      </c>
      <c r="D5" s="21">
        <v>0</v>
      </c>
      <c r="E5" s="11">
        <f t="shared" ref="E5:E9" si="1">E4+TIME(0,D4,0)</f>
        <v>0.33333333333333331</v>
      </c>
      <c r="G5" s="13"/>
    </row>
    <row r="6" spans="1:8" customFormat="1" x14ac:dyDescent="0.25">
      <c r="A6" s="8">
        <f t="shared" si="0"/>
        <v>7.1999999999999993</v>
      </c>
      <c r="B6" s="12" t="s">
        <v>223</v>
      </c>
      <c r="C6" s="13" t="s">
        <v>206</v>
      </c>
      <c r="D6" s="8">
        <v>10</v>
      </c>
      <c r="E6" s="11">
        <f t="shared" si="1"/>
        <v>0.33333333333333331</v>
      </c>
      <c r="G6" s="13"/>
    </row>
    <row r="7" spans="1:8" customFormat="1" x14ac:dyDescent="0.25">
      <c r="A7" s="8">
        <f t="shared" si="0"/>
        <v>7.2999999999999989</v>
      </c>
      <c r="B7" s="12" t="s">
        <v>187</v>
      </c>
      <c r="C7" s="13" t="s">
        <v>171</v>
      </c>
      <c r="D7" s="8">
        <v>90</v>
      </c>
      <c r="E7" s="11">
        <f t="shared" si="1"/>
        <v>0.34027777777777773</v>
      </c>
      <c r="G7" s="13"/>
      <c r="H7" s="7"/>
    </row>
    <row r="8" spans="1:8" customFormat="1" x14ac:dyDescent="0.25">
      <c r="A8" s="8">
        <f t="shared" si="0"/>
        <v>7.3999999999999986</v>
      </c>
      <c r="B8" s="12" t="s">
        <v>186</v>
      </c>
      <c r="C8" s="13"/>
      <c r="D8" s="8">
        <v>20</v>
      </c>
      <c r="E8" s="11">
        <f t="shared" si="1"/>
        <v>0.40277777777777773</v>
      </c>
      <c r="G8" s="13"/>
      <c r="H8" s="15"/>
    </row>
    <row r="9" spans="1:8" x14ac:dyDescent="0.25">
      <c r="A9" s="8">
        <f t="shared" si="0"/>
        <v>7.4999999999999982</v>
      </c>
      <c r="B9" s="12" t="s">
        <v>2</v>
      </c>
      <c r="C9" s="13"/>
      <c r="D9" s="8"/>
      <c r="E9" s="11">
        <f t="shared" si="1"/>
        <v>0.41666666666666663</v>
      </c>
      <c r="G9" s="13"/>
      <c r="H9" s="15"/>
    </row>
    <row r="10" spans="1:8" ht="15.6" x14ac:dyDescent="0.3">
      <c r="B10" s="4"/>
      <c r="E10" s="23"/>
      <c r="G10" s="13"/>
    </row>
    <row r="11" spans="1:8" x14ac:dyDescent="0.25">
      <c r="A11" s="8"/>
      <c r="D11" s="29"/>
      <c r="E11" s="11"/>
      <c r="G11" s="13"/>
    </row>
    <row r="12" spans="1:8" x14ac:dyDescent="0.25">
      <c r="A12" s="8">
        <f>Summary!A$13</f>
        <v>8</v>
      </c>
      <c r="B12" s="1" t="str">
        <f>Summary!B$13</f>
        <v xml:space="preserve">Thursday 16-Nov PM1: Technical Presentations, TG closing </v>
      </c>
      <c r="C12" s="13"/>
      <c r="D12" s="8"/>
      <c r="E12" s="14">
        <f>Summary!$C$13</f>
        <v>0.5625</v>
      </c>
      <c r="G12" s="13"/>
    </row>
    <row r="13" spans="1:8" x14ac:dyDescent="0.25">
      <c r="A13" s="8">
        <f t="shared" ref="A13:A19" si="2">A12+0.1</f>
        <v>8.1</v>
      </c>
      <c r="B13" s="19" t="s">
        <v>61</v>
      </c>
      <c r="C13" s="20" t="s">
        <v>4</v>
      </c>
      <c r="D13" s="21">
        <v>0</v>
      </c>
      <c r="E13" s="11">
        <f t="shared" ref="E13:E18" si="3">E12+TIME(0,D12,0)</f>
        <v>0.5625</v>
      </c>
      <c r="G13" s="13"/>
    </row>
    <row r="14" spans="1:8" x14ac:dyDescent="0.25">
      <c r="A14" s="8">
        <f t="shared" si="2"/>
        <v>8.1999999999999993</v>
      </c>
      <c r="B14" s="12" t="s">
        <v>105</v>
      </c>
      <c r="C14" s="13" t="s">
        <v>1</v>
      </c>
      <c r="D14" s="21">
        <v>40</v>
      </c>
      <c r="E14" s="11">
        <f t="shared" si="3"/>
        <v>0.5625</v>
      </c>
      <c r="G14" s="13"/>
    </row>
    <row r="15" spans="1:8" x14ac:dyDescent="0.25">
      <c r="A15" s="8">
        <f t="shared" si="2"/>
        <v>8.2999999999999989</v>
      </c>
      <c r="B15" s="12" t="s">
        <v>211</v>
      </c>
      <c r="C15" s="20" t="s">
        <v>4</v>
      </c>
      <c r="D15" s="21">
        <v>20</v>
      </c>
      <c r="E15" s="11">
        <f t="shared" si="3"/>
        <v>0.59027777777777779</v>
      </c>
      <c r="G15" s="13"/>
    </row>
    <row r="16" spans="1:8" x14ac:dyDescent="0.25">
      <c r="A16" s="8">
        <f t="shared" si="2"/>
        <v>8.3999999999999986</v>
      </c>
      <c r="B16" s="12" t="s">
        <v>163</v>
      </c>
      <c r="C16" s="13" t="s">
        <v>4</v>
      </c>
      <c r="D16" s="21">
        <v>30</v>
      </c>
      <c r="E16" s="11">
        <f t="shared" si="3"/>
        <v>0.60416666666666663</v>
      </c>
      <c r="G16" s="13"/>
    </row>
    <row r="17" spans="1:8" x14ac:dyDescent="0.25">
      <c r="A17" s="8">
        <f t="shared" si="2"/>
        <v>8.4999999999999982</v>
      </c>
      <c r="B17" s="12" t="s">
        <v>25</v>
      </c>
      <c r="C17" s="13" t="s">
        <v>1</v>
      </c>
      <c r="D17" s="8">
        <v>15</v>
      </c>
      <c r="E17" s="11">
        <f t="shared" si="3"/>
        <v>0.625</v>
      </c>
    </row>
    <row r="18" spans="1:8" x14ac:dyDescent="0.25">
      <c r="A18" s="8">
        <f t="shared" si="2"/>
        <v>8.5999999999999979</v>
      </c>
      <c r="B18" s="12" t="s">
        <v>11</v>
      </c>
      <c r="C18" s="20" t="s">
        <v>4</v>
      </c>
      <c r="D18" s="21">
        <v>15</v>
      </c>
      <c r="E18" s="11">
        <f t="shared" si="3"/>
        <v>0.63541666666666663</v>
      </c>
      <c r="G18" s="13"/>
      <c r="H18" s="15"/>
    </row>
    <row r="19" spans="1:8" x14ac:dyDescent="0.25">
      <c r="A19" s="8">
        <f t="shared" si="2"/>
        <v>8.6999999999999975</v>
      </c>
      <c r="B19" s="22" t="s">
        <v>24</v>
      </c>
      <c r="C19" s="20"/>
      <c r="D19" s="21">
        <v>0</v>
      </c>
      <c r="E19" s="11">
        <f>E18+TIME(0,D18,0)</f>
        <v>0.64583333333333326</v>
      </c>
      <c r="G19" s="13"/>
    </row>
    <row r="20" spans="1:8" x14ac:dyDescent="0.25">
      <c r="G20" s="13"/>
    </row>
    <row r="21" spans="1:8" x14ac:dyDescent="0.25">
      <c r="G21" s="13"/>
      <c r="H21" s="15"/>
    </row>
    <row r="22" spans="1:8" x14ac:dyDescent="0.25">
      <c r="G22" s="13"/>
      <c r="H22" s="15"/>
    </row>
    <row r="23" spans="1:8" x14ac:dyDescent="0.25">
      <c r="G23" s="13"/>
    </row>
    <row r="24" spans="1:8" x14ac:dyDescent="0.25">
      <c r="G24" s="13"/>
    </row>
    <row r="25" spans="1:8" x14ac:dyDescent="0.25">
      <c r="G25" s="13"/>
    </row>
    <row r="26" spans="1:8" x14ac:dyDescent="0.25">
      <c r="G26" s="13"/>
    </row>
    <row r="27" spans="1:8" x14ac:dyDescent="0.25">
      <c r="A27" s="8"/>
    </row>
    <row r="28" spans="1:8" x14ac:dyDescent="0.25">
      <c r="A28" s="8"/>
      <c r="B28" s="27" t="str">
        <f>Summary!B$15</f>
        <v>Thursday 15-Nov PM2: Working Group Closing</v>
      </c>
      <c r="C28" s="13"/>
      <c r="D28" s="8"/>
      <c r="E28" s="31">
        <f>Summary!$C$15</f>
        <v>0.66666666666666663</v>
      </c>
    </row>
    <row r="29" spans="1:8" x14ac:dyDescent="0.25">
      <c r="A29" s="8"/>
    </row>
    <row r="30" spans="1:8" x14ac:dyDescent="0.25">
      <c r="A30" s="8"/>
      <c r="B30" s="7" t="s">
        <v>185</v>
      </c>
    </row>
    <row r="31" spans="1:8" x14ac:dyDescent="0.25">
      <c r="B31" s="7" t="s">
        <v>188</v>
      </c>
      <c r="G31" s="13"/>
      <c r="H31" s="15"/>
    </row>
    <row r="32" spans="1:8" x14ac:dyDescent="0.25">
      <c r="D32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  <c r="H38" s="15"/>
    </row>
    <row r="39" spans="7:8" x14ac:dyDescent="0.25">
      <c r="G39" s="13"/>
      <c r="H39" s="15"/>
    </row>
    <row r="40" spans="7:8" x14ac:dyDescent="0.25">
      <c r="G40" s="13"/>
      <c r="H40" s="15"/>
    </row>
    <row r="41" spans="7:8" x14ac:dyDescent="0.25">
      <c r="G41" s="13"/>
      <c r="H41" s="15"/>
    </row>
    <row r="42" spans="7:8" x14ac:dyDescent="0.25">
      <c r="G42" s="13"/>
      <c r="H42" s="15"/>
    </row>
    <row r="43" spans="7:8" x14ac:dyDescent="0.25">
      <c r="G43" s="13"/>
      <c r="H43" s="15"/>
    </row>
    <row r="44" spans="7:8" x14ac:dyDescent="0.25">
      <c r="G44" s="13"/>
      <c r="H44" s="15"/>
    </row>
    <row r="45" spans="7:8" x14ac:dyDescent="0.25">
      <c r="G45" s="13"/>
      <c r="H45" s="15"/>
    </row>
    <row r="46" spans="7:8" x14ac:dyDescent="0.25">
      <c r="G46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C29" sqref="C29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100</v>
      </c>
      <c r="C1" t="s">
        <v>101</v>
      </c>
      <c r="D1" t="s">
        <v>102</v>
      </c>
      <c r="E1" t="s">
        <v>103</v>
      </c>
      <c r="G1" s="35"/>
      <c r="H1" s="288" t="s">
        <v>111</v>
      </c>
      <c r="I1" s="287"/>
      <c r="J1" s="286" t="s">
        <v>112</v>
      </c>
      <c r="K1" s="287"/>
      <c r="L1" s="286" t="s">
        <v>113</v>
      </c>
      <c r="M1" s="287"/>
      <c r="N1" s="288" t="s">
        <v>114</v>
      </c>
      <c r="O1" s="288"/>
    </row>
    <row r="2" spans="1:15" x14ac:dyDescent="0.25">
      <c r="A2">
        <v>1</v>
      </c>
      <c r="G2" s="35"/>
      <c r="H2" s="36" t="s">
        <v>115</v>
      </c>
      <c r="I2" s="44" t="s">
        <v>121</v>
      </c>
      <c r="J2" s="50" t="s">
        <v>115</v>
      </c>
      <c r="K2" s="44" t="s">
        <v>121</v>
      </c>
      <c r="L2" s="50" t="s">
        <v>115</v>
      </c>
      <c r="M2" s="44" t="s">
        <v>121</v>
      </c>
      <c r="N2" s="36" t="s">
        <v>115</v>
      </c>
      <c r="O2" s="44" t="s">
        <v>121</v>
      </c>
    </row>
    <row r="3" spans="1:15" ht="12.9" customHeight="1" x14ac:dyDescent="0.25">
      <c r="A3">
        <f>A2+1</f>
        <v>2</v>
      </c>
      <c r="G3" s="290" t="s">
        <v>107</v>
      </c>
      <c r="H3" s="60" t="s">
        <v>117</v>
      </c>
      <c r="I3" s="48" t="s">
        <v>117</v>
      </c>
      <c r="J3" s="51" t="s">
        <v>116</v>
      </c>
      <c r="K3" s="45" t="s">
        <v>116</v>
      </c>
      <c r="L3" s="51" t="s">
        <v>116</v>
      </c>
      <c r="M3" s="48" t="s">
        <v>117</v>
      </c>
      <c r="N3" s="60" t="s">
        <v>117</v>
      </c>
      <c r="O3" s="40" t="s">
        <v>117</v>
      </c>
    </row>
    <row r="4" spans="1:15" ht="12.9" customHeight="1" x14ac:dyDescent="0.25">
      <c r="A4">
        <f t="shared" ref="A4:A24" si="0">A3+1</f>
        <v>3</v>
      </c>
      <c r="G4" s="290"/>
      <c r="H4" s="41" t="s">
        <v>117</v>
      </c>
      <c r="I4" s="49" t="s">
        <v>117</v>
      </c>
      <c r="J4" s="52" t="s">
        <v>116</v>
      </c>
      <c r="K4" s="46" t="s">
        <v>116</v>
      </c>
      <c r="L4" s="52" t="s">
        <v>116</v>
      </c>
      <c r="M4" s="49" t="s">
        <v>117</v>
      </c>
      <c r="N4" s="38" t="s">
        <v>116</v>
      </c>
      <c r="O4" s="43" t="s">
        <v>116</v>
      </c>
    </row>
    <row r="5" spans="1:15" ht="12.45" customHeight="1" x14ac:dyDescent="0.25">
      <c r="A5">
        <f t="shared" si="0"/>
        <v>4</v>
      </c>
      <c r="G5" s="289" t="s">
        <v>108</v>
      </c>
      <c r="H5" s="39" t="s">
        <v>116</v>
      </c>
      <c r="I5" s="55" t="s">
        <v>116</v>
      </c>
      <c r="J5" s="53" t="s">
        <v>116</v>
      </c>
      <c r="K5" s="57" t="s">
        <v>116</v>
      </c>
      <c r="L5" s="37" t="s">
        <v>116</v>
      </c>
      <c r="M5" s="57" t="s">
        <v>116</v>
      </c>
      <c r="N5" s="39" t="s">
        <v>116</v>
      </c>
      <c r="O5" s="42" t="s">
        <v>116</v>
      </c>
    </row>
    <row r="6" spans="1:15" ht="12.9" customHeight="1" x14ac:dyDescent="0.25">
      <c r="A6">
        <f t="shared" si="0"/>
        <v>5</v>
      </c>
      <c r="G6" s="290"/>
      <c r="H6" s="39" t="s">
        <v>116</v>
      </c>
      <c r="I6" s="55" t="s">
        <v>116</v>
      </c>
      <c r="J6" s="53" t="s">
        <v>116</v>
      </c>
      <c r="K6" s="46" t="s">
        <v>116</v>
      </c>
      <c r="L6" s="39" t="s">
        <v>116</v>
      </c>
      <c r="M6" s="58" t="s">
        <v>116</v>
      </c>
      <c r="N6" s="39" t="s">
        <v>116</v>
      </c>
      <c r="O6" s="43" t="s">
        <v>116</v>
      </c>
    </row>
    <row r="7" spans="1:15" x14ac:dyDescent="0.25">
      <c r="A7">
        <f t="shared" si="0"/>
        <v>6</v>
      </c>
      <c r="C7" s="34"/>
      <c r="G7" s="290" t="s">
        <v>109</v>
      </c>
      <c r="H7" s="54" t="s">
        <v>117</v>
      </c>
      <c r="I7" s="48" t="s">
        <v>117</v>
      </c>
      <c r="J7" s="51" t="s">
        <v>116</v>
      </c>
      <c r="K7" s="55" t="s">
        <v>116</v>
      </c>
      <c r="L7" s="51" t="s">
        <v>116</v>
      </c>
      <c r="M7" s="48" t="s">
        <v>117</v>
      </c>
      <c r="N7" s="37" t="s">
        <v>116</v>
      </c>
      <c r="O7" s="40" t="s">
        <v>117</v>
      </c>
    </row>
    <row r="8" spans="1:15" x14ac:dyDescent="0.25">
      <c r="A8">
        <f t="shared" si="0"/>
        <v>7</v>
      </c>
      <c r="G8" s="291"/>
      <c r="H8" s="38" t="s">
        <v>116</v>
      </c>
      <c r="I8" s="46" t="s">
        <v>116</v>
      </c>
      <c r="J8" s="52" t="s">
        <v>116</v>
      </c>
      <c r="K8" s="46" t="s">
        <v>116</v>
      </c>
      <c r="L8" s="52" t="s">
        <v>116</v>
      </c>
      <c r="M8" s="47" t="s">
        <v>117</v>
      </c>
      <c r="N8" s="38" t="s">
        <v>116</v>
      </c>
      <c r="O8" s="40" t="s">
        <v>117</v>
      </c>
    </row>
    <row r="9" spans="1:15" ht="12.9" customHeight="1" x14ac:dyDescent="0.25">
      <c r="A9">
        <f>A8+1</f>
        <v>8</v>
      </c>
      <c r="G9" s="290" t="s">
        <v>110</v>
      </c>
      <c r="H9" s="39" t="s">
        <v>116</v>
      </c>
      <c r="I9" s="55" t="s">
        <v>116</v>
      </c>
      <c r="J9" s="54" t="s">
        <v>117</v>
      </c>
      <c r="K9" s="48" t="s">
        <v>117</v>
      </c>
      <c r="L9" s="54" t="s">
        <v>117</v>
      </c>
      <c r="M9" s="48" t="s">
        <v>117</v>
      </c>
      <c r="N9" s="37" t="s">
        <v>116</v>
      </c>
      <c r="O9" s="42" t="s">
        <v>116</v>
      </c>
    </row>
    <row r="10" spans="1:15" ht="12.45" customHeight="1" x14ac:dyDescent="0.25">
      <c r="A10">
        <f t="shared" si="0"/>
        <v>9</v>
      </c>
      <c r="G10" s="290"/>
      <c r="H10" s="56" t="s">
        <v>116</v>
      </c>
      <c r="I10" s="46" t="s">
        <v>116</v>
      </c>
      <c r="J10" s="52" t="s">
        <v>116</v>
      </c>
      <c r="K10" s="46" t="s">
        <v>116</v>
      </c>
      <c r="L10" s="59" t="s">
        <v>117</v>
      </c>
      <c r="M10" s="49" t="s">
        <v>117</v>
      </c>
      <c r="N10" s="38" t="s">
        <v>116</v>
      </c>
      <c r="O10" s="43" t="s">
        <v>116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104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BreakoutReq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</cp:lastModifiedBy>
  <dcterms:created xsi:type="dcterms:W3CDTF">2010-12-20T16:57:34Z</dcterms:created>
  <dcterms:modified xsi:type="dcterms:W3CDTF">2023-10-25T23:37:51Z</dcterms:modified>
</cp:coreProperties>
</file>