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7.xml.rels" ContentType="application/vnd.openxmlformats-package.relationships+xml"/>
  <Override PartName="/xl/worksheets/_rels/sheet1.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6"/>
  </bookViews>
  <sheets>
    <sheet name="IEEE_Cover" sheetId="1" state="visible" r:id="rId2"/>
    <sheet name="LBxxx_template" sheetId="2" state="visible" r:id="rId3"/>
    <sheet name="LB197" sheetId="3" state="visible" r:id="rId4"/>
    <sheet name="LB197_rogue" sheetId="4" state="visible" r:id="rId5"/>
    <sheet name="LB200" sheetId="5" state="visible" r:id="rId6"/>
    <sheet name="LB200_rogue" sheetId="6" state="visible" r:id="rId7"/>
    <sheet name="Statistics" sheetId="7" state="visible" r:id="rId8"/>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4" name="_xlnm._FilterDatabase" vbProcedure="false">LB200!$A$1:$O$311</definedName>
    <definedName function="false" hidden="true" localSheetId="5" name="_xlnm._FilterDatabase" vbProcedure="false">LB200_rogue!$A$1:$O$4</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<sst xmlns="http://schemas.openxmlformats.org/spreadsheetml/2006/main" count="6665" uniqueCount="2038">
  <si>
    <t xml:space="preserve">Nov 2023</t>
  </si>
  <si>
    <t xml:space="preserve">15-23-0497-15-04me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</si>
  <si>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</si>
  <si>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</si>
  <si>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</si>
  <si>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</si>
  <si>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</si>
  <si>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</si>
  <si>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</si>
  <si>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</si>
  <si>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</si>
  <si>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</si>
  <si>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</si>
  <si>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</si>
  <si>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</si>
  <si>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</si>
  <si>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</si>
  <si>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</si>
  <si>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</si>
  <si>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</si>
  <si>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</si>
  <si>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</si>
  <si>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</si>
  <si>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</si>
  <si>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</si>
  <si>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</si>
  <si>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</si>
  <si>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</si>
  <si>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</si>
  <si>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</si>
  <si>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</si>
  <si>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</si>
  <si>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</si>
  <si>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</si>
  <si>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</si>
  <si>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</si>
  <si>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</si>
  <si>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</si>
  <si>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</si>
  <si>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</si>
  <si>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</si>
  <si>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</si>
  <si>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</si>
  <si>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</si>
  <si>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</si>
  <si>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</si>
  <si>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</si>
  <si>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</si>
  <si>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</si>
  <si>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</si>
  <si>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</si>
  <si>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</si>
  <si>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</si>
  <si>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</si>
  <si>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</si>
  <si>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</si>
  <si>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</si>
  <si>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</si>
  <si>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</si>
  <si>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</si>
  <si>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</si>
  <si>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</si>
  <si>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</si>
  <si>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</si>
  <si>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</si>
  <si>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</si>
  <si>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</si>
  <si>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</si>
  <si>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</si>
  <si>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</si>
  <si>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</si>
  <si>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</si>
  <si>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</si>
  <si>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</si>
  <si>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</si>
  <si>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</si>
  <si>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</si>
  <si>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</si>
  <si>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</si>
  <si>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</si>
  <si>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</si>
  <si>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</si>
  <si>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</si>
  <si>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</si>
  <si>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</si>
  <si>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</si>
  <si>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</si>
  <si>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</si>
  <si>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</si>
  <si>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</si>
  <si>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</si>
  <si>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</si>
  <si>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</si>
  <si>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</si>
  <si>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</si>
  <si>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</si>
  <si>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</si>
  <si>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</si>
  <si>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</si>
  <si>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</si>
  <si>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</si>
  <si>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</si>
  <si>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</si>
  <si>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</si>
  <si>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</si>
  <si>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</si>
  <si>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</si>
  <si>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</si>
  <si>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</si>
  <si>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</si>
  <si>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</si>
  <si>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</si>
  <si>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</si>
  <si>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</si>
  <si>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</si>
  <si>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</si>
  <si>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</si>
  <si>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</si>
  <si>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</si>
  <si>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</si>
  <si>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</si>
  <si>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</si>
  <si>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</si>
  <si>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</si>
  <si>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</si>
  <si>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</si>
  <si>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</si>
  <si>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</si>
  <si>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</si>
  <si>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</si>
  <si>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</si>
  <si>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</si>
  <si>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</si>
  <si>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</si>
  <si>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</si>
  <si>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</si>
  <si>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</si>
  <si>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</si>
  <si>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</si>
  <si>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</si>
  <si>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</si>
  <si>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</si>
  <si>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</si>
  <si>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</si>
  <si>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</si>
  <si>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</si>
  <si>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</si>
  <si>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</si>
  <si>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</si>
  <si>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</si>
  <si>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</si>
  <si>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</si>
  <si>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</si>
  <si>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</si>
  <si>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</si>
  <si>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</si>
  <si>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</si>
  <si>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</si>
  <si>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</si>
  <si>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</si>
  <si>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</si>
  <si>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</si>
  <si>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</si>
  <si>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</si>
  <si>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</si>
  <si>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</si>
  <si>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</si>
  <si>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</si>
  <si>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</si>
  <si>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</si>
  <si>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</si>
  <si>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</si>
  <si>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</si>
  <si>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</si>
  <si>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</si>
  <si>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</si>
  <si>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</si>
  <si>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</si>
  <si>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</si>
  <si>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</si>
  <si>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</si>
  <si>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</si>
  <si>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</si>
  <si>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</si>
  <si>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</si>
  <si>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</si>
  <si>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</si>
  <si>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</si>
  <si>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</si>
  <si>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</si>
  <si>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</si>
  <si>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</si>
  <si>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</si>
  <si>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</si>
  <si>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</si>
  <si>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</si>
  <si>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</si>
  <si>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</si>
  <si>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</si>
  <si>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</si>
  <si>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</si>
  <si>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</si>
  <si>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</si>
  <si>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</si>
  <si>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</si>
  <si>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</si>
  <si>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</si>
  <si>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</si>
  <si>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</si>
  <si>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</si>
  <si>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</si>
  <si>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</si>
  <si>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</si>
  <si>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</si>
  <si>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</si>
  <si>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</si>
  <si>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</si>
  <si>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</si>
  <si>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</si>
  <si>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</si>
  <si>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</si>
  <si>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</si>
  <si>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</si>
  <si>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</si>
  <si>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</si>
  <si>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</si>
  <si>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</si>
  <si>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</si>
  <si>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</si>
  <si>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</si>
  <si>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</si>
  <si>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</si>
  <si>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</si>
  <si>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</si>
  <si>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</si>
  <si>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</si>
  <si>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</si>
  <si>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</si>
  <si>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</si>
  <si>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</si>
  <si>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</si>
  <si>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</si>
  <si>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</si>
  <si>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</si>
  <si>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</si>
  <si>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</si>
  <si>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</si>
  <si>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</si>
  <si>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</si>
  <si>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</si>
  <si>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</si>
  <si>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</si>
  <si>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</si>
  <si>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</si>
  <si>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</si>
  <si>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</si>
  <si>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</si>
  <si>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</si>
  <si>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</si>
  <si>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</si>
  <si>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</si>
  <si>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</si>
  <si>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</si>
  <si>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</si>
  <si>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</si>
  <si>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</si>
  <si>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</si>
  <si>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</si>
  <si>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</si>
  <si>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</si>
  <si>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</si>
  <si>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</si>
  <si>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</si>
  <si>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</si>
  <si>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</si>
  <si>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</si>
  <si>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</si>
  <si>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</si>
  <si>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</si>
  <si>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</si>
  <si>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</si>
  <si>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</si>
  <si>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</si>
  <si>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</si>
  <si>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</si>
  <si>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</si>
  <si>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</si>
  <si>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</si>
  <si>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</si>
  <si>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</si>
  <si>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</si>
  <si>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</si>
  <si>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</si>
  <si>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</si>
  <si>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</si>
  <si>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</si>
  <si>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</si>
  <si>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</si>
  <si>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</si>
  <si>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</si>
  <si>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</si>
  <si>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</si>
  <si>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</si>
  <si>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</si>
  <si>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</si>
  <si>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</si>
  <si>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</si>
  <si>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</si>
  <si>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</si>
  <si>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</si>
  <si>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</si>
  <si>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</si>
  <si>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</si>
  <si>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</si>
  <si>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</si>
  <si>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</si>
  <si>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</si>
  <si>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</si>
  <si>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</si>
  <si>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</si>
  <si>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</si>
  <si>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</si>
  <si>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</si>
  <si>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</si>
  <si>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</si>
  <si>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</si>
  <si>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</si>
  <si>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</si>
  <si>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</si>
  <si>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</si>
  <si>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</si>
  <si>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</si>
  <si>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</si>
  <si>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</si>
  <si>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</si>
  <si>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</si>
  <si>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</si>
  <si>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</si>
  <si>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</si>
  <si>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</si>
  <si>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</si>
  <si>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</si>
  <si>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</si>
  <si>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</si>
  <si>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</si>
  <si>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</si>
  <si>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</si>
  <si>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</si>
  <si>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</si>
  <si>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</si>
  <si>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</si>
  <si>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</si>
  <si>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</si>
  <si>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</si>
  <si>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</si>
  <si>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</si>
  <si>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</si>
  <si>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</si>
  <si>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</si>
  <si>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</si>
  <si>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</si>
  <si>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</si>
  <si>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</si>
  <si>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</si>
  <si>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</si>
  <si>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</si>
  <si>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</si>
  <si>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</si>
  <si>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</si>
  <si>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</si>
  <si>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</si>
  <si>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</si>
  <si>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</si>
  <si>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</si>
  <si>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</si>
  <si>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</si>
  <si>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</si>
  <si>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</si>
  <si>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</si>
  <si>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</si>
  <si>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</si>
  <si>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</si>
  <si>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</si>
  <si>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</si>
  <si>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</si>
  <si>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</si>
  <si>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</si>
  <si>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</si>
  <si>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</si>
  <si>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</si>
  <si>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</si>
  <si>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</si>
  <si>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</si>
  <si>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</si>
  <si>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</si>
  <si>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</si>
  <si>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</si>
  <si>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</si>
  <si>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</si>
  <si>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</si>
  <si>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</si>
  <si>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</si>
  <si>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</si>
  <si>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</si>
  <si>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</si>
  <si>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</si>
  <si>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</si>
  <si>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</si>
  <si>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</si>
  <si>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</si>
  <si>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</si>
  <si>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</si>
  <si>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</si>
  <si>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</si>
  <si>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</si>
  <si>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</si>
  <si>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</si>
  <si>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</si>
  <si>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</si>
  <si>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</si>
  <si>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</si>
  <si>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</si>
  <si>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</si>
  <si>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</si>
  <si>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</si>
  <si>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</si>
  <si>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</si>
  <si>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</si>
  <si>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</si>
  <si>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</si>
  <si>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</si>
  <si>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</si>
  <si>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</si>
  <si>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</si>
  <si>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</si>
  <si>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</si>
  <si>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</si>
  <si>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</si>
  <si>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</si>
  <si>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</si>
  <si>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</si>
  <si>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</si>
  <si>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</si>
  <si>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</si>
  <si>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</si>
  <si>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</si>
  <si>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</si>
  <si>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</si>
  <si>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</si>
  <si>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</si>
  <si>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</si>
  <si>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</si>
  <si>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</si>
  <si>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</si>
  <si>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</si>
  <si>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</si>
  <si>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</si>
  <si>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</si>
  <si>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</si>
  <si>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</si>
  <si>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</si>
  <si>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</si>
  <si>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</si>
  <si>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</si>
  <si>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</si>
  <si>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</si>
  <si>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</si>
  <si>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</si>
  <si>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</si>
  <si>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</si>
  <si>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</si>
  <si>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</si>
  <si>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</si>
  <si>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</si>
  <si>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</si>
  <si>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</si>
  <si>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</si>
  <si>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</si>
  <si>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</si>
  <si>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</si>
  <si>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</si>
  <si>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</si>
  <si>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</si>
  <si>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</si>
  <si>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</si>
  <si>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</si>
  <si>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</si>
  <si>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</si>
  <si>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</si>
  <si>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</si>
  <si>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</si>
  <si>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</si>
  <si>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</si>
  <si>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</si>
  <si>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</si>
  <si>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</si>
  <si>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</si>
  <si>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</si>
  <si>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</si>
  <si>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</si>
  <si>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</si>
  <si>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</si>
  <si>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</si>
  <si>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</si>
  <si>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</si>
  <si>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</si>
  <si>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</si>
  <si>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</si>
  <si>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</si>
  <si>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</si>
  <si>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</si>
  <si>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</si>
  <si>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</si>
  <si>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</si>
  <si>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</si>
  <si>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</si>
  <si>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</si>
  <si>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</si>
  <si>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</si>
  <si>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</si>
  <si>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</si>
  <si>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</si>
  <si>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</si>
  <si>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</si>
  <si>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</si>
  <si>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</si>
  <si>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</si>
  <si>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</si>
  <si>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</si>
  <si>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</si>
  <si>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</si>
  <si>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</si>
  <si>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</si>
  <si>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</si>
  <si>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</si>
  <si>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</si>
  <si>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</si>
  <si>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</si>
  <si>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</si>
  <si>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</si>
  <si>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</si>
  <si>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</si>
  <si>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</si>
  <si>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</si>
  <si>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</si>
  <si>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</si>
  <si>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</si>
  <si>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</si>
  <si>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</si>
  <si>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</si>
  <si>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</si>
  <si>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</si>
  <si>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</si>
  <si>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</si>
  <si>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</si>
  <si>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</si>
  <si>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</si>
  <si>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</si>
  <si>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</si>
  <si>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</si>
  <si>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</si>
  <si>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</si>
  <si>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</si>
  <si>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</si>
  <si>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</si>
  <si>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</si>
  <si>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</si>
  <si>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</si>
  <si>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</si>
  <si>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</si>
  <si>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</si>
  <si>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</si>
  <si>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</si>
  <si>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</si>
  <si>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</si>
  <si>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</si>
  <si>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</si>
  <si>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</si>
  <si>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</si>
  <si>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</si>
  <si>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</si>
  <si>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</si>
  <si>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</si>
  <si>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</si>
  <si>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</si>
  <si>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</si>
  <si>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</si>
  <si>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</si>
  <si>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</si>
  <si>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</si>
  <si>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</si>
  <si>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</si>
  <si>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</si>
  <si>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</si>
  <si>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</si>
  <si>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</si>
  <si>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</si>
  <si>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</si>
  <si>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</si>
  <si>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</si>
  <si>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</si>
  <si>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</si>
  <si>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</si>
  <si>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</si>
  <si>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</si>
  <si>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</si>
  <si>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</si>
  <si>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</si>
  <si>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</si>
  <si>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</si>
  <si>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</si>
  <si>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</si>
  <si>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</si>
  <si>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</si>
  <si>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</si>
  <si>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</si>
  <si>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</si>
  <si>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</si>
  <si>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</si>
  <si>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</si>
  <si>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</si>
  <si>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</si>
  <si>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</si>
  <si>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</si>
  <si>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</si>
  <si>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</si>
  <si>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</si>
  <si>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</si>
  <si>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</si>
  <si>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</si>
  <si>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</si>
  <si>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</si>
  <si>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</si>
  <si>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</si>
  <si>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</si>
  <si>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</si>
  <si>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</si>
  <si>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</si>
  <si>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</si>
  <si>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</si>
  <si>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</si>
  <si>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</si>
  <si>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</si>
  <si>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</si>
  <si>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</si>
  <si>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</si>
  <si>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</si>
  <si>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</si>
  <si>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</si>
  <si>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</si>
  <si>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</si>
  <si>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</si>
  <si>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</si>
  <si>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</si>
  <si>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</si>
  <si>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</si>
  <si>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</si>
  <si>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</si>
  <si>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</si>
  <si>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</si>
  <si>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</si>
  <si>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</si>
  <si>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</si>
  <si>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</si>
  <si>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</si>
  <si>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</si>
  <si>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</si>
  <si>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</si>
  <si>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</si>
  <si>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</si>
  <si>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</si>
  <si>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</si>
  <si>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</si>
  <si>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</si>
  <si>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</si>
  <si>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</si>
  <si>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</si>
  <si>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</si>
  <si>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</si>
  <si>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</si>
  <si>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</si>
  <si>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</si>
  <si>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</si>
  <si>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</si>
  <si>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</si>
  <si>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</si>
  <si>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</si>
  <si>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</si>
  <si>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</si>
  <si>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</si>
  <si>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</si>
  <si>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</si>
  <si>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</si>
  <si>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</si>
  <si>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</si>
  <si>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</si>
  <si>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</si>
  <si>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</si>
  <si>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</si>
  <si>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</si>
  <si>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</si>
  <si>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</si>
  <si>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</si>
  <si>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</si>
  <si>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</si>
  <si>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</si>
  <si>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</si>
  <si>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</si>
  <si>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</si>
  <si>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</si>
  <si>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</si>
  <si>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</si>
  <si>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</si>
  <si>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</si>
  <si>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</si>
  <si>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</si>
  <si>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</si>
  <si>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</si>
  <si>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</si>
  <si>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</si>
  <si>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</si>
  <si>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</si>
  <si>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</si>
  <si>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</si>
  <si>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</si>
  <si>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</si>
  <si>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</si>
  <si>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</si>
  <si>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</si>
  <si>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</si>
  <si>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</si>
  <si>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</si>
  <si>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</si>
  <si>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</si>
  <si>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</si>
  <si>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</si>
  <si>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</si>
  <si>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</si>
  <si>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</si>
  <si>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</si>
  <si>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</si>
  <si>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</si>
  <si>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</si>
  <si>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</si>
  <si>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</si>
  <si>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</si>
  <si>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</si>
  <si>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</si>
  <si>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</si>
  <si>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</si>
  <si>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</si>
  <si>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</si>
  <si>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</si>
  <si>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</si>
  <si>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</si>
  <si>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</si>
  <si>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</si>
  <si>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</si>
  <si>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</si>
  <si>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</si>
  <si>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</si>
  <si>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</si>
  <si>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</si>
  <si>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</si>
  <si>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</si>
  <si>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</si>
  <si>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</si>
  <si>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</si>
  <si>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</si>
  <si>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</si>
  <si>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</si>
  <si>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</si>
  <si>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</si>
  <si>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</si>
  <si>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</si>
  <si>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</si>
  <si>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</si>
  <si>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</si>
  <si>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</si>
  <si>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</si>
  <si>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</si>
  <si>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</si>
  <si>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</si>
  <si>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</si>
  <si>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</si>
  <si>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</si>
  <si>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</si>
  <si>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</si>
  <si>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</si>
  <si>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</si>
  <si>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</si>
  <si>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</si>
  <si>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</si>
  <si>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</si>
  <si>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</si>
  <si>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</si>
  <si>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</si>
  <si>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</si>
  <si>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</si>
  <si>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</si>
  <si>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</si>
  <si>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</si>
  <si>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</si>
  <si>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</si>
  <si>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</si>
  <si>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</si>
  <si>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</si>
  <si>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</si>
  <si>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</si>
  <si>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</si>
  <si>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</si>
  <si>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</si>
  <si>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</si>
  <si>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</si>
  <si>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</si>
  <si>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</si>
  <si>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</si>
  <si>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</si>
  <si>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</si>
  <si>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</si>
  <si>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</si>
  <si>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</si>
  <si>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</si>
  <si>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</si>
  <si>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</si>
  <si>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</si>
  <si>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</si>
  <si>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</si>
  <si>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</si>
  <si>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</si>
  <si>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</si>
  <si>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</si>
  <si>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</si>
  <si>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</si>
  <si>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</si>
  <si>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</si>
  <si>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</si>
  <si>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</si>
  <si>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</si>
  <si>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</si>
  <si>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</si>
  <si>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</si>
  <si>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</si>
  <si>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</si>
  <si>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</si>
  <si>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</si>
  <si>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</si>
  <si>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</si>
  <si>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</si>
  <si>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</si>
  <si>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</si>
  <si>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</si>
  <si>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</si>
  <si>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</si>
  <si>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</si>
  <si>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</si>
  <si>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</si>
  <si>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</si>
  <si>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</si>
  <si>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</si>
  <si>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</si>
  <si>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</si>
  <si>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</si>
  <si>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</si>
  <si>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</si>
  <si>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</si>
  <si>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</si>
  <si>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</si>
  <si>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</si>
  <si>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</si>
  <si>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</si>
  <si>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</si>
  <si>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</si>
  <si>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</si>
  <si>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</si>
  <si>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</si>
  <si>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</si>
  <si>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</si>
  <si>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</si>
  <si>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</si>
  <si>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</si>
  <si>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</si>
  <si>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</si>
  <si>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</si>
  <si>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</si>
  <si>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</si>
  <si>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</si>
  <si>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</si>
  <si>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</si>
  <si>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</si>
  <si>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</si>
  <si>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</si>
  <si>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</si>
  <si>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</si>
  <si>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</si>
  <si>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</si>
  <si>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</si>
  <si>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</si>
  <si>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</si>
  <si>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</si>
  <si>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</si>
  <si>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</si>
  <si>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</si>
  <si>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</si>
  <si>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</si>
  <si>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</si>
  <si>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</si>
  <si>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</si>
  <si>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</si>
  <si>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</si>
  <si>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</si>
  <si>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</si>
  <si>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</si>
  <si>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</si>
  <si>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</si>
  <si>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</si>
  <si>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</si>
  <si>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</si>
  <si>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</si>
  <si>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</si>
  <si>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</si>
  <si>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</si>
  <si>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</si>
  <si>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</si>
  <si>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</si>
  <si>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</si>
  <si>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</si>
  <si>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</si>
  <si>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</si>
  <si>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</si>
  <si>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</si>
  <si>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</si>
  <si>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</si>
  <si>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</si>
  <si>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</si>
  <si>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</si>
  <si>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</si>
  <si>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</si>
  <si>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</si>
  <si>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</si>
  <si>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</si>
  <si>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</si>
  <si>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</si>
  <si>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</si>
  <si>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</si>
  <si>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</si>
  <si>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</si>
  <si>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</si>
  <si>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</si>
  <si>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</si>
  <si>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</si>
  <si>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</si>
  <si>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</si>
  <si>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</si>
  <si>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</si>
  <si>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</si>
  <si>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</si>
  <si>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</si>
  <si>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</si>
  <si>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</si>
  <si>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</si>
  <si>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</si>
  <si>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</si>
  <si>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</si>
  <si>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</si>
  <si>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</si>
  <si>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</si>
  <si>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</si>
  <si>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</si>
  <si>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</si>
  <si>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</si>
  <si>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</si>
  <si>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</si>
  <si>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</si>
  <si>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</si>
  <si>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</si>
  <si>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</si>
  <si>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</si>
  <si>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</si>
  <si>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</si>
  <si>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</si>
  <si>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</si>
  <si>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</si>
  <si>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</si>
  <si>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</si>
  <si>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</si>
  <si>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</si>
  <si>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</si>
  <si>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</si>
  <si>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</si>
  <si>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</si>
  <si>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</si>
  <si>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</si>
  <si>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</si>
  <si>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</si>
  <si>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</si>
  <si>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</si>
  <si>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</si>
  <si>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</si>
  <si>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</si>
  <si>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</si>
  <si>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</si>
  <si>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</si>
  <si>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</si>
  <si>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</si>
  <si>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</si>
  <si>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</si>
  <si>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</si>
  <si>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</si>
  <si>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</si>
  <si>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</si>
  <si>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</si>
  <si>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</si>
  <si>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</si>
  <si>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</si>
  <si>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</si>
  <si>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</si>
  <si>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</si>
  <si>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</si>
  <si>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</si>
  <si>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</si>
  <si>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</si>
  <si>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</si>
  <si>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</si>
  <si>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</si>
  <si>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</si>
  <si>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</si>
  <si>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</si>
  <si>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</si>
  <si>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</si>
  <si>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</si>
  <si>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</si>
  <si>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</si>
  <si>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</si>
  <si>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</si>
  <si>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</si>
  <si>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</si>
  <si>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</si>
  <si>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</si>
  <si>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</si>
  <si>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</si>
  <si>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</si>
  <si>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</si>
  <si>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</si>
  <si>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</si>
  <si>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</si>
  <si>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</si>
  <si>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</si>
  <si>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</si>
  <si>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</si>
  <si>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</si>
  <si>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</si>
  <si>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</si>
  <si>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</si>
  <si>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</si>
  <si>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</si>
  <si>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</si>
  <si>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</si>
  <si>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</si>
  <si>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</si>
  <si>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</si>
  <si>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</si>
  <si>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</si>
  <si>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</si>
  <si>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</si>
  <si>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</si>
  <si>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</si>
  <si>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</si>
  <si>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</si>
  <si>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</si>
  <si>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</si>
  <si>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</si>
  <si>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</si>
  <si>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</si>
  <si>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</si>
  <si>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</si>
  <si>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</si>
  <si>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</si>
  <si>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</si>
  <si>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</si>
  <si>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</si>
  <si>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</si>
  <si>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</si>
  <si>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</si>
  <si>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</si>
  <si>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</si>
  <si>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</si>
  <si>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</si>
  <si>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</si>
  <si>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</si>
  <si>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</si>
  <si>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</si>
  <si>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</si>
  <si>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</si>
  <si>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</si>
  <si>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</si>
  <si>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r1-1</t>
  </si>
  <si>
    <t xml:space="preserve">Introduction line 37</t>
  </si>
  <si>
    <t xml:space="preserve">The paragraph about the 2015 group formation etc is no longer needed. </t>
  </si>
  <si>
    <t xml:space="preserve">Remove the paragraph about 2015 revision PAR and balloting etc.</t>
  </si>
  <si>
    <t xml:space="preserve">r1-2</t>
  </si>
  <si>
    <t xml:space="preserve">5.4.1</t>
  </si>
  <si>
    <t xml:space="preserve">The Figure 5-1 is bitmap and refers to the RFD and FFD, which were removed from the standard. </t>
  </si>
  <si>
    <t xml:space="preserve">Redraw the figure and remove RFD and FFD from the figure.</t>
  </si>
  <si>
    <t xml:space="preserve">r1-3</t>
  </si>
  <si>
    <t xml:space="preserve">5.4.2</t>
  </si>
  <si>
    <t xml:space="preserve">This paragraph is about TSCH, move it to 10.3.1 TSCH overview. </t>
  </si>
  <si>
    <t xml:space="preserve">Move lines 19-20 to section 10.3.1.</t>
  </si>
  <si>
    <t xml:space="preserve">r1-4</t>
  </si>
  <si>
    <t xml:space="preserve">This paragraph is about LECIM, move it to 10.14.1 LECIM overview. </t>
  </si>
  <si>
    <t xml:space="preserve">Move lines 21-24 to section 10.14.1.</t>
  </si>
  <si>
    <t xml:space="preserve">r1-5</t>
  </si>
  <si>
    <t xml:space="preserve">5.4.3</t>
  </si>
  <si>
    <t xml:space="preserve">The figure 5-2 is bitmap. </t>
  </si>
  <si>
    <t xml:space="preserve">Redraw to be vector graphics figure.</t>
  </si>
  <si>
    <t xml:space="preserve">r1-6</t>
  </si>
  <si>
    <t xml:space="preserve">This paragraph is about TMCTP, move it to 10.8.1 TMCTP overview. </t>
  </si>
  <si>
    <t xml:space="preserve">Move lines 8-18 to section 10.8.1, including figure 5-2. Check expansions of acronyms in the draft, and make sure the first uses are expanded and remove expansions from here.</t>
  </si>
  <si>
    <t xml:space="preserve">r1-285</t>
  </si>
  <si>
    <t xml:space="preserve">5.5.2</t>
  </si>
  <si>
    <t xml:space="preserve">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</si>
  <si>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 xml:space="preserve">Change all "ultra-wide band" to "ultra wideband"</t>
  </si>
  <si>
    <t xml:space="preserve">r1-7</t>
  </si>
  <si>
    <t xml:space="preserve">5.6.2.2</t>
  </si>
  <si>
    <t xml:space="preserve">Change "beacon-enabled PAN" to "PAN using periodic beacons for synchronization". </t>
  </si>
  <si>
    <t xml:space="preserve">There other types of PANs than just beacon-enabled PAN (superframe structure PAN) using beacons. Change to use generic term.</t>
  </si>
  <si>
    <t xml:space="preserve">r1-8</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</si>
  <si>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</si>
  <si>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</si>
  <si>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r1-9</t>
  </si>
  <si>
    <t xml:space="preserve">Change "nonbeacon-enabled PAN" to "PAN not using periodic beacons". </t>
  </si>
  <si>
    <t xml:space="preserve">As specified in comment</t>
  </si>
  <si>
    <t xml:space="preserve">r1-10</t>
  </si>
  <si>
    <t xml:space="preserve">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</si>
  <si>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</si>
  <si>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</si>
  <si>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r1-11</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</si>
  <si>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</si>
  <si>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</si>
  <si>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 xml:space="preserve">r1-13</t>
  </si>
  <si>
    <t xml:space="preserve">5.6.4</t>
  </si>
  <si>
    <t xml:space="preserve">This is first use of IE. </t>
  </si>
  <si>
    <t xml:space="preserve">r1-12</t>
  </si>
  <si>
    <t xml:space="preserve">This is not first use of the IE. </t>
  </si>
  <si>
    <t xml:space="preserve">r1-14</t>
  </si>
  <si>
    <t xml:space="preserve">5.6.5.1</t>
  </si>
  <si>
    <t xml:space="preserve">The unslotted CSMA-CA is used for PANs not using periodic beacons, update this to match. </t>
  </si>
  <si>
    <t xml:space="preserve">Change "used in nonbeacon-enabled PANs" to "used in PANs not using periodic beacons"</t>
  </si>
  <si>
    <t xml:space="preserve">Change to “used in PAN not using superframe structure”. </t>
  </si>
  <si>
    <t xml:space="preserve">r1-15</t>
  </si>
  <si>
    <t xml:space="preserve">The slotted CSMA-CA is used for PANs using periodic beacons, update this to match. </t>
  </si>
  <si>
    <t xml:space="preserve">Change "used in beacon-enabled PANs" to "used in PANs using periodic beacons"</t>
  </si>
  <si>
    <t xml:space="preserve">Change to “used in PAN using superframe structure”</t>
  </si>
  <si>
    <t xml:space="preserve">r1-16</t>
  </si>
  <si>
    <t xml:space="preserve">5.6.5.4</t>
  </si>
  <si>
    <t xml:space="preserve">I think we now have frames without CRC and FCS fields. </t>
  </si>
  <si>
    <t xml:space="preserve">Change "in every PSDU" to "in PSDUs".</t>
  </si>
  <si>
    <t xml:space="preserve">change “in a MPDU”</t>
  </si>
  <si>
    <t xml:space="preserve">r1-17</t>
  </si>
  <si>
    <t xml:space="preserve">Reference to Table 8-32 is wrong, it shoul be 8-36. </t>
  </si>
  <si>
    <t xml:space="preserve">Fix the reference</t>
  </si>
  <si>
    <t xml:space="preserve">r1-18</t>
  </si>
  <si>
    <t xml:space="preserve">This will be first use of CAP when paragraph in 5.4.3 will be moved to 10.x. </t>
  </si>
  <si>
    <t xml:space="preserve">Expand CAP here.</t>
  </si>
  <si>
    <t xml:space="preserve">r1-19</t>
  </si>
  <si>
    <t xml:space="preserve">Slotted CSMA-CA is mostly related to the old superframe structure but is also used for some other cases like DSME (I think). </t>
  </si>
  <si>
    <t xml:space="preserve">Should slotted CSMA-CA text be moved to the 10.x (superframe structure or new section).</t>
  </si>
  <si>
    <t xml:space="preserve">r1-20</t>
  </si>
  <si>
    <t xml:space="preserve">Replace beacon-enabled PAN with better term. </t>
  </si>
  <si>
    <t xml:space="preserve">Replace with either "PAN using superframe structure", or "PAN using periodic beacons".</t>
  </si>
  <si>
    <t xml:space="preserve">r1-21</t>
  </si>
  <si>
    <t xml:space="preserve">Change "beacon-enabled PAN" with "PAN using periodic beacons". </t>
  </si>
  <si>
    <t xml:space="preserve">In all cases where we are using periodic beacons, we will recommence beacon transmissions after scan is finished.</t>
  </si>
  <si>
    <t xml:space="preserve">r1-22</t>
  </si>
  <si>
    <t xml:space="preserve">The ScanDuration parameter uses aBaseSuperframeDuration when calculating the actual timing. </t>
  </si>
  <si>
    <t xml:space="preserve">Perhaps the ScanDuration should be changed to use milliseconds instead of using this formula. This would require changes also in 8.2.7.</t>
  </si>
  <si>
    <t xml:space="preserve">Milliseconds is bad idea, we use ScanDuration definedi in symbol periods.</t>
  </si>
  <si>
    <t xml:space="preserve">r1-23</t>
  </si>
  <si>
    <t xml:space="preserve">I think whole 6.4.2.3 only relates to the superframe structure, so it should be moved to 10.2.3a. </t>
  </si>
  <si>
    <t xml:space="preserve">Move 6.4.2.3 to 10.2.3.2.</t>
  </si>
  <si>
    <t xml:space="preserve">r1-24</t>
  </si>
  <si>
    <t xml:space="preserve">In Figure 6-4 change PanId and ShortAddress to macPanId and macShortAddress to match actual pib attribute names. </t>
  </si>
  <si>
    <t xml:space="preserve">Change PanId to macPanId and ShortAddress to macShortAddress in figure 6-4.</t>
  </si>
  <si>
    <t xml:space="preserve">r1-25</t>
  </si>
  <si>
    <t xml:space="preserve">The section 6.4.3 really relates only to old superframe structure. </t>
  </si>
  <si>
    <t xml:space="preserve">Move 6.4.3 to 10.2.3.3.</t>
  </si>
  <si>
    <t xml:space="preserve">r1-26</t>
  </si>
  <si>
    <t xml:space="preserve">6.5.1</t>
  </si>
  <si>
    <t xml:space="preserve">The first sentence is not needed anymore, as most of the text is elsewhere. </t>
  </si>
  <si>
    <t xml:space="preserve">Remove first sentence saying "This subclause specifies the procedures for coordinators to generate Beacon frames and for devices to synchronize with a coordinator."</t>
  </si>
  <si>
    <t xml:space="preserve">r1-27</t>
  </si>
  <si>
    <t xml:space="preserve">6.6.1</t>
  </si>
  <si>
    <t xml:space="preserve">The 1st, 3rd and 4th paragraph should be combined. </t>
  </si>
  <si>
    <t xml:space="preserve">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</si>
  <si>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r1-28</t>
  </si>
  <si>
    <t xml:space="preserve">I think if periodic beacons are used we do use slotted CSMA-CA. </t>
  </si>
  <si>
    <t xml:space="preserve">r1-29</t>
  </si>
  <si>
    <t xml:space="preserve">The beginning of the paragraph covers all cases, so there is no point of listing it. </t>
  </si>
  <si>
    <t xml:space="preserve">Remove "For either a beacon-enabled PAN or a nonbeacon-enabled PAN, ".</t>
  </si>
  <si>
    <t xml:space="preserve">r1-30</t>
  </si>
  <si>
    <t xml:space="preserve">6.6.3.3</t>
  </si>
  <si>
    <t xml:space="preserve">Replace nonbeacon-enabled with better term. </t>
  </si>
  <si>
    <t xml:space="preserve">Replace "nonbeacon-enabled PAN" with "PAN not using periodic beacons". </t>
  </si>
  <si>
    <t xml:space="preserve">Change “in a nonbeacon-enabled PAN or in the CFP” to “outside CAP”.</t>
  </si>
  <si>
    <t xml:space="preserve">r1-31</t>
  </si>
  <si>
    <t xml:space="preserve">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</si>
  <si>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</si>
  <si>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</si>
  <si>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Change to "PANs using periodic beacons".</t>
  </si>
  <si>
    <t xml:space="preserve">r1-32</t>
  </si>
  <si>
    <t xml:space="preserve">Get rid of beacon-enabled term. </t>
  </si>
  <si>
    <t xml:space="preserve">Replace "beacon enabled PAN" with "PAN using superframe structure". </t>
  </si>
  <si>
    <t xml:space="preserve">r1-33</t>
  </si>
  <si>
    <t xml:space="preserve">6.6.5</t>
  </si>
  <si>
    <t xml:space="preserve">Is this full list? </t>
  </si>
  <si>
    <t xml:space="preserve">If so then replace "beacon-enabled PAN" with "PAN using superframe structure".</t>
  </si>
  <si>
    <t xml:space="preserve">“beacon enabled PAN or DSME PAN” with “PAN using periodic beacon unless specified otherwise,”</t>
  </si>
  <si>
    <t xml:space="preserve">r1-34</t>
  </si>
  <si>
    <t xml:space="preserve">7.2.1</t>
  </si>
  <si>
    <t xml:space="preserve">Link to Table 7-1 is broken. </t>
  </si>
  <si>
    <t xml:space="preserve">r1-35</t>
  </si>
  <si>
    <t xml:space="preserve">7.2.2.2</t>
  </si>
  <si>
    <t xml:space="preserve">r1-36</t>
  </si>
  <si>
    <t xml:space="preserve">7.2.2.4</t>
  </si>
  <si>
    <t xml:space="preserve">The sentence is confusing. If I understand it correctly it is saying that for nonbeacon-enabled PANs frame pending can be used only by beacons, or frames transmitted at any time? </t>
  </si>
  <si>
    <t xml:space="preserve">Split sentence in two, one for nonbeacon-enabled PAN and another sentence for beacon-enabled PANs. Also do not use beacon-enabled and non-beacon enabled terms.</t>
  </si>
  <si>
    <t xml:space="preserve">Delete whole paragraph. </t>
  </si>
  <si>
    <t xml:space="preserve">r1-37</t>
  </si>
  <si>
    <t xml:space="preserve">7.2.2.9</t>
  </si>
  <si>
    <t xml:space="preserve">Link to Table 7-3 is broken. </t>
  </si>
  <si>
    <t xml:space="preserve">r1-38</t>
  </si>
  <si>
    <t xml:space="preserve">7.2.2.10</t>
  </si>
  <si>
    <t xml:space="preserve">Link to Table 7-4 is broken. </t>
  </si>
  <si>
    <t xml:space="preserve">Fix the link. Check other links to tables, I think all of them are broken.</t>
  </si>
  <si>
    <t xml:space="preserve">r1-39</t>
  </si>
  <si>
    <t xml:space="preserve">7.2.3</t>
  </si>
  <si>
    <t xml:space="preserve">For enhanced beacon the sequence number field shall specify EBSN, so this sentence is not correct. </t>
  </si>
  <si>
    <t xml:space="preserve">Change to "For Beacon or Enhanced Beacon frames, the Sequence Number field shall specify a BSN or EBSN.</t>
  </si>
  <si>
    <t xml:space="preserve">r1-40</t>
  </si>
  <si>
    <t xml:space="preserve">7.3.1.2</t>
  </si>
  <si>
    <t xml:space="preserve">r1-41</t>
  </si>
  <si>
    <t xml:space="preserve">Link to Table 7-2 is broken. </t>
  </si>
  <si>
    <t xml:space="preserve">r1-42</t>
  </si>
  <si>
    <t xml:space="preserve">7.3.3</t>
  </si>
  <si>
    <t xml:space="preserve">Broken link to table 7-3. </t>
  </si>
  <si>
    <t xml:space="preserve">r1-43</t>
  </si>
  <si>
    <t xml:space="preserve">7.3.4.3</t>
  </si>
  <si>
    <t xml:space="preserve">Broken link to table 7-11. </t>
  </si>
  <si>
    <t xml:space="preserve">r1-44</t>
  </si>
  <si>
    <t xml:space="preserve">7.3.5.2</t>
  </si>
  <si>
    <t xml:space="preserve">Broken link to table 7-1. </t>
  </si>
  <si>
    <t xml:space="preserve">r1-45</t>
  </si>
  <si>
    <t xml:space="preserve">7.3.5.4</t>
  </si>
  <si>
    <t xml:space="preserve">r1-46</t>
  </si>
  <si>
    <t xml:space="preserve">7.3.5.5</t>
  </si>
  <si>
    <t xml:space="preserve">r1-47</t>
  </si>
  <si>
    <t xml:space="preserve">7.3.6</t>
  </si>
  <si>
    <t xml:space="preserve">Broken link to table 7-5. </t>
  </si>
  <si>
    <t xml:space="preserve">r1-48</t>
  </si>
  <si>
    <t xml:space="preserve">7.4.1</t>
  </si>
  <si>
    <t xml:space="preserve">Broken link to table 7-6. </t>
  </si>
  <si>
    <t xml:space="preserve">r1-49</t>
  </si>
  <si>
    <t xml:space="preserve">7.4.2.1</t>
  </si>
  <si>
    <t xml:space="preserve">Broken link to table 7-7. </t>
  </si>
  <si>
    <t xml:space="preserve">r1-50</t>
  </si>
  <si>
    <t xml:space="preserve">7.4.3.1</t>
  </si>
  <si>
    <t xml:space="preserve">Broken link to table 7-8. </t>
  </si>
  <si>
    <t xml:space="preserve">r1-51</t>
  </si>
  <si>
    <t xml:space="preserve">7.4.4.1</t>
  </si>
  <si>
    <t xml:space="preserve">Broken link to table 7-9. </t>
  </si>
  <si>
    <t xml:space="preserve">r1-52</t>
  </si>
  <si>
    <t xml:space="preserve">Broken link to table 7-10. </t>
  </si>
  <si>
    <t xml:space="preserve">r1-53</t>
  </si>
  <si>
    <t xml:space="preserve">7.5.1</t>
  </si>
  <si>
    <t xml:space="preserve">r1-54</t>
  </si>
  <si>
    <t xml:space="preserve">8.2.1</t>
  </si>
  <si>
    <t xml:space="preserve">Link to table 8-1 is broken. </t>
  </si>
  <si>
    <t xml:space="preserve">r1-55</t>
  </si>
  <si>
    <t xml:space="preserve">MLME-STS is optional, mark it so. </t>
  </si>
  <si>
    <t xml:space="preserve">Add * to the 10.28.9.4.1 and 10.28.9.4.2 of MLME-STS.</t>
  </si>
  <si>
    <t xml:space="preserve">r1-60</t>
  </si>
  <si>
    <t xml:space="preserve">8.2.3</t>
  </si>
  <si>
    <t xml:space="preserve">Add new subsection 8.2.2a Security parameters. </t>
  </si>
  <si>
    <t xml:space="preserve">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</si>
  <si>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 xml:space="preserve">r1-61</t>
  </si>
  <si>
    <t xml:space="preserve">8.2.3.1</t>
  </si>
  <si>
    <t xml:space="preserve">Remove nonbeacon-enabled term. </t>
  </si>
  <si>
    <t xml:space="preserve">Change "nonbeacon-enabled PAN", with PAN not using periodic beacons.</t>
  </si>
  <si>
    <t xml:space="preserve">r1-57</t>
  </si>
  <si>
    <t xml:space="preserve">8.2.3.2</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</si>
  <si>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</si>
  <si>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</si>
  <si>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Remove “When an enhanced … are not present”.</t>
  </si>
  <si>
    <t xml:space="preserve">r1-58</t>
  </si>
  <si>
    <t xml:space="preserve">We have both Bsn and Ebsn in the parameter list, but only one of them can be present at one time. </t>
  </si>
  <si>
    <t xml:space="preserve">Remove one of the sequence numbers.</t>
  </si>
  <si>
    <t xml:space="preserve">Remove ebsn, and rename bsn to sn.</t>
  </si>
  <si>
    <t xml:space="preserve">r1-59</t>
  </si>
  <si>
    <t xml:space="preserve">We have PanDescriptor which contains information about the beacon we found, but some of the fields are also present in the parameters directly. There is no point of duplicating the information. </t>
  </si>
  <si>
    <t xml:space="preserve">Move AddrList, BeaconType, HeaderIeList, PayloadIeList and BeaconPayload to PANDescriptor structure.</t>
  </si>
  <si>
    <t xml:space="preserve">r1-56</t>
  </si>
  <si>
    <t xml:space="preserve">Link to Table 8-2 is broken. </t>
  </si>
  <si>
    <t xml:space="preserve">Fix the link. All the links in 8 to tables seem to be broken.</t>
  </si>
  <si>
    <t xml:space="preserve">r1-62</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</si>
  <si>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</si>
  <si>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 xml:space="preserve">Remove PendAddrSpec, and change AddList to be set of addresses (remove extended).</t>
  </si>
  <si>
    <t xml:space="preserve">r1-63</t>
  </si>
  <si>
    <t xml:space="preserve">In the PANDescriptor, there is no point of having some of the IEs parsed out, but not a list of other IEs. </t>
  </si>
  <si>
    <t xml:space="preserve">Remove DsmeSuperframeSpecification, TimeSyncronizationSpecification, BeaconBitmap, ChanneHoppingSpecification, TrleDescriptor, and add HeaderIeList, PayloadIeList, and BeaconPayload.</t>
  </si>
  <si>
    <t xml:space="preserve">r1-64</t>
  </si>
  <si>
    <t xml:space="preserve">8.2.3.3</t>
  </si>
  <si>
    <t xml:space="preserve">The Status valid range contains error codes that are already covered by 8.2.2. Replace them with reference to 8.2.2. </t>
  </si>
  <si>
    <t xml:space="preserve">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</si>
  <si>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 xml:space="preserve">r1-66</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</si>
  <si>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</si>
  <si>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 xml:space="preserve">Remove errors that are described in 8.2.2.</t>
  </si>
  <si>
    <t xml:space="preserve">r1-65</t>
  </si>
  <si>
    <t xml:space="preserve">8.2.3.4</t>
  </si>
  <si>
    <t xml:space="preserve">This can also be used for multipurpose frames, so that should be included in the list. </t>
  </si>
  <si>
    <t xml:space="preserve">Change "MAC Command frame or" to "MAC Command frame, Multipurpose frame or"</t>
  </si>
  <si>
    <t xml:space="preserve">r1-67</t>
  </si>
  <si>
    <t xml:space="preserve">8.2.4.4</t>
  </si>
  <si>
    <t xml:space="preserve">The secDeviceDescriptor is not a link. </t>
  </si>
  <si>
    <t xml:space="preserve">Change secDeviceDescriptor to link, also on lines 5 and 6.</t>
  </si>
  <si>
    <t xml:space="preserve">r1-68</t>
  </si>
  <si>
    <t xml:space="preserve">8.2.4.5</t>
  </si>
  <si>
    <t xml:space="preserve">Wrong spelling of PibAttribute. </t>
  </si>
  <si>
    <t xml:space="preserve">Change PIBAttribute to PibAttribute.</t>
  </si>
  <si>
    <t xml:space="preserve">r1-69</t>
  </si>
  <si>
    <t xml:space="preserve">This interface is very confusing, especially when there are so many different ways of using this for different types of devices. </t>
  </si>
  <si>
    <t xml:space="preserve">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</si>
  <si>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r1-70</t>
  </si>
  <si>
    <t xml:space="preserve">Remove beacon-enabled  terms. </t>
  </si>
  <si>
    <t xml:space="preserve">Replace "beacon-enabled PAN" with "PAN using superframe structure". </t>
  </si>
  <si>
    <t xml:space="preserve">r1-71</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</si>
  <si>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</si>
  <si>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</si>
  <si>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Change to say that timestamp can be used when non superframe structure is used.</t>
  </si>
  <si>
    <t xml:space="preserve">r1-72</t>
  </si>
  <si>
    <t xml:space="preserve">RxOnTime has this text saying this is 24-bit value with 20 bits of precision and with lowest 4 bits being the least significant. The Timestamp is defined to be accurate to 16 symbol periods, so I assume both of these are trying to say same. </t>
  </si>
  <si>
    <t xml:space="preserve">Add new section 6.5.1a Timestamps and move description of the timestamps there, include also references to RSTU etc there. Then change RxOnTime to refer to that, same for other cases where Timestamp is referenced.</t>
  </si>
  <si>
    <t xml:space="preserve">r1-73</t>
  </si>
  <si>
    <t xml:space="preserve">The RxOnDuration description does not include anything for the ERDEV, but the text explains that. </t>
  </si>
  <si>
    <t xml:space="preserve">Make the consistent.</t>
  </si>
  <si>
    <t xml:space="preserve">r1-74</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</si>
  <si>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</si>
  <si>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 xml:space="preserve">Specify what is the zero time for the timestamps in the RxOnTime and other cases using RSTU for ERDEV devices and tiemstamps.</t>
  </si>
  <si>
    <t xml:space="preserve">Create new subsection 6.5.2 timestamp, move text  from 10.2.6 Synchronization with beacons  The timestamp value shall be that of the local clock of the device at the time of the symbol boundary. The timestamp is intended to be a relative time measurement that may or may not be made absolute, at the discretion of the implementer.
there, and add “This is a 24-bit value, and the precision of this value shall be a minimum of 20 bits, with the lowest 4 bits being the least significant.”. 
Clean out all places where that text is now, with just reference to this 6.5.2.
Modify P124L29-30 to say that nonbeacon enabled devices can do that too.</t>
  </si>
  <si>
    <t xml:space="preserve">r1-75</t>
  </si>
  <si>
    <t xml:space="preserve">In DeferPermit description to not use non-beacon enabled PAN term. </t>
  </si>
  <si>
    <t xml:space="preserve">Rewrite the DeferPermit description to not use non-beacon enabled PAN term. </t>
  </si>
  <si>
    <t xml:space="preserve">r1-76</t>
  </si>
  <si>
    <t xml:space="preserve">This sentence is very confused way of saying that if new MLME-RX-ENABLE.request is issued, the new list replaces the old list. </t>
  </si>
  <si>
    <t xml:space="preserve">Replace with text saying that new list replaces old one.</t>
  </si>
  <si>
    <t xml:space="preserve">r1-78</t>
  </si>
  <si>
    <t xml:space="preserve">This paragraph says DeferPermit and RxOnTime are not used in nonbeacon-enabled PANs. </t>
  </si>
  <si>
    <t xml:space="preserve">Is there reason why we can't use them there. Change to allow them to be used there too.</t>
  </si>
  <si>
    <t xml:space="preserve">Remove first sentence on line 16.</t>
  </si>
  <si>
    <t xml:space="preserve">r1-79</t>
  </si>
  <si>
    <t xml:space="preserve">I think ERDEVs are always non-beacon-enabled PANs. </t>
  </si>
  <si>
    <t xml:space="preserve">Remove "on a non-beacon-enabled PAN".</t>
  </si>
  <si>
    <t xml:space="preserve">r1-77</t>
  </si>
  <si>
    <t xml:space="preserve">This text is only relevant to the superframe structure, but it does not say so. </t>
  </si>
  <si>
    <t xml:space="preserve">Rewrite this and next paragraph to cover both superframe structure and when using ERDEV, i.e., talk about whether it will be longer than the current scheduled time etc...</t>
  </si>
  <si>
    <t xml:space="preserve">Change “beacon-enabled PAN” with “PAN using superframe structure”</t>
  </si>
  <si>
    <t xml:space="preserve">r1-80</t>
  </si>
  <si>
    <t xml:space="preserve">8.2.6.3</t>
  </si>
  <si>
    <t xml:space="preserve">In the Status there is extra newline in the Valid range column. </t>
  </si>
  <si>
    <t xml:space="preserve">Remove newline.</t>
  </si>
  <si>
    <t xml:space="preserve">r1-81</t>
  </si>
  <si>
    <t xml:space="preserve">8.2.6.4</t>
  </si>
  <si>
    <t xml:space="preserve">This is not a proper note. </t>
  </si>
  <si>
    <t xml:space="preserve">Change to real note.</t>
  </si>
  <si>
    <t xml:space="preserve">r1-82</t>
  </si>
  <si>
    <t xml:space="preserve">8.2.7.1</t>
  </si>
  <si>
    <t xml:space="preserve">These primitives can also be used to do other types of scans (orphan, enhanced active scan, rit scan etc). </t>
  </si>
  <si>
    <t xml:space="preserve">Add bit more text here explaining what these primitives are used for.</t>
  </si>
  <si>
    <t xml:space="preserve">Add “or do other type of scans”.</t>
  </si>
  <si>
    <t xml:space="preserve">r1-84</t>
  </si>
  <si>
    <t xml:space="preserve">8.2.7.2</t>
  </si>
  <si>
    <t xml:space="preserve">The Mpm scan is quite different compared to the normal scan. Perhaps this should be separated and moved to 10.9.3a. </t>
  </si>
  <si>
    <t xml:space="preserve">Move MPM scan to 10.9.3a.</t>
  </si>
  <si>
    <t xml:space="preserve">Remove MpmScanDurationBPan, MpmScanDurationNbPan, MpmScan, MpmScanType and add new scan type MPM_SCAN to ScanType</t>
  </si>
  <si>
    <t xml:space="preserve">r1-83</t>
  </si>
  <si>
    <t xml:space="preserve">In the ScanType the list of optional scan types is not matching the one in 6.4.1. </t>
  </si>
  <si>
    <t xml:space="preserve">Make lists of optional scan types consistent.</t>
  </si>
  <si>
    <t xml:space="preserve">Remove the list of optional scan types from there, as it is defined in 6.4.1</t>
  </si>
  <si>
    <t xml:space="preserve">r1-85</t>
  </si>
  <si>
    <t xml:space="preserve">In MpmScanDurationBPan description replace beacon-enabled PAN with PAN using superframe structure. </t>
  </si>
  <si>
    <t xml:space="preserve">As specified in comment.</t>
  </si>
  <si>
    <t xml:space="preserve">r1-86</t>
  </si>
  <si>
    <t xml:space="preserve">In MpmScanDurationNbPan description replace nonbeacon-enabled PAN with PAN not using superframe structure. </t>
  </si>
  <si>
    <t xml:space="preserve">r1-87</t>
  </si>
  <si>
    <t xml:space="preserve">8.2.7.3</t>
  </si>
  <si>
    <t xml:space="preserve">Change the list of scan types in ScanType valid range to be in same order than ScanType in request. </t>
  </si>
  <si>
    <t xml:space="preserve">Change list to "ED,ACTIVE,PASSIVE,ORPHAN, ENHANCED_ACTIVE_ SCAN,RIT_PASSIVE"</t>
  </si>
  <si>
    <t xml:space="preserve">r1-88</t>
  </si>
  <si>
    <t xml:space="preserve">The description of ScanType refers to this table. </t>
  </si>
  <si>
    <t xml:space="preserve">Change Table 8-17 to 8-16.</t>
  </si>
  <si>
    <t xml:space="preserve">r1-89</t>
  </si>
  <si>
    <t xml:space="preserve">The EnergyDetectList is null for other types of scan too (rit passive etc). </t>
  </si>
  <si>
    <t xml:space="preserve">Change "active, passive, and orphan scans" to "other types of scans".</t>
  </si>
  <si>
    <t xml:space="preserve">r1-90</t>
  </si>
  <si>
    <t xml:space="preserve">We do not need ResultListSize parameter. </t>
  </si>
  <si>
    <t xml:space="preserve">This is conceptual interface, thus each lists have implicit lengths, thus there is no point of having ResultListSize. Remove ResultListSize parameter.</t>
  </si>
  <si>
    <t xml:space="preserve">r1-91</t>
  </si>
  <si>
    <t xml:space="preserve">The HrpUwbEnergyDetectList description is not complete. If we are scanning multiple channels on Hrp is this one list for each channel or is this over all channels etc. How are those measurements taken, what does the values in the list mean? </t>
  </si>
  <si>
    <t xml:space="preserve">Specify how the HrpUwbEnergyDetectList is generated.</t>
  </si>
  <si>
    <t xml:space="preserve">Combine HrpUwbEnergyDetectList with EnergyDetectList, and say that for HrpUwb PHY the EnergyDetectList contains separate energy measurement for each channel and if using HrpUwb PHY then for each channel it does measurements in frequency increments, each a fraction of the full channel bandwidth. The number of increments is indicated in the phyHrpUwbScanBinsPerChannel PHY PIB parameter. </t>
  </si>
  <si>
    <t xml:space="preserve">r1-92</t>
  </si>
  <si>
    <t xml:space="preserve">Empty line. </t>
  </si>
  <si>
    <t xml:space="preserve">Remove empty line.</t>
  </si>
  <si>
    <t xml:space="preserve">r1-93</t>
  </si>
  <si>
    <t xml:space="preserve">The first sentence is not needed when we remove ResultListSize. </t>
  </si>
  <si>
    <t xml:space="preserve">Remove "If the MLME-SCAN.request primitive requested an orphan scan, the ResultListSize parameter will be set to zero."</t>
  </si>
  <si>
    <t xml:space="preserve">r1-95</t>
  </si>
  <si>
    <t xml:space="preserve">This description lists when the parameters are valid, so we do not need to repeat that in the Table 8-17. </t>
  </si>
  <si>
    <t xml:space="preserve">Remove description when parameters are null from the table 8-17. Add rit passive and enhanced active to the list first list. I would also assume that DetectedCategory is null for those scans.</t>
  </si>
  <si>
    <t xml:space="preserve">r1-96</t>
  </si>
  <si>
    <t xml:space="preserve">The ED scan does not return pan descriptors, so there is no point of returning limit reached in that case. On the other hand rit passive and enhanced active scan should be listed here. </t>
  </si>
  <si>
    <t xml:space="preserve">Remove ED from the list, and add rit passive and enhanced active to list.</t>
  </si>
  <si>
    <t xml:space="preserve">r1-94</t>
  </si>
  <si>
    <t xml:space="preserve">The 6.4.1 does not fully describe HRP UWB scan. There is no single section describing it. </t>
  </si>
  <si>
    <t xml:space="preserve">Remove the last sentence, as I do not think we have any real reference where the HRP UWB scan is described. There is sentence here and there, but no real description. For example what is the difference between the HrpUwbEnergyDetectList and EnergyDetectList.</t>
  </si>
  <si>
    <t xml:space="preserve">r1-97</t>
  </si>
  <si>
    <t xml:space="preserve">8.2.8</t>
  </si>
  <si>
    <t xml:space="preserve">Move this to 10.2.7a.1. </t>
  </si>
  <si>
    <t xml:space="preserve">MLME-START MLME calls are only used by the superframe structure so move them there.</t>
  </si>
  <si>
    <t xml:space="preserve">Change this so there is only PanId and ChannelInfo. Copy rest to 10.2.7a.1. Rename to START-SUPERFRAME-STRUCTURE</t>
  </si>
  <si>
    <t xml:space="preserve">r1-98</t>
  </si>
  <si>
    <t xml:space="preserve">8.2.8.2</t>
  </si>
  <si>
    <t xml:space="preserve">Remove beacon-enabled term. </t>
  </si>
  <si>
    <t xml:space="preserve">Change "beacon-enabled network" with "PAN using superframe structure". </t>
  </si>
  <si>
    <t xml:space="preserve">r1-99</t>
  </si>
  <si>
    <t xml:space="preserve">Change "nonbeacon-enabled PAN" with "PAN not using superframe structure". </t>
  </si>
  <si>
    <t xml:space="preserve">r1-103</t>
  </si>
  <si>
    <t xml:space="preserve">8.2.9</t>
  </si>
  <si>
    <t xml:space="preserve">Move this to 10.2.7a.2. </t>
  </si>
  <si>
    <t xml:space="preserve">r1-100</t>
  </si>
  <si>
    <t xml:space="preserve">8.2.8.3</t>
  </si>
  <si>
    <t xml:space="preserve">CHANNEL_ACCESS_FAILURE is already covered by the 8.2.2. </t>
  </si>
  <si>
    <t xml:space="preserve">Remove CHANNEL_ACCESS_FAILURE from the list.</t>
  </si>
  <si>
    <t xml:space="preserve">r1-101</t>
  </si>
  <si>
    <t xml:space="preserve">FRAME_TOO_LONG is already covered by the 8.2.2. </t>
  </si>
  <si>
    <t xml:space="preserve">Remove FRAME_TOO_LONG from the list.</t>
  </si>
  <si>
    <t xml:space="preserve">r1-102</t>
  </si>
  <si>
    <t xml:space="preserve">Security error codes are already covered by the 8.2.2. </t>
  </si>
  <si>
    <t xml:space="preserve">Remove a security error code from the list.</t>
  </si>
  <si>
    <t xml:space="preserve">r1-104</t>
  </si>
  <si>
    <t xml:space="preserve">8.2.9.2</t>
  </si>
  <si>
    <t xml:space="preserve">Replace "beacon-enabled PAN", with "PAN using periodic beacons". </t>
  </si>
  <si>
    <t xml:space="preserve">Replace with PAN using superframe structure.</t>
  </si>
  <si>
    <t xml:space="preserve">r1-105</t>
  </si>
  <si>
    <t xml:space="preserve">Remove nonbeacon-enabled PAN. </t>
  </si>
  <si>
    <t xml:space="preserve">Remove "in a nonbeacon-enabled PAN".</t>
  </si>
  <si>
    <t xml:space="preserve">r1-106</t>
  </si>
  <si>
    <t xml:space="preserve">Either remove "in a nonbeacon-enabled PAN" or as lines 1-3 seems to be duplicate of the P139L19-L22, Remove lines 1-3.</t>
  </si>
  <si>
    <t xml:space="preserve">r1-107</t>
  </si>
  <si>
    <t xml:space="preserve">The BeaconType is enumeration, not number. </t>
  </si>
  <si>
    <t xml:space="preserve">Change one to ENHANCED BEACON.</t>
  </si>
  <si>
    <t xml:space="preserve">r1-110</t>
  </si>
  <si>
    <t xml:space="preserve">We are using asterisk instead of diamond. </t>
  </si>
  <si>
    <t xml:space="preserve">Change diamond to asterisk. </t>
  </si>
  <si>
    <t xml:space="preserve">r1-111</t>
  </si>
  <si>
    <t xml:space="preserve">Move text starting from line 6 to new subsection 8.3.1a Ranging. </t>
  </si>
  <si>
    <t xml:space="preserve">Move P144L6-P145L9 to that new subsection.</t>
  </si>
  <si>
    <t xml:space="preserve">r1-108</t>
  </si>
  <si>
    <t xml:space="preserve">Broken link 6.9. </t>
  </si>
  <si>
    <t xml:space="preserve">Fix the reference to 10.28.</t>
  </si>
  <si>
    <t xml:space="preserve">r1-109</t>
  </si>
  <si>
    <t xml:space="preserve">Broken link 15.2. </t>
  </si>
  <si>
    <t xml:space="preserve">Change 15.2 to 16.2.</t>
  </si>
  <si>
    <t xml:space="preserve">r1-112</t>
  </si>
  <si>
    <t xml:space="preserve">The TxOptions in 802.15.4-2006 was replaced with separate AckTx, GtsTx, and IndirectTx fields, but the text was not updated to match. </t>
  </si>
  <si>
    <t xml:space="preserve">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</si>
  <si>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r1-113</t>
  </si>
  <si>
    <t xml:space="preserve">Move TxOption related text to separate subsection. </t>
  </si>
  <si>
    <t xml:space="preserve">Add 8.3.2.1b Transmit options and move txt from P145L44-P148L18 there, including the definition of new TxOption structure.</t>
  </si>
  <si>
    <t xml:space="preserve">r1-116</t>
  </si>
  <si>
    <t xml:space="preserve">It is not clear which algorithm should be used in which cases. </t>
  </si>
  <si>
    <t xml:space="preserve">I think PANs using periodic beacons use the sloted CSMA-CA, so change "beacon-enabled PAN" to "PAN using periodic beacons", and "for a nonbeacon-enabled PAN", with "in other cases".</t>
  </si>
  <si>
    <t xml:space="preserve">Remove “If the TxOptions parameter specifices tht a GTS transmission is not requierd … for a nonbeacon-enabled PAN.”</t>
  </si>
  <si>
    <t xml:space="preserve">r1-117</t>
  </si>
  <si>
    <t xml:space="preserve">I think PANs using periodic beacons use the sloted CSMA-CA, so change "beacon-enabled PAN" to "PAN using periodic beacons", and "for a nonbeacon-enabled PAN", with "for PAN not using periodic beacons".</t>
  </si>
  <si>
    <t xml:space="preserve">Remove L14-16.</t>
  </si>
  <si>
    <t xml:space="preserve">r1-115</t>
  </si>
  <si>
    <t xml:space="preserve">Move all ranging related text to separate subsection 8.3.2.2 Ranging. </t>
  </si>
  <si>
    <t xml:space="preserve">Add 8.3.2.1 General, include generic text there, but move P148L21- to 8.3.2.2 Ranging section , including description of Table 8-28.</t>
  </si>
  <si>
    <t xml:space="preserve">r1-114</t>
  </si>
  <si>
    <t xml:space="preserve">Broken reference to 7.4.4.35. </t>
  </si>
  <si>
    <t xml:space="preserve">Fix to 10.28.8.1.</t>
  </si>
  <si>
    <t xml:space="preserve">r1-118</t>
  </si>
  <si>
    <t xml:space="preserve">8.3.4</t>
  </si>
  <si>
    <t xml:space="preserve">We have no way of knowing whether the frame was data or multipurpose frame from the indication. </t>
  </si>
  <si>
    <t xml:space="preserve">Should we have parameter telling that? If so add one.</t>
  </si>
  <si>
    <t xml:space="preserve">There is no use for adding that parameter.</t>
  </si>
  <si>
    <t xml:space="preserve">r1-119</t>
  </si>
  <si>
    <t xml:space="preserve">Move the ranging related text to separate subsection 8.3.4.2 Ranging report. </t>
  </si>
  <si>
    <t xml:space="preserve">Move P155L5- P158L8 to that subsection including table 8-31.</t>
  </si>
  <si>
    <t xml:space="preserve">r1-120</t>
  </si>
  <si>
    <t xml:space="preserve">8.4.2</t>
  </si>
  <si>
    <t xml:space="preserve">Table 8-34 has empty rows, remove them. </t>
  </si>
  <si>
    <t xml:space="preserve">Check all tables, and remove empty rows from them.</t>
  </si>
  <si>
    <t xml:space="preserve">r1-121</t>
  </si>
  <si>
    <t xml:space="preserve">Make the MAC constants a references throughout the document. </t>
  </si>
  <si>
    <t xml:space="preserve">Change first column to be reference column, and replace all uses of constants to cross-references to them.</t>
  </si>
  <si>
    <t xml:space="preserve">r1-122</t>
  </si>
  <si>
    <t xml:space="preserve">Move the dagger and asterisk marks from the atteribute name to the type field. </t>
  </si>
  <si>
    <t xml:space="preserve">This way when the mac pib attributes are made cross-references there is no dagger or asterisk marks on them.</t>
  </si>
  <si>
    <t xml:space="preserve">r1-123</t>
  </si>
  <si>
    <t xml:space="preserve">Change mac attributes to be references. </t>
  </si>
  <si>
    <t xml:space="preserve">Make first column so it can be used as cross-reference marker, and replace all uses of mac pib attributes with references to here.</t>
  </si>
  <si>
    <t xml:space="preserve">r1-124</t>
  </si>
  <si>
    <t xml:space="preserve">Table 8-35 contains empty rows. </t>
  </si>
  <si>
    <t xml:space="preserve">Remove empty rows.</t>
  </si>
  <si>
    <t xml:space="preserve">r1-125</t>
  </si>
  <si>
    <t xml:space="preserve">There are pib attributes in the Table 8-35 etc, which are optional, but which are not marked as such. </t>
  </si>
  <si>
    <t xml:space="preserve">Search for pib attributes in the body of text, and if they are only found in section 10, mark them optional.</t>
  </si>
  <si>
    <t xml:space="preserve">r1-126</t>
  </si>
  <si>
    <t xml:space="preserve">Sort the Table 8-35 in alphabetical order. </t>
  </si>
  <si>
    <t xml:space="preserve">It is easier to find attributes if the table is in alphabetical order.</t>
  </si>
  <si>
    <t xml:space="preserve">r1-127</t>
  </si>
  <si>
    <t xml:space="preserve">macNotifyAllBeacons description reference to 6.3.2 is wrong. </t>
  </si>
  <si>
    <t xml:space="preserve">Replace with 10.2.6</t>
  </si>
  <si>
    <t xml:space="preserve">r1-128</t>
  </si>
  <si>
    <t xml:space="preserve">macRxOnWhenIdle is only relevant in PAN using superframe structure. </t>
  </si>
  <si>
    <t xml:space="preserve">Change "beacon enabled PAN" to "PAN using superframe structure", and "nonbeacon-enabled PAN" to "PAN not using superframe structure".</t>
  </si>
  <si>
    <t xml:space="preserve">r1-129</t>
  </si>
  <si>
    <t xml:space="preserve">macCoordRealignSecurityLevel etc should be moved to the security-related MAC PIB attribures, and renamed to have sec* prefix. </t>
  </si>
  <si>
    <t xml:space="preserve">The security-related MAC PIB attributes already contains other similar ones like secAutoRequestSecurityLevel and secEnhacnedBeaconSecurityLevel.</t>
  </si>
  <si>
    <t xml:space="preserve">Move to 10.2 for superframe structure clause.</t>
  </si>
  <si>
    <t xml:space="preserve">r1-130</t>
  </si>
  <si>
    <t xml:space="preserve">macBeaconSecurityLevel etc should be moved to the security-related MAC PIB attribures, and renamed to have sec* prefix. </t>
  </si>
  <si>
    <t xml:space="preserve">Move to table 9-8</t>
  </si>
  <si>
    <t xml:space="preserve">r1-132</t>
  </si>
  <si>
    <t xml:space="preserve">8.4.3.12</t>
  </si>
  <si>
    <t xml:space="preserve">r1-131</t>
  </si>
  <si>
    <t xml:space="preserve">8.4.3.2</t>
  </si>
  <si>
    <t xml:space="preserve">Sort the Table 8-36 in alphabetical order. </t>
  </si>
  <si>
    <t xml:space="preserve">r1-133</t>
  </si>
  <si>
    <t xml:space="preserve">r1-134</t>
  </si>
  <si>
    <t xml:space="preserve">For each *Capable attribute add reference to section in 10. </t>
  </si>
  <si>
    <t xml:space="preserve">Add references to the different optional features.</t>
  </si>
  <si>
    <t xml:space="preserve">r1-135</t>
  </si>
  <si>
    <t xml:space="preserve">In table 8-36 for each *Capable and *Enabled entry we do not need to list what value FALSE means. </t>
  </si>
  <si>
    <t xml:space="preserve">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</si>
  <si>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 xml:space="preserve">r1-136</t>
  </si>
  <si>
    <t xml:space="preserve">8.4.3.3</t>
  </si>
  <si>
    <t xml:space="preserve">Sort the Table 8-37 in alphabetical order. </t>
  </si>
  <si>
    <t xml:space="preserve">r1-137</t>
  </si>
  <si>
    <t xml:space="preserve">r1-139</t>
  </si>
  <si>
    <t xml:space="preserve">8.4.3.4</t>
  </si>
  <si>
    <t xml:space="preserve">r1-140</t>
  </si>
  <si>
    <t xml:space="preserve">Does the macUseEnhancedBeacon cover other use cases than superframe structure. </t>
  </si>
  <si>
    <t xml:space="preserve">I do not think so, so change "beacon-enabled PAN' to "PAN using superframe structure". </t>
  </si>
  <si>
    <t xml:space="preserve">r1-138</t>
  </si>
  <si>
    <t xml:space="preserve">Sort the Table 8-38 in alphabetical order. </t>
  </si>
  <si>
    <t xml:space="preserve">r1-141</t>
  </si>
  <si>
    <t xml:space="preserve">9.5.3</t>
  </si>
  <si>
    <t xml:space="preserve">In table 9-10 secKeyIndex reference is wrong 9.4.4.2. </t>
  </si>
  <si>
    <t xml:space="preserve">Change to 9.4.4.3.</t>
  </si>
  <si>
    <t xml:space="preserve">r1-142</t>
  </si>
  <si>
    <t xml:space="preserve">10.2.2.1</t>
  </si>
  <si>
    <t xml:space="preserve">This text clearly defines the beacon-enabled PAN is always using superframe structure. </t>
  </si>
  <si>
    <t xml:space="preserve">Replace rest of the "beacon-enabled PAN" texts with "PAN using superframe structure". </t>
  </si>
  <si>
    <t xml:space="preserve">r1-143</t>
  </si>
  <si>
    <t xml:space="preserve">This text clearly defines the nonbeacon-enabled PAN is PAN not using superframe structure. </t>
  </si>
  <si>
    <t xml:space="preserve">Replace rest of the "nonbeacon-enabled PAN" texts with "PAN not using superframe structure". </t>
  </si>
  <si>
    <t xml:space="preserve">r1-278</t>
  </si>
  <si>
    <t xml:space="preserve">Table 10-82</t>
  </si>
  <si>
    <t xml:space="preserve">The 12.5 kHz channel spacing cannot be signaled.</t>
  </si>
  <si>
    <t xml:space="preserve">Add signalling for 12.5 kHz channel spacing-</t>
  </si>
  <si>
    <t xml:space="preserve">Add items to table 10-83 symbol rate 2.4 and 4.8 ksymbol/s supported, 12.5 kHz channel spacing. </t>
  </si>
  <si>
    <t xml:space="preserve">r1-276</t>
  </si>
  <si>
    <t xml:space="preserve">10.14.3.2</t>
  </si>
  <si>
    <t xml:space="preserve">The bit indicates if the 100 or 200 kHz channel spacing is used. Howerver, for 262 MHz there is also a 12.5kHz channel spacing. This cannot be signaled.</t>
  </si>
  <si>
    <t xml:space="preserve">Indicate that this flag has a different meaning in the 262 MHz band, e.g. that this field has no meaning in the 262 MHz band</t>
  </si>
  <si>
    <t xml:space="preserve">P349L2, add text saying that Channel Spacing is ignored when working on 262 MHz band, and channel spacing 12.5kHz is used always.</t>
  </si>
  <si>
    <t xml:space="preserve">r1-277</t>
  </si>
  <si>
    <t xml:space="preserve">Table 10-87</t>
  </si>
  <si>
    <t xml:space="preserve">In Table 24-1 two additional modes have been added only for the 262MHz band, i.e. 2.4kBit/s and 4.8kBit/s. However, the cannot be signalled in Table 10-87</t>
  </si>
  <si>
    <t xml:space="preserve">Modify Table 10-87 in such a way that the field values have differnt meanings for the 262 MHz band to be able to signal the new rates.</t>
  </si>
  <si>
    <t xml:space="preserve">On page 349L1, change text so that Table 10-87 is used for all other bands except band 262, and band 262 uses new table 10-87a, which will have value 0 matching 2.4 ksymbol/s and value 1 matching 4.8 ksymbol/s</t>
  </si>
  <si>
    <t xml:space="preserve">r1-286</t>
  </si>
  <si>
    <t xml:space="preserve">10.27.2.11</t>
  </si>
  <si>
    <t xml:space="preserve">dagger symbols on attribute should probably only appear in the table where they are defined. </t>
  </si>
  <si>
    <t xml:space="preserve">remove the dagger (†) here</t>
  </si>
  <si>
    <t xml:space="preserve">r1-287</t>
  </si>
  <si>
    <t xml:space="preserve">10.27.3.3</t>
  </si>
  <si>
    <t xml:space="preserve">r1-280</t>
  </si>
  <si>
    <t xml:space="preserve">Shoichi Kitazawa</t>
  </si>
  <si>
    <t xml:space="preserve">MuroranIT</t>
  </si>
  <si>
    <t xml:space="preserve">10.27.3.4</t>
  </si>
  <si>
    <t xml:space="preserve">Figure 10-181 is a picture. Dose not select letters.</t>
  </si>
  <si>
    <t xml:space="preserve">Change to a figure with selectable text.</t>
  </si>
  <si>
    <t xml:space="preserve">r1-281</t>
  </si>
  <si>
    <t xml:space="preserve">Figure 10-182  is a picture. Dose not select letters.</t>
  </si>
  <si>
    <t xml:space="preserve">r1-282</t>
  </si>
  <si>
    <t xml:space="preserve">10.27.3.5</t>
  </si>
  <si>
    <t xml:space="preserve">Figure 10-183  is a picture. Dose not select letters.</t>
  </si>
  <si>
    <t xml:space="preserve">r1-283</t>
  </si>
  <si>
    <t xml:space="preserve">10.27.3.6</t>
  </si>
  <si>
    <t xml:space="preserve">Figure 10-184  is a picture. Dose not select letters.</t>
  </si>
  <si>
    <t xml:space="preserve">r1-279</t>
  </si>
  <si>
    <t xml:space="preserve">10.27.8.2.1</t>
  </si>
  <si>
    <r>
      <rPr>
        <sz val="10"/>
        <rFont val="Arial"/>
        <family val="2"/>
        <charset val="1"/>
      </rPr>
      <t xml:space="preserve">"The primitive parameters are defined in Table 10-129." should be "</t>
    </r>
    <r>
      <rPr>
        <b val="true"/>
        <sz val="10"/>
        <rFont val="Arial"/>
        <family val="2"/>
        <charset val="1"/>
      </rPr>
      <t xml:space="preserve">The primitive parameters are defined in Table 10-128.</t>
    </r>
    <r>
      <rPr>
        <sz val="10"/>
        <rFont val="Arial"/>
        <family val="2"/>
        <charset val="1"/>
      </rPr>
      <t xml:space="preserve">"</t>
    </r>
  </si>
  <si>
    <t xml:space="preserve">Correct table number</t>
  </si>
  <si>
    <t xml:space="preserve">r1-288</t>
  </si>
  <si>
    <t xml:space="preserve">10.28.1.1</t>
  </si>
  <si>
    <t xml:space="preserve">On this line there is a phrase ".. the optional dynamic preamble code and channel
selection (DPS)", but later dynamic channel selection gets its own acronym DCS </t>
  </si>
  <si>
    <t xml:space="preserve">Change phrase to "dynamic preamble code selection (DPS) and dynamic channel
selection (DCS)"</t>
  </si>
  <si>
    <t xml:space="preserve">r1-289</t>
  </si>
  <si>
    <t xml:space="preserve">While DPS is "described in “Applications of IEEE Std 802.15.4” [B4].", it's use is also covered in 10.28.4 so it would be good to include forward reference to that.</t>
  </si>
  <si>
    <t xml:space="preserve">Before "described in" insert the following: "managed as per 10.28.4 and "</t>
  </si>
  <si>
    <t xml:space="preserve">r1-227</t>
  </si>
  <si>
    <t xml:space="preserve">Robert Golshan</t>
  </si>
  <si>
    <t xml:space="preserve">10.28.1.2.2</t>
  </si>
  <si>
    <t xml:space="preserve">The document will be professionally edited prior publication, and hopefully the equations can be fixed before that.</t>
  </si>
  <si>
    <t xml:space="preserve">r1-243</t>
  </si>
  <si>
    <t xml:space="preserve">r1-228</t>
  </si>
  <si>
    <t xml:space="preserve">r1-244</t>
  </si>
  <si>
    <t xml:space="preserve">r1-229</t>
  </si>
  <si>
    <t xml:space="preserve">10.28.1.2.3</t>
  </si>
  <si>
    <t xml:space="preserve">r1-245</t>
  </si>
  <si>
    <t xml:space="preserve">r1-290</t>
  </si>
  <si>
    <t xml:space="preserve">10.28.5</t>
  </si>
  <si>
    <t xml:space="preserve">r1-144</t>
  </si>
  <si>
    <t xml:space="preserve">10.28.8.1</t>
  </si>
  <si>
    <t xml:space="preserve">Broken reference to 6.9.1.4. </t>
  </si>
  <si>
    <t xml:space="preserve">Fix the reference to 10.28.1.4.</t>
  </si>
  <si>
    <t xml:space="preserve">r1-145</t>
  </si>
  <si>
    <t xml:space="preserve">Broken reference to 6.9.6. </t>
  </si>
  <si>
    <t xml:space="preserve">Fix the reference to 10.28.6.</t>
  </si>
  <si>
    <t xml:space="preserve">r1-146</t>
  </si>
  <si>
    <t xml:space="preserve">10.28.8.3</t>
  </si>
  <si>
    <t xml:space="preserve">Broken reference to 6.9.6 and 6.9.7. </t>
  </si>
  <si>
    <t xml:space="preserve">Fix the reference to 10.28.6 and 10.31.</t>
  </si>
  <si>
    <t xml:space="preserve">r1-147</t>
  </si>
  <si>
    <t xml:space="preserve">10.28.8.4</t>
  </si>
  <si>
    <t xml:space="preserve">r1-291</t>
  </si>
  <si>
    <t xml:space="preserve">10.28.9.4.1</t>
  </si>
  <si>
    <t xml:space="preserve">r1-148</t>
  </si>
  <si>
    <t xml:space="preserve">Remove self reference. </t>
  </si>
  <si>
    <t xml:space="preserve">Remve ", as described in 6.2.11", as 6.2.11 refers to 10.29.</t>
  </si>
  <si>
    <t xml:space="preserve">r1-149</t>
  </si>
  <si>
    <t xml:space="preserve">10.31.2</t>
  </si>
  <si>
    <t xml:space="preserve">Broken reference. </t>
  </si>
  <si>
    <t xml:space="preserve">r1-230</t>
  </si>
  <si>
    <t xml:space="preserve">10.31.2 </t>
  </si>
  <si>
    <t xml:space="preserve">r1-246</t>
  </si>
  <si>
    <t xml:space="preserve">r1-150</t>
  </si>
  <si>
    <t xml:space="preserve">10.31.9.1</t>
  </si>
  <si>
    <t xml:space="preserve">Broken reference to 6.9.7. </t>
  </si>
  <si>
    <t xml:space="preserve">Fix the reference to 10.31. Actually remove "as described in xxx", as 10.31 just references to this section itself.</t>
  </si>
  <si>
    <t xml:space="preserve">Remove reference</t>
  </si>
  <si>
    <t xml:space="preserve">r1-151</t>
  </si>
  <si>
    <t xml:space="preserve">Broken references in table 10-160 to 6.9.1.2.5, 6.9.1.2.2, 6.9.1.2.3 and 6.9.10. </t>
  </si>
  <si>
    <t xml:space="preserve">Fix to 10.28.1.2.5, 10.28.1.2.2, 10.28.1.2.3, and 10.34.</t>
  </si>
  <si>
    <t xml:space="preserve">r1-152</t>
  </si>
  <si>
    <t xml:space="preserve">Broken reference to 6.9.11. </t>
  </si>
  <si>
    <t xml:space="preserve">Fix to 10.35.</t>
  </si>
  <si>
    <t xml:space="preserve">r1-153</t>
  </si>
  <si>
    <t xml:space="preserve">10.31.9.2</t>
  </si>
  <si>
    <t xml:space="preserve">Broken reference to 6.9.1.5. </t>
  </si>
  <si>
    <t xml:space="preserve">Fix to 10.28.1.5.</t>
  </si>
  <si>
    <t xml:space="preserve">r1-154</t>
  </si>
  <si>
    <t xml:space="preserve">Invalid acronym RTSU, not used anywhere else. </t>
  </si>
  <si>
    <t xml:space="preserve">Replace with RSTU.</t>
  </si>
  <si>
    <t xml:space="preserve">r1-155</t>
  </si>
  <si>
    <t xml:space="preserve">Broken reference to 6.9.7.3.2. </t>
  </si>
  <si>
    <t xml:space="preserve">Fix to 10.31.3.2.</t>
  </si>
  <si>
    <t xml:space="preserve">r1-156</t>
  </si>
  <si>
    <t xml:space="preserve">10.31.9.3</t>
  </si>
  <si>
    <t xml:space="preserve">Broken reference to 6.9.7.3.3. </t>
  </si>
  <si>
    <t xml:space="preserve">Fix to 10.31.3.3.</t>
  </si>
  <si>
    <t xml:space="preserve">r1-157</t>
  </si>
  <si>
    <t xml:space="preserve">10.31.9.5</t>
  </si>
  <si>
    <t xml:space="preserve">Fix to 10.31. Actually remove whole paragraph.</t>
  </si>
  <si>
    <t xml:space="preserve">r1-231</t>
  </si>
  <si>
    <t xml:space="preserve">10.32.23.2</t>
  </si>
  <si>
    <t xml:space="preserve">r1-247</t>
  </si>
  <si>
    <t xml:space="preserve">r1-158</t>
  </si>
  <si>
    <t xml:space="preserve">10.32.6.2 </t>
  </si>
  <si>
    <t xml:space="preserve">Broken references to 6.9.8.4.2 and 6.9.8.4.5. </t>
  </si>
  <si>
    <t xml:space="preserve">Fix to 10.32.5.2 ad 10.32.5.5.</t>
  </si>
  <si>
    <t xml:space="preserve">r1-159</t>
  </si>
  <si>
    <t xml:space="preserve">10.32.7.1</t>
  </si>
  <si>
    <t xml:space="preserve">Broken references to 6.9.8.4.3 and 6.9.8.4.6. </t>
  </si>
  <si>
    <t xml:space="preserve">Fix to 10.32.5.3 ad 10.32.5.6.</t>
  </si>
  <si>
    <t xml:space="preserve">r1-160</t>
  </si>
  <si>
    <t xml:space="preserve">10.32.7.2</t>
  </si>
  <si>
    <t xml:space="preserve">Broken references to 6.9.8.4. </t>
  </si>
  <si>
    <t xml:space="preserve">Fix to 10.32.5.</t>
  </si>
  <si>
    <t xml:space="preserve">r1-161</t>
  </si>
  <si>
    <t xml:space="preserve">r1-162</t>
  </si>
  <si>
    <t xml:space="preserve">10.32.8.1.1</t>
  </si>
  <si>
    <t xml:space="preserve">Broken references to 7.5.31 ChallengeLength. </t>
  </si>
  <si>
    <t xml:space="preserve">Fix to 10.32.7.1.</t>
  </si>
  <si>
    <t xml:space="preserve">r1-163</t>
  </si>
  <si>
    <t xml:space="preserve">Broken reference to 6.9.8. </t>
  </si>
  <si>
    <t xml:space="preserve">r1-164</t>
  </si>
  <si>
    <t xml:space="preserve">Broken references to 7.5.31. </t>
  </si>
  <si>
    <t xml:space="preserve">r1-165</t>
  </si>
  <si>
    <t xml:space="preserve">10.32.8.1.3</t>
  </si>
  <si>
    <t xml:space="preserve">Broken references to 7.5.31 RangingChallenge. </t>
  </si>
  <si>
    <t xml:space="preserve">r1-166</t>
  </si>
  <si>
    <t xml:space="preserve">Broken references to 7.5.32 RangingResponse. </t>
  </si>
  <si>
    <t xml:space="preserve">Fix to 10.32.7.2.</t>
  </si>
  <si>
    <t xml:space="preserve">r1-167</t>
  </si>
  <si>
    <t xml:space="preserve">10.32.8.2.1</t>
  </si>
  <si>
    <t xml:space="preserve">Broken references to 7.5.32 ResponseLength. </t>
  </si>
  <si>
    <t xml:space="preserve">r1-168</t>
  </si>
  <si>
    <t xml:space="preserve">r1-170</t>
  </si>
  <si>
    <t xml:space="preserve">Broken references to 7.5.32. </t>
  </si>
  <si>
    <t xml:space="preserve">r1-169</t>
  </si>
  <si>
    <t xml:space="preserve">Broken reference to 6.9.8.4.8. </t>
  </si>
  <si>
    <t xml:space="preserve">Fix to 10.32.5.8.</t>
  </si>
  <si>
    <t xml:space="preserve">r1-171</t>
  </si>
  <si>
    <t xml:space="preserve">10.34.2.1</t>
  </si>
  <si>
    <t xml:space="preserve">Remove "as described in 6.9.10" as it would simply refer to this section.</t>
  </si>
  <si>
    <t xml:space="preserve">r1-307</t>
  </si>
  <si>
    <t xml:space="preserve">10.36.</t>
  </si>
  <si>
    <t xml:space="preserve">This is the only use of the hyphenated "Time-slot". Elsewhere in the standard the word "Timeslot" appears 116 times, Timeslots 51 times. (And separately as "time slot" or "time slots" 13 and 10 times respetively). 
</t>
  </si>
  <si>
    <t xml:space="preserve">Change heading to "Timeslot relaying based link extension (TRLE)"</t>
  </si>
  <si>
    <t xml:space="preserve">r1-172</t>
  </si>
  <si>
    <t xml:space="preserve">10.36.5.4</t>
  </si>
  <si>
    <t xml:space="preserve">r1-275</t>
  </si>
  <si>
    <t xml:space="preserve">Table 11-3</t>
  </si>
  <si>
    <t xml:space="preserve">It is not stated anywhere which modes are used for slit and non-split. Even this easily understandable for the experienced reader.</t>
  </si>
  <si>
    <t xml:space="preserve">Indicate that all values with lecimBaseMultiplier are for split, the others for non-split.</t>
  </si>
  <si>
    <t xml:space="preserve">In table 11-3 change FSK to “FSK in split mode” for lines having lecimBaseMultiplier.</t>
  </si>
  <si>
    <t xml:space="preserve">r1-292</t>
  </si>
  <si>
    <t xml:space="preserve">11.1.5</t>
  </si>
  <si>
    <t xml:space="preserve">r1-173</t>
  </si>
  <si>
    <t xml:space="preserve">11.1.6</t>
  </si>
  <si>
    <t xml:space="preserve">Wrong reference 12.3. </t>
  </si>
  <si>
    <t xml:space="preserve">Change to 12.3.2.</t>
  </si>
  <si>
    <t xml:space="preserve">r1-174</t>
  </si>
  <si>
    <t xml:space="preserve">11.1.9</t>
  </si>
  <si>
    <t xml:space="preserve">Change to 12.3.11.</t>
  </si>
  <si>
    <t xml:space="preserve">r1-175</t>
  </si>
  <si>
    <t xml:space="preserve">11.1.8</t>
  </si>
  <si>
    <t xml:space="preserve">r1-293</t>
  </si>
  <si>
    <t xml:space="preserve">12.1.</t>
  </si>
  <si>
    <t xml:space="preserve">r1-294</t>
  </si>
  <si>
    <t xml:space="preserve">Good to say as part of table introductory text what the dagger symbol means.</t>
  </si>
  <si>
    <t xml:space="preserve">Add "Attributes marked with a dagger (†) are read-only attributes"</t>
  </si>
  <si>
    <t xml:space="preserve">This is already in 12.3.1</t>
  </si>
  <si>
    <t xml:space="preserve">r1-310</t>
  </si>
  <si>
    <t xml:space="preserve">Dries Neirynck</t>
  </si>
  <si>
    <t xml:space="preserve">Ultra Radio Ltd</t>
  </si>
  <si>
    <t xml:space="preserve">Table 12-1</t>
  </si>
  <si>
    <t xml:space="preserve">Table 12-1, bottom row</t>
  </si>
  <si>
    <r>
      <rPr>
        <sz val="10"/>
        <rFont val="Arial"/>
        <family val="2"/>
        <charset val="1"/>
      </rPr>
      <t xml:space="preserve">The turn-around time for the HRP PHY seems undefined. Clauses 16.4.7 and 16.4.8 refer to 11.2.2 and 11.2.3 respectively, which in turn both refer to aTurnaroundTime in Table 12-1. The way it's currently written, it specifies the units for the HRP UWB PHY but not the value:
</t>
    </r>
    <r>
      <rPr>
        <i val="true"/>
        <sz val="10"/>
        <rFont val="Arial"/>
        <family val="2"/>
        <charset val="1"/>
      </rPr>
      <t xml:space="preserve">For the HRP UWB PHY, the value is expressed in Tpsym units. </t>
    </r>
  </si>
  <si>
    <t xml:space="preserve">Delete clauses 16.4.7 and 16.4.8 and the HRP sentence in Table 12-1.</t>
  </si>
  <si>
    <t xml:space="preserve">Change “For the
HRP UWB PHY, the value is expressed in Tpsym
units. The value is 12 for all other PHYs.” to “The value is 12 for all other PHYs.”.
In 16.1, P662L22, change “duration of a preamble symbol” to “duration of a preamble symbol (tpsym)”</t>
  </si>
  <si>
    <t xml:space="preserve">r1-295</t>
  </si>
  <si>
    <t xml:space="preserve">12.3.7</t>
  </si>
  <si>
    <t xml:space="preserve">r1-176</t>
  </si>
  <si>
    <t xml:space="preserve">12.3.12</t>
  </si>
  <si>
    <t xml:space="preserve">The phyCmbGfsk PIB attribute is missing description. This item was assigned in earlier drafts, but we never got anything back to provide description. </t>
  </si>
  <si>
    <t xml:space="preserve">Remove phyCmbGfsk completely, as section 30.2.1.3 says it shall be 0 always.</t>
  </si>
  <si>
    <t xml:space="preserve">r1-296</t>
  </si>
  <si>
    <t xml:space="preserve">Description of "phyCmbGfsk" needs fixing.</t>
  </si>
  <si>
    <t xml:space="preserve">Add a proper description.</t>
  </si>
  <si>
    <t xml:space="preserve">We remove phyCmbGfsk completely</t>
  </si>
  <si>
    <t xml:space="preserve">r1-259</t>
  </si>
  <si>
    <t xml:space="preserve">13</t>
  </si>
  <si>
    <t xml:space="preserve">Spreading technologies for sub-GHz are spectrally highly inefficient and should not be used in new installations. Mark spreading for sub-GHz as deprecated.</t>
  </si>
  <si>
    <t xml:space="preserve">Mark spreading for sub-GHz as deprecated.</t>
  </si>
  <si>
    <t xml:space="preserve">Comment was withdrawn by the commenter.</t>
  </si>
  <si>
    <t xml:space="preserve">r1-177</t>
  </si>
  <si>
    <t xml:space="preserve">16.2.1</t>
  </si>
  <si>
    <t xml:space="preserve">Broken reference to 6.9.1. </t>
  </si>
  <si>
    <t xml:space="preserve">Fix to 10.28.1.</t>
  </si>
  <si>
    <t xml:space="preserve">r1-178</t>
  </si>
  <si>
    <t xml:space="preserve">Broken reference 8.2.27.1. </t>
  </si>
  <si>
    <t xml:space="preserve">Fix to 10.28.9.4.1.</t>
  </si>
  <si>
    <t xml:space="preserve">r1-297</t>
  </si>
  <si>
    <t xml:space="preserve">There are three reference to clause 8.2.27.1 which does not exist</t>
  </si>
  <si>
    <t xml:space="preserve">Correct ALL THREE cross reference to 10.28.9.4.1</t>
  </si>
  <si>
    <t xml:space="preserve">r1-298</t>
  </si>
  <si>
    <t xml:space="preserve">16.2.2</t>
  </si>
  <si>
    <t xml:space="preserve">r1-179</t>
  </si>
  <si>
    <t xml:space="preserve">16.2.9.2</t>
  </si>
  <si>
    <t xml:space="preserve">Broken reference to 7.4.4.42. </t>
  </si>
  <si>
    <t xml:space="preserve">Change to 10.28.8.2.</t>
  </si>
  <si>
    <t xml:space="preserve">r1-180</t>
  </si>
  <si>
    <t xml:space="preserve">16.2.9.3</t>
  </si>
  <si>
    <t xml:space="preserve">r1-299</t>
  </si>
  <si>
    <t xml:space="preserve">r1-181</t>
  </si>
  <si>
    <t xml:space="preserve">r1-300</t>
  </si>
  <si>
    <t xml:space="preserve">r1-182</t>
  </si>
  <si>
    <t xml:space="preserve">16.2.9.4</t>
  </si>
  <si>
    <t xml:space="preserve">Broken reference to 8.3. </t>
  </si>
  <si>
    <t xml:space="preserve">Fix reference.</t>
  </si>
  <si>
    <t xml:space="preserve">r1-232</t>
  </si>
  <si>
    <t xml:space="preserve">r1-248</t>
  </si>
  <si>
    <t xml:space="preserve">r1-233</t>
  </si>
  <si>
    <t xml:space="preserve">r1-249</t>
  </si>
  <si>
    <t xml:space="preserve">r1-234</t>
  </si>
  <si>
    <t xml:space="preserve">r1-250</t>
  </si>
  <si>
    <t xml:space="preserve">r1-235</t>
  </si>
  <si>
    <t xml:space="preserve">r1-251</t>
  </si>
  <si>
    <t xml:space="preserve">r1-236</t>
  </si>
  <si>
    <t xml:space="preserve">r1-252</t>
  </si>
  <si>
    <t xml:space="preserve">r1-237</t>
  </si>
  <si>
    <t xml:space="preserve">r1-253</t>
  </si>
  <si>
    <t xml:space="preserve">r1-238</t>
  </si>
  <si>
    <t xml:space="preserve">2-4,12-18, </t>
  </si>
  <si>
    <t xml:space="preserve">r1-254</t>
  </si>
  <si>
    <t xml:space="preserve">r1-308</t>
  </si>
  <si>
    <t xml:space="preserve">16.4.7</t>
  </si>
  <si>
    <t xml:space="preserve">4-5</t>
  </si>
  <si>
    <t xml:space="preserve">We remove the text from the aTurnaroundTime and added references to 16.1 to tpsym.</t>
  </si>
  <si>
    <t xml:space="preserve">r1-309</t>
  </si>
  <si>
    <t xml:space="preserve">16.4.8</t>
  </si>
  <si>
    <t xml:space="preserve">6-7</t>
  </si>
  <si>
    <t xml:space="preserve">r1-239</t>
  </si>
  <si>
    <t xml:space="preserve">r1-255</t>
  </si>
  <si>
    <t xml:space="preserve">r1-240</t>
  </si>
  <si>
    <t xml:space="preserve">r1-256</t>
  </si>
  <si>
    <t xml:space="preserve">r1-241</t>
  </si>
  <si>
    <t xml:space="preserve">r1-257</t>
  </si>
  <si>
    <t xml:space="preserve">r1-301</t>
  </si>
  <si>
    <t xml:space="preserve">16.7,</t>
  </si>
  <si>
    <t xml:space="preserve">References to Ba and B6a are wrong</t>
  </si>
  <si>
    <t xml:space="preserve">change to B1 and B10 respectively.</t>
  </si>
  <si>
    <t xml:space="preserve">r1-184</t>
  </si>
  <si>
    <t xml:space="preserve">20.2.2.2</t>
  </si>
  <si>
    <t xml:space="preserve">Fix to 12.3.10.</t>
  </si>
  <si>
    <t xml:space="preserve">r1-183</t>
  </si>
  <si>
    <t xml:space="preserve">20.2.2.3</t>
  </si>
  <si>
    <t xml:space="preserve">r1-185</t>
  </si>
  <si>
    <t xml:space="preserve">20.3.5</t>
  </si>
  <si>
    <t xml:space="preserve">r1-186</t>
  </si>
  <si>
    <t xml:space="preserve">r1-188</t>
  </si>
  <si>
    <t xml:space="preserve">Fix to 12.3.2.</t>
  </si>
  <si>
    <t xml:space="preserve">r1-187</t>
  </si>
  <si>
    <t xml:space="preserve">r1-190</t>
  </si>
  <si>
    <t xml:space="preserve">Wrong reference to 12.3. </t>
  </si>
  <si>
    <t xml:space="preserve">The 12.3 is generic phy pib values, that does not tell how to return to previous operating mode.</t>
  </si>
  <si>
    <t xml:space="preserve">Remove “as defined in 12.3”.</t>
  </si>
  <si>
    <t xml:space="preserve">r1-191</t>
  </si>
  <si>
    <t xml:space="preserve">r1-189</t>
  </si>
  <si>
    <t xml:space="preserve">There is FIXME:XXX here. Don Sturek provide comments that this should be aligned with the way Wi-Sun does mode switch. Techinical</t>
  </si>
  <si>
    <t xml:space="preserve">Don Sturek sent those comments to the editor at April 3rd. </t>
  </si>
  <si>
    <t xml:space="preserve">The current text already has updated text “The channel of the new PHY operating mode shall be the one with center frequency closest to that of the original channel used for the mode switch PPDU. If there are two
channels that are equally distant from the original channel, the higher channel shall be used.” so the FIXME can be removed..</t>
  </si>
  <si>
    <t xml:space="preserve">Phil and Wisun</t>
  </si>
  <si>
    <t xml:space="preserve">r1-302</t>
  </si>
  <si>
    <t xml:space="preserve">20.5.</t>
  </si>
  <si>
    <t xml:space="preserve">Extraneous "FIXME: XXX" at the end of the paragraph. Presumably the editor thought something needed to be done here.</t>
  </si>
  <si>
    <t xml:space="preserve">Delete it, and apply any fix that is necessary.</t>
  </si>
  <si>
    <t xml:space="preserve">r1-192</t>
  </si>
  <si>
    <t xml:space="preserve">21.4.5</t>
  </si>
  <si>
    <t xml:space="preserve">Fix to 12.3.12.</t>
  </si>
  <si>
    <t xml:space="preserve">r1-193</t>
  </si>
  <si>
    <t xml:space="preserve">21.4.10</t>
  </si>
  <si>
    <t xml:space="preserve">r1-303</t>
  </si>
  <si>
    <t xml:space="preserve">21.5.14</t>
  </si>
  <si>
    <t xml:space="preserve">Hot link cross reference to "Table 21-10" does not work in this page, but works in other places. </t>
  </si>
  <si>
    <t xml:space="preserve">Fix it.</t>
  </si>
  <si>
    <t xml:space="preserve">r1-260</t>
  </si>
  <si>
    <t xml:space="preserve">22</t>
  </si>
  <si>
    <t xml:space="preserve">r1-194</t>
  </si>
  <si>
    <t xml:space="preserve">22.5.13</t>
  </si>
  <si>
    <t xml:space="preserve">Wrong reference to 12.2. </t>
  </si>
  <si>
    <t xml:space="preserve">r1-261</t>
  </si>
  <si>
    <t xml:space="preserve">23</t>
  </si>
  <si>
    <t xml:space="preserve">r1-195</t>
  </si>
  <si>
    <t xml:space="preserve">23.4.5</t>
  </si>
  <si>
    <t xml:space="preserve">Fix to 12.3.4.</t>
  </si>
  <si>
    <t xml:space="preserve">r1-196</t>
  </si>
  <si>
    <t xml:space="preserve">24.3.2.2</t>
  </si>
  <si>
    <t xml:space="preserve">Fix to 12.3.5.</t>
  </si>
  <si>
    <t xml:space="preserve">r1-262</t>
  </si>
  <si>
    <t xml:space="preserve">Figure 24-5 is split over two pages</t>
  </si>
  <si>
    <t xml:space="preserve">Show figure 24-5 on a single page only</t>
  </si>
  <si>
    <t xml:space="preserve">r1-197</t>
  </si>
  <si>
    <t xml:space="preserve">24.4.1</t>
  </si>
  <si>
    <t xml:space="preserve">r1-198</t>
  </si>
  <si>
    <t xml:space="preserve">24.4.5.1</t>
  </si>
  <si>
    <t xml:space="preserve">r1-263</t>
  </si>
  <si>
    <t xml:space="preserve">24.4.5.3.2</t>
  </si>
  <si>
    <t xml:space="preserve">The XOR operator is missing.</t>
  </si>
  <si>
    <t xml:space="preserve">Change text to ", where "XOR-Opertator" denotes modulo-2 addition" </t>
  </si>
  <si>
    <t xml:space="preserve">r1-264</t>
  </si>
  <si>
    <t xml:space="preserve">Reference to Figure 23-6 is correct, but a reference to Figure 24-11 would be better. Both figures show the same, but 24-11 is part of the LECIM FSK Phy</t>
  </si>
  <si>
    <t xml:space="preserve">Change figure refence from 23-6 to figure 24-11</t>
  </si>
  <si>
    <t xml:space="preserve">r1-265</t>
  </si>
  <si>
    <t xml:space="preserve">24.4.5.3.3</t>
  </si>
  <si>
    <t xml:space="preserve">r1-268</t>
  </si>
  <si>
    <t xml:space="preserve">24.4.5.3.4</t>
  </si>
  <si>
    <t xml:space="preserve">There is an error in the list for m.</t>
  </si>
  <si>
    <t xml:space="preserve">Correct to "m=9,10,...,15"</t>
  </si>
  <si>
    <t xml:space="preserve">r1-269</t>
  </si>
  <si>
    <t xml:space="preserve">The index of the bit is wrong</t>
  </si>
  <si>
    <t xml:space="preserve">Correct to "bit i_8"</t>
  </si>
  <si>
    <t xml:space="preserve">r1-199</t>
  </si>
  <si>
    <t xml:space="preserve">24.4.6</t>
  </si>
  <si>
    <t xml:space="preserve">r1-266</t>
  </si>
  <si>
    <t xml:space="preserve">Section name can be improved to show this part is only for split-mode</t>
  </si>
  <si>
    <t xml:space="preserve">Change section name to: "Codword splitting and intrleaving for split mode"</t>
  </si>
  <si>
    <t xml:space="preserve">r1-271</t>
  </si>
  <si>
    <t xml:space="preserve">24.4.7.3</t>
  </si>
  <si>
    <t xml:space="preserve">The text is difficult to understand. Therefore, additional information should be added</t>
  </si>
  <si>
    <t xml:space="preserve">See DCN 15-22-0653-00 Slide 8</t>
  </si>
  <si>
    <t xml:space="preserve">Replace with “In both cases i=0 refers to the first bit of the radio-burst payload. If multiple codewords {cw0, cw1, …, cwN-1} are transmitted, i=0 for the next codeword refers to the first bit after the already placed bits in the radio-burst payload, namely bit number n*32+1, where n denotes the number of the next codeword, since every LDPC-codeword appends 32 bit to each radio-burst payload”</t>
  </si>
  <si>
    <t xml:space="preserve">r1-272</t>
  </si>
  <si>
    <t xml:space="preserve">24.4.8.2</t>
  </si>
  <si>
    <t xml:space="preserve">The ChanNumber(p,l) is identical to the parameter phyCurrentChannel. However, this is noted nowhere.</t>
  </si>
  <si>
    <t xml:space="preserve">Add a note that ChanNumber(p,l) is identical to phyCurrentChannel.</t>
  </si>
  <si>
    <t xml:space="preserve">r1-273</t>
  </si>
  <si>
    <t xml:space="preserve">Table 24-7</t>
  </si>
  <si>
    <t xml:space="preserve">The calculation of p results in a range of 0…7. However, in the table the index 1…8 is given for p. This should be corrected</t>
  </si>
  <si>
    <t xml:space="preserve">Correct the p column in Table-24-7 to cover the range 0, …., 7</t>
  </si>
  <si>
    <t xml:space="preserve">r1-274</t>
  </si>
  <si>
    <t xml:space="preserve">Table 24-8</t>
  </si>
  <si>
    <t xml:space="preserve">Correct the p column in Table-24-8 to cover the range 0, …., 7</t>
  </si>
  <si>
    <t xml:space="preserve">r1-270</t>
  </si>
  <si>
    <t xml:space="preserve">The index in the table starts with 1, hence 1 has to be added to l_0</t>
  </si>
  <si>
    <t xml:space="preserve">Correct to "… is given by T(p (R) , l_0+1)</t>
  </si>
  <si>
    <t xml:space="preserve">r1-200</t>
  </si>
  <si>
    <t xml:space="preserve">24.4.10</t>
  </si>
  <si>
    <t xml:space="preserve">r1-201</t>
  </si>
  <si>
    <t xml:space="preserve">r1-267</t>
  </si>
  <si>
    <t xml:space="preserve">24.6</t>
  </si>
  <si>
    <t xml:space="preserve">Reference is wrong. Section 23.3 instead of figure 23.3 should be referenced</t>
  </si>
  <si>
    <t xml:space="preserve">Remove "Figure"</t>
  </si>
  <si>
    <t xml:space="preserve">r1-304</t>
  </si>
  <si>
    <t xml:space="preserve">24.7.9</t>
  </si>
  <si>
    <t xml:space="preserve">remove it</t>
  </si>
  <si>
    <t xml:space="preserve">r1-202</t>
  </si>
  <si>
    <t xml:space="preserve">25.1.2.2</t>
  </si>
  <si>
    <t xml:space="preserve">r1-203</t>
  </si>
  <si>
    <t xml:space="preserve">25.1.2.3</t>
  </si>
  <si>
    <t xml:space="preserve">Fix to 12.3.8.</t>
  </si>
  <si>
    <t xml:space="preserve">r1-205</t>
  </si>
  <si>
    <t xml:space="preserve">25.2.3</t>
  </si>
  <si>
    <t xml:space="preserve">r1-204</t>
  </si>
  <si>
    <t xml:space="preserve">r1-206</t>
  </si>
  <si>
    <t xml:space="preserve">25.2.4</t>
  </si>
  <si>
    <t xml:space="preserve">r1-207</t>
  </si>
  <si>
    <t xml:space="preserve">25.2.5</t>
  </si>
  <si>
    <t xml:space="preserve">r1-208</t>
  </si>
  <si>
    <t xml:space="preserve">30.1.1.2</t>
  </si>
  <si>
    <t xml:space="preserve">There is no point of telling that section 13.1.2 is in section 13.1. </t>
  </si>
  <si>
    <t xml:space="preserve">Remove "(in 13.1)"</t>
  </si>
  <si>
    <t xml:space="preserve">r1-209</t>
  </si>
  <si>
    <t xml:space="preserve">30.1.1.3</t>
  </si>
  <si>
    <t xml:space="preserve">There is no point of telling that section Figure 22-3 is in section 22.2.2.3. </t>
  </si>
  <si>
    <t xml:space="preserve">Remove "(in 22.2.2.3)"</t>
  </si>
  <si>
    <t xml:space="preserve">r1-305</t>
  </si>
  <si>
    <t xml:space="preserve">27.3.11</t>
  </si>
  <si>
    <t xml:space="preserve">Figure 27-11 blue shading could be a bit lighter to allow the word in the cell show up with higher contrast. It is a little hard to read currently.</t>
  </si>
  <si>
    <t xml:space="preserve">lighten the shading</t>
  </si>
  <si>
    <t xml:space="preserve">Corrent page number is 888</t>
  </si>
  <si>
    <t xml:space="preserve">r1-306</t>
  </si>
  <si>
    <t xml:space="preserve">r1-210</t>
  </si>
  <si>
    <t xml:space="preserve">30.1.2.2</t>
  </si>
  <si>
    <t xml:space="preserve">There is no point of telling that Table 22-15 is in section 22.3.9. </t>
  </si>
  <si>
    <t xml:space="preserve">Remove "in 22.3.9"</t>
  </si>
  <si>
    <t xml:space="preserve">r1-211</t>
  </si>
  <si>
    <t xml:space="preserve">30.1.2.3</t>
  </si>
  <si>
    <t xml:space="preserve">r1-212</t>
  </si>
  <si>
    <t xml:space="preserve">30.1.3.12</t>
  </si>
  <si>
    <t xml:space="preserve">r1-213</t>
  </si>
  <si>
    <t xml:space="preserve">30.2.1.3</t>
  </si>
  <si>
    <t xml:space="preserve">r1-214</t>
  </si>
  <si>
    <t xml:space="preserve">30.2.2.7</t>
  </si>
  <si>
    <t xml:space="preserve">r1-215</t>
  </si>
  <si>
    <t xml:space="preserve">32.1.2</t>
  </si>
  <si>
    <t xml:space="preserve">Fix to 12.3.9.</t>
  </si>
  <si>
    <t xml:space="preserve">r1-216</t>
  </si>
  <si>
    <t xml:space="preserve">Annex C.3.2.2.4</t>
  </si>
  <si>
    <t xml:space="preserve">Table C.1 link is broken. </t>
  </si>
  <si>
    <t xml:space="preserve">Fix the link, check other links in annex C.</t>
  </si>
  <si>
    <t xml:space="preserve">r1-217</t>
  </si>
  <si>
    <t xml:space="preserve">Annex E.7.3</t>
  </si>
  <si>
    <t xml:space="preserve">Link to Table E.2 is broken. </t>
  </si>
  <si>
    <t xml:space="preserve">Fix the link. Check other links to tables in annex E.</t>
  </si>
  <si>
    <t xml:space="preserve">r1-218</t>
  </si>
  <si>
    <t xml:space="preserve">Annex E.7.5.1</t>
  </si>
  <si>
    <t xml:space="preserve">There is both MLF14 and MLF29 named Ranging. Technica</t>
  </si>
  <si>
    <t xml:space="preserve">Remove one of them.</t>
  </si>
  <si>
    <t xml:space="preserve">Remove MLF29</t>
  </si>
  <si>
    <t xml:space="preserve">r1-219</t>
  </si>
  <si>
    <t xml:space="preserve">Annex E.7.5.2</t>
  </si>
  <si>
    <t xml:space="preserve">The Ranging Verifier command, and Ranging Prover command are missing PICS status information. </t>
  </si>
  <si>
    <t xml:space="preserve">Add status definition for MF4.32 and MF4.33. Most like O?</t>
  </si>
  <si>
    <t xml:space="preserve">Have PICS one feature for each PHY, and PICS feature for each subsection in clause 10. Remove most of the other that are under 10.x.y.z.</t>
  </si>
  <si>
    <t xml:space="preserve">r1-220</t>
  </si>
  <si>
    <t xml:space="preserve">Annex E.7.5.3</t>
  </si>
  <si>
    <t xml:space="preserve">The Ranging STS Seed and Data IE is missing PICS status information. </t>
  </si>
  <si>
    <t xml:space="preserve">Add status definition for MIE2.18.</t>
  </si>
  <si>
    <t xml:space="preserve">r1-221</t>
  </si>
  <si>
    <t xml:space="preserve">The Link Margin IE is missing PICS status information. </t>
  </si>
  <si>
    <t xml:space="preserve">Add status definition for MIE4.33.</t>
  </si>
  <si>
    <t xml:space="preserve">r1-222</t>
  </si>
  <si>
    <t xml:space="preserve">The RS-GFSK Device Capabilities IE is missing PICS status information. </t>
  </si>
  <si>
    <t xml:space="preserve">Add status definition for MIE4.34.</t>
  </si>
  <si>
    <t xml:space="preserve">r1-223</t>
  </si>
  <si>
    <t xml:space="preserve">The Multi-PHY IE is missing PICS status information. </t>
  </si>
  <si>
    <t xml:space="preserve">Add status definition for MIE4.35.</t>
  </si>
  <si>
    <t xml:space="preserve">r1-224</t>
  </si>
  <si>
    <t xml:space="preserve">The Ranging related IEs are missing PICS status information. </t>
  </si>
  <si>
    <t xml:space="preserve">Add status definition for MIE4.36-56.</t>
  </si>
  <si>
    <t xml:space="preserve">r1-225</t>
  </si>
  <si>
    <t xml:space="preserve">Link to table F.1 is broken. </t>
  </si>
  <si>
    <t xml:space="preserve">r1-242</t>
  </si>
  <si>
    <t xml:space="preserve">G.3</t>
  </si>
  <si>
    <t xml:space="preserve">r1-258</t>
  </si>
  <si>
    <t xml:space="preserve">r1-226</t>
  </si>
  <si>
    <t xml:space="preserve">Annex H.1</t>
  </si>
  <si>
    <t xml:space="preserve">Wrong reference figure G.1. </t>
  </si>
  <si>
    <t xml:space="preserve">Fix Figure G.1 to Figure H.1, change the figure number from H1 to H.1, and make sure link works.</t>
  </si>
  <si>
    <t xml:space="preserve">r1-284</t>
  </si>
  <si>
    <t xml:space="preserve">The commentor did not give any proper description for the comment, or actionable proposed change.</t>
  </si>
  <si>
    <t xml:space="preserve">r1-r2</t>
  </si>
  <si>
    <t xml:space="preserve">Wording could be improved. (previously this comment was accpeted but not implemented in D01)</t>
  </si>
  <si>
    <t xml:space="preserve">r1-r3</t>
  </si>
  <si>
    <t xml:space="preserve">Figure 20-16: Settling delay numbers are not consistent with line 22 on page 749.</t>
  </si>
  <si>
    <t xml:space="preserve">Change Settling delay to "500~1500us"</t>
  </si>
  <si>
    <t xml:space="preserve">r1-r1</t>
  </si>
  <si>
    <t xml:space="preserve">The unit of the phyCcaDuration is microseconds (see Table 12-2, Page 623). The calculation produces a value in seconds so it needs to be modified to provide the value in microseconds.</t>
  </si>
  <si>
    <t xml:space="preserve">The recommended value of phyCcaDuration is 16000 divided by the nominal bandwidth in kHz as specified in Table 21-10.</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</si>
  <si>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</si>
  <si>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</si>
  <si>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</si>
  <si>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</si>
  <si>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</si>
  <si>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</si>
  <si>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</si>
  <si>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</si>
  <si>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LB197</t>
  </si>
  <si>
    <t xml:space="preserve">LB197_rogue</t>
  </si>
  <si>
    <t xml:space="preserve">LB200</t>
  </si>
  <si>
    <t xml:space="preserve">LB200_rogue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</si>
</sst>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209880</xdr:colOff>
      <xdr:row>22</xdr:row>
      <xdr:rowOff>128520</xdr:rowOff>
    </xdr:to>
    <xdr:sp>
      <xdr:nvSpPr>
        <xdr:cNvPr id="0" name="Text Frame 1"/>
        <xdr:cNvSpPr/>
      </xdr:nvSpPr>
      <xdr:spPr>
        <a:xfrm>
          <a:off x="372600" y="2873880"/>
          <a:ext cx="2057400" cy="13143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 activeCellId="0" sqref="E1"/>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2" width="9.14"/>
    <col collapsed="false" customWidth="true" hidden="false" outlineLevel="0" max="16384" min="16382" style="2" width="11.53"/>
  </cols>
  <sheetData>
    <row r="1" customFormat="false" ht="18.65" hidden="false" customHeight="true" outlineLevel="0" collapsed="false">
      <c r="B1" s="3" t="s">
        <v>0</v>
      </c>
      <c r="C1" s="4"/>
      <c r="D1" s="5" t="s">
        <v>1</v>
      </c>
      <c r="F1" s="6" t="s">
        <v>2</v>
      </c>
    </row>
    <row r="2" customFormat="false" ht="12.8" hidden="false" customHeight="false" outlineLevel="0" collapsed="false">
      <c r="F2" s="6"/>
    </row>
    <row r="3" customFormat="false" ht="17.35" hidden="false" customHeight="false" outlineLevel="0" collapsed="false">
      <c r="C3" s="7" t="s">
        <v>3</v>
      </c>
      <c r="F3" s="6"/>
    </row>
    <row r="4" customFormat="false" ht="17.35" hidden="false" customHeight="false" outlineLevel="0" collapsed="false">
      <c r="C4" s="7" t="s">
        <v>4</v>
      </c>
      <c r="F4" s="6"/>
    </row>
    <row r="5" customFormat="false" ht="17.35" hidden="false" customHeight="false" outlineLevel="0" collapsed="false">
      <c r="B5" s="7"/>
      <c r="F5" s="6"/>
    </row>
    <row r="6" customFormat="false" ht="14.25" hidden="false" customHeight="true" outlineLevel="0" collapsed="false">
      <c r="B6" s="8" t="s">
        <v>5</v>
      </c>
      <c r="C6" s="9" t="s">
        <v>6</v>
      </c>
      <c r="D6" s="9"/>
      <c r="F6" s="6"/>
    </row>
    <row r="7" customFormat="false" ht="17.25" hidden="false" customHeight="true" outlineLevel="0" collapsed="false">
      <c r="B7" s="8" t="s">
        <v>7</v>
      </c>
      <c r="C7" s="10" t="s">
        <v>8</v>
      </c>
      <c r="D7" s="10"/>
      <c r="F7" s="6"/>
    </row>
    <row r="8" customFormat="false" ht="15" hidden="false" customHeight="false" outlineLevel="0" collapsed="false">
      <c r="B8" s="8" t="s">
        <v>9</v>
      </c>
      <c r="C8" s="11" t="n">
        <v>45182</v>
      </c>
      <c r="D8" s="11"/>
      <c r="F8" s="6"/>
    </row>
    <row r="9" customFormat="false" ht="14.25" hidden="false" customHeight="true" outlineLevel="0" collapsed="false">
      <c r="B9" s="9" t="s">
        <v>10</v>
      </c>
      <c r="C9" s="8" t="s">
        <v>11</v>
      </c>
      <c r="D9" s="8" t="s">
        <v>12</v>
      </c>
      <c r="F9" s="6"/>
    </row>
    <row r="10" customFormat="false" ht="15" hidden="false" customHeight="false" outlineLevel="0" collapsed="false">
      <c r="B10" s="9"/>
      <c r="C10" s="12" t="s">
        <v>13</v>
      </c>
      <c r="D10" s="12"/>
      <c r="F10" s="6"/>
    </row>
    <row r="11" customFormat="false" ht="15" hidden="false" customHeight="false" outlineLevel="0" collapsed="false">
      <c r="B11" s="9"/>
      <c r="C11" s="12"/>
      <c r="D11" s="13" t="s">
        <v>14</v>
      </c>
      <c r="F11" s="6"/>
    </row>
    <row r="12" customFormat="false" ht="15" hidden="false" customHeight="false" outlineLevel="0" collapsed="false">
      <c r="B12" s="9"/>
      <c r="C12" s="14"/>
      <c r="D12" s="15"/>
      <c r="F12" s="6"/>
    </row>
    <row r="13" customFormat="false" ht="14.25" hidden="false" customHeight="true" outlineLevel="0" collapsed="false">
      <c r="B13" s="9" t="s">
        <v>15</v>
      </c>
      <c r="C13" s="16"/>
      <c r="D13" s="8"/>
      <c r="F13" s="6"/>
    </row>
    <row r="14" customFormat="false" ht="15" hidden="false" customHeight="false" outlineLevel="0" collapsed="false">
      <c r="B14" s="9"/>
      <c r="C14" s="17"/>
      <c r="F14" s="6"/>
    </row>
    <row r="15" customFormat="false" ht="14.25" hidden="false" customHeight="true" outlineLevel="0" collapsed="false">
      <c r="B15" s="8" t="s">
        <v>16</v>
      </c>
      <c r="C15" s="9" t="s">
        <v>17</v>
      </c>
      <c r="D15" s="9"/>
      <c r="F15" s="6"/>
    </row>
    <row r="16" s="20" customFormat="true" ht="20.25" hidden="false" customHeight="true" outlineLevel="0" collapsed="false">
      <c r="A16" s="18"/>
      <c r="B16" s="8" t="s">
        <v>18</v>
      </c>
      <c r="C16" s="9" t="s">
        <v>19</v>
      </c>
      <c r="D16" s="9"/>
      <c r="E16" s="18"/>
      <c r="F16" s="6"/>
      <c r="G16" s="19"/>
      <c r="H16" s="19"/>
      <c r="I16" s="19"/>
    </row>
    <row r="17" s="20" customFormat="true" ht="84" hidden="false" customHeight="true" outlineLevel="0" collapsed="false">
      <c r="A17" s="18"/>
      <c r="B17" s="9" t="s">
        <v>20</v>
      </c>
      <c r="C17" s="9" t="s">
        <v>21</v>
      </c>
      <c r="D17" s="9"/>
      <c r="E17" s="18"/>
      <c r="F17" s="6"/>
      <c r="G17" s="19"/>
      <c r="H17" s="19"/>
      <c r="I17" s="19"/>
    </row>
    <row r="18" s="20" customFormat="true" ht="36.75" hidden="false" customHeight="true" outlineLevel="0" collapsed="false">
      <c r="A18" s="18"/>
      <c r="B18" s="14" t="s">
        <v>22</v>
      </c>
      <c r="C18" s="9" t="s">
        <v>23</v>
      </c>
      <c r="D18" s="9"/>
      <c r="E18" s="18"/>
      <c r="F18" s="6"/>
      <c r="G18" s="19"/>
      <c r="H18" s="19"/>
      <c r="I18" s="19"/>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14.4"/>
    <col collapsed="false" customWidth="true" hidden="false" outlineLevel="0" max="5" min="5" style="19" width="8.2"/>
    <col collapsed="false" customWidth="true" hidden="false" outlineLevel="0" max="6" min="6" style="19" width="12.85"/>
    <col collapsed="false" customWidth="false" hidden="false" outlineLevel="0" max="7" min="7" style="19" width="8.76"/>
    <col collapsed="false" customWidth="true" hidden="false" outlineLevel="0" max="8" min="8" style="21" width="42.16"/>
    <col collapsed="false" customWidth="true" hidden="false" outlineLevel="0" max="9" min="9" style="21" width="41.64"/>
    <col collapsed="false" customWidth="true" hidden="false" outlineLevel="0" max="10" min="10" style="19" width="11.68"/>
    <col collapsed="false" customWidth="true" hidden="false" outlineLevel="0" max="11" min="11" style="19" width="12.38"/>
    <col collapsed="false" customWidth="true" hidden="false" outlineLevel="0" max="12" min="12" style="19" width="13.35"/>
    <col collapsed="false" customWidth="true" hidden="false" outlineLevel="0" max="13" min="13" style="21" width="31.43"/>
    <col collapsed="false" customWidth="true" hidden="false" outlineLevel="0" max="16" min="14" style="21" width="15.58"/>
  </cols>
  <sheetData>
    <row r="1" s="25" customFormat="true" ht="140.25" hidden="false" customHeight="true" outlineLevel="0" collapsed="false">
      <c r="A1" s="22"/>
      <c r="B1" s="23" t="s">
        <v>24</v>
      </c>
      <c r="C1" s="23"/>
      <c r="D1" s="23"/>
      <c r="E1" s="23"/>
      <c r="F1" s="23"/>
      <c r="G1" s="23"/>
      <c r="H1" s="23"/>
      <c r="I1" s="23"/>
      <c r="J1" s="23"/>
      <c r="K1" s="23"/>
      <c r="L1" s="23"/>
      <c r="M1" s="23"/>
      <c r="N1" s="23"/>
      <c r="O1" s="23"/>
      <c r="P1" s="23"/>
      <c r="Q1" s="24"/>
    </row>
    <row r="2" customFormat="false" ht="68" hidden="false" customHeight="false" outlineLevel="0" collapsed="false">
      <c r="A2" s="26" t="s">
        <v>25</v>
      </c>
      <c r="B2" s="26" t="s">
        <v>26</v>
      </c>
      <c r="C2" s="26" t="s">
        <v>27</v>
      </c>
      <c r="D2" s="27" t="s">
        <v>28</v>
      </c>
      <c r="E2" s="26" t="s">
        <v>29</v>
      </c>
      <c r="F2" s="26" t="s">
        <v>30</v>
      </c>
      <c r="G2" s="26" t="s">
        <v>31</v>
      </c>
      <c r="H2" s="28" t="s">
        <v>32</v>
      </c>
      <c r="I2" s="28" t="s">
        <v>33</v>
      </c>
      <c r="J2" s="26" t="s">
        <v>34</v>
      </c>
      <c r="K2" s="29" t="s">
        <v>35</v>
      </c>
      <c r="L2" s="28" t="s">
        <v>36</v>
      </c>
      <c r="M2" s="28" t="s">
        <v>37</v>
      </c>
      <c r="N2" s="28" t="s">
        <v>38</v>
      </c>
      <c r="O2" s="28" t="s">
        <v>39</v>
      </c>
      <c r="P2" s="28" t="s">
        <v>40</v>
      </c>
    </row>
    <row r="3" customFormat="false" ht="13" hidden="false" customHeight="false" outlineLevel="0" collapsed="false">
      <c r="A3" s="2" t="s">
        <v>41</v>
      </c>
      <c r="D3" s="30"/>
      <c r="F3" s="31"/>
    </row>
    <row r="4" customFormat="false" ht="12.8" hidden="false" customHeight="false" outlineLevel="0" collapsed="false">
      <c r="A4" s="2"/>
      <c r="D4" s="30"/>
      <c r="F4" s="31"/>
    </row>
    <row r="5" customFormat="false" ht="12.8" hidden="false" customHeight="false" outlineLevel="0" collapsed="false">
      <c r="A5" s="2"/>
      <c r="D5" s="30"/>
      <c r="F5" s="31"/>
    </row>
    <row r="6" customFormat="false" ht="12.75" hidden="false" customHeight="false" outlineLevel="0" collapsed="false">
      <c r="A6" s="2"/>
      <c r="D6" s="30"/>
      <c r="F6" s="32"/>
    </row>
    <row r="7" customFormat="false" ht="12.75" hidden="false" customHeight="false" outlineLevel="0" collapsed="false">
      <c r="A7" s="2"/>
      <c r="D7" s="30"/>
      <c r="F7" s="31"/>
    </row>
    <row r="8" customFormat="false" ht="12.75" hidden="false" customHeight="false" outlineLevel="0" collapsed="false">
      <c r="A8" s="2"/>
      <c r="D8" s="30"/>
      <c r="F8" s="31"/>
    </row>
    <row r="9" customFormat="false" ht="12.75" hidden="false" customHeight="false" outlineLevel="0" collapsed="false">
      <c r="A9" s="2"/>
      <c r="D9" s="30"/>
      <c r="F9" s="31"/>
    </row>
    <row r="10" customFormat="false" ht="12.75" hidden="false" customHeight="false" outlineLevel="0" collapsed="false">
      <c r="A10" s="2"/>
      <c r="D10" s="30"/>
      <c r="F10" s="31"/>
    </row>
    <row r="11" customFormat="false" ht="12.75" hidden="false" customHeight="false" outlineLevel="0" collapsed="false">
      <c r="A11" s="2"/>
      <c r="D11" s="30"/>
      <c r="F11" s="31"/>
    </row>
    <row r="12" customFormat="false" ht="12.75" hidden="false" customHeight="false" outlineLevel="0" collapsed="false">
      <c r="A12" s="2"/>
      <c r="D12" s="30"/>
      <c r="F12" s="31"/>
    </row>
    <row r="13" customFormat="false" ht="12.75" hidden="false" customHeight="false" outlineLevel="0" collapsed="false">
      <c r="A13" s="2"/>
      <c r="D13" s="30"/>
      <c r="F13" s="31"/>
    </row>
    <row r="14" customFormat="false" ht="12.75" hidden="false" customHeight="false" outlineLevel="0" collapsed="false">
      <c r="A14" s="2"/>
      <c r="D14" s="30"/>
      <c r="F14" s="31"/>
    </row>
    <row r="15" customFormat="false" ht="12.75" hidden="false" customHeight="false" outlineLevel="0" collapsed="false">
      <c r="A15" s="2"/>
      <c r="D15" s="30"/>
      <c r="F15" s="31"/>
    </row>
    <row r="16" customFormat="false" ht="12.75" hidden="false" customHeight="false" outlineLevel="0" collapsed="false">
      <c r="A16" s="2"/>
      <c r="D16" s="30"/>
      <c r="F16" s="31"/>
    </row>
    <row r="17" customFormat="false" ht="12.75" hidden="false" customHeight="false" outlineLevel="0" collapsed="false">
      <c r="A17" s="2"/>
      <c r="D17" s="30"/>
      <c r="F17" s="31"/>
    </row>
    <row r="18" customFormat="false" ht="12.75" hidden="false" customHeight="false" outlineLevel="0" collapsed="false">
      <c r="A18" s="2"/>
      <c r="D18" s="30"/>
      <c r="F18" s="31"/>
    </row>
    <row r="19" customFormat="false" ht="12.75" hidden="false" customHeight="false" outlineLevel="0" collapsed="false">
      <c r="A19" s="2"/>
      <c r="D19" s="30"/>
      <c r="F19" s="31"/>
    </row>
    <row r="20" customFormat="false" ht="12.75" hidden="false" customHeight="false" outlineLevel="0" collapsed="false">
      <c r="A20" s="2"/>
      <c r="D20" s="30"/>
      <c r="F20" s="31"/>
      <c r="G20" s="33"/>
    </row>
    <row r="21" customFormat="false" ht="12.75" hidden="false" customHeight="false" outlineLevel="0" collapsed="false">
      <c r="A21" s="2"/>
      <c r="D21" s="30"/>
      <c r="F21" s="31"/>
    </row>
    <row r="22" customFormat="false" ht="12.75" hidden="false" customHeight="false" outlineLevel="0" collapsed="false">
      <c r="A22" s="2"/>
      <c r="D22" s="30"/>
      <c r="F22" s="31"/>
    </row>
    <row r="23" customFormat="false" ht="12.75" hidden="false" customHeight="false" outlineLevel="0" collapsed="false">
      <c r="A23" s="2"/>
      <c r="D23" s="30"/>
      <c r="F23" s="31"/>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c r="A28" s="2"/>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A3:A28" type="none">
      <formula1>0</formula1>
      <formula2>0</formula2>
    </dataValidation>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M32" activeCellId="0" sqref="M3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1.26"/>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13" hidden="false" customHeight="false" outlineLevel="0" collapsed="false">
      <c r="A2" s="2" t="s">
        <v>44</v>
      </c>
      <c r="B2" s="19" t="s">
        <v>45</v>
      </c>
      <c r="C2" s="19" t="s">
        <v>46</v>
      </c>
      <c r="D2" s="19" t="n">
        <v>14</v>
      </c>
      <c r="E2" s="34" t="s">
        <v>47</v>
      </c>
      <c r="F2" s="19" t="n">
        <v>3</v>
      </c>
      <c r="G2" s="21" t="s">
        <v>48</v>
      </c>
      <c r="H2" s="21" t="s">
        <v>49</v>
      </c>
      <c r="I2" s="2" t="s">
        <v>50</v>
      </c>
      <c r="J2" s="2" t="s">
        <v>51</v>
      </c>
      <c r="K2" s="2" t="s">
        <v>52</v>
      </c>
      <c r="M2" s="21" t="s">
        <v>42</v>
      </c>
    </row>
    <row r="3" customFormat="false" ht="35" hidden="false" customHeight="false" outlineLevel="0" collapsed="false">
      <c r="A3" s="2" t="s">
        <v>53</v>
      </c>
      <c r="B3" s="19" t="s">
        <v>45</v>
      </c>
      <c r="C3" s="19" t="s">
        <v>46</v>
      </c>
      <c r="D3" s="19" t="n">
        <v>14</v>
      </c>
      <c r="E3" s="34" t="s">
        <v>47</v>
      </c>
      <c r="F3" s="19" t="n">
        <v>1</v>
      </c>
      <c r="G3" s="21" t="s">
        <v>54</v>
      </c>
      <c r="H3" s="21" t="s">
        <v>55</v>
      </c>
      <c r="I3" s="2" t="s">
        <v>50</v>
      </c>
      <c r="J3" s="2" t="s">
        <v>51</v>
      </c>
      <c r="K3" s="2" t="s">
        <v>52</v>
      </c>
      <c r="M3" s="21" t="s">
        <v>42</v>
      </c>
    </row>
    <row r="4" customFormat="false" ht="24" hidden="false" customHeight="false" outlineLevel="0" collapsed="false">
      <c r="A4" s="2" t="s">
        <v>56</v>
      </c>
      <c r="B4" s="19" t="s">
        <v>57</v>
      </c>
      <c r="C4" s="19" t="s">
        <v>58</v>
      </c>
      <c r="D4" s="19" t="n">
        <v>45</v>
      </c>
      <c r="E4" s="34" t="s">
        <v>59</v>
      </c>
      <c r="F4" s="19" t="n">
        <v>8</v>
      </c>
      <c r="G4" s="21" t="s">
        <v>60</v>
      </c>
      <c r="H4" s="21" t="s">
        <v>61</v>
      </c>
      <c r="I4" s="2" t="s">
        <v>50</v>
      </c>
      <c r="J4" s="2" t="s">
        <v>51</v>
      </c>
      <c r="K4" s="2" t="s">
        <v>52</v>
      </c>
      <c r="M4" s="21" t="s">
        <v>42</v>
      </c>
    </row>
    <row r="5" customFormat="false" ht="79.4" hidden="false" customHeight="false" outlineLevel="0" collapsed="false">
      <c r="A5" s="2" t="s">
        <v>62</v>
      </c>
      <c r="B5" s="19" t="s">
        <v>63</v>
      </c>
      <c r="C5" s="19" t="s">
        <v>64</v>
      </c>
      <c r="D5" s="21" t="n">
        <v>53</v>
      </c>
      <c r="E5" s="35" t="s">
        <v>65</v>
      </c>
      <c r="F5" s="21" t="n">
        <v>17</v>
      </c>
      <c r="G5" s="21" t="s">
        <v>66</v>
      </c>
      <c r="H5" s="21" t="s">
        <v>67</v>
      </c>
      <c r="I5" s="2" t="s">
        <v>68</v>
      </c>
      <c r="J5" s="2" t="s">
        <v>69</v>
      </c>
      <c r="K5" s="2" t="s">
        <v>70</v>
      </c>
      <c r="L5" s="21" t="s">
        <v>71</v>
      </c>
      <c r="M5" s="21" t="s">
        <v>42</v>
      </c>
      <c r="N5" s="21" t="s">
        <v>72</v>
      </c>
      <c r="O5" s="21" t="s">
        <v>73</v>
      </c>
    </row>
    <row r="6" customFormat="false" ht="46" hidden="false" customHeight="false" outlineLevel="0" collapsed="false">
      <c r="A6" s="2" t="s">
        <v>74</v>
      </c>
      <c r="B6" s="19" t="s">
        <v>63</v>
      </c>
      <c r="C6" s="19" t="s">
        <v>64</v>
      </c>
      <c r="D6" s="21" t="n">
        <v>64</v>
      </c>
      <c r="E6" s="35" t="s">
        <v>75</v>
      </c>
      <c r="F6" s="21" t="n">
        <v>26</v>
      </c>
      <c r="G6" s="21" t="s">
        <v>76</v>
      </c>
      <c r="H6" s="21" t="s">
        <v>77</v>
      </c>
      <c r="I6" s="2" t="s">
        <v>68</v>
      </c>
      <c r="J6" s="2" t="s">
        <v>51</v>
      </c>
      <c r="K6" s="2" t="s">
        <v>78</v>
      </c>
      <c r="L6" s="21" t="s">
        <v>79</v>
      </c>
    </row>
    <row r="7" customFormat="false" ht="101" hidden="false" customHeight="false" outlineLevel="0" collapsed="false">
      <c r="A7" s="2" t="s">
        <v>80</v>
      </c>
      <c r="B7" s="19" t="s">
        <v>57</v>
      </c>
      <c r="C7" s="19" t="s">
        <v>58</v>
      </c>
      <c r="D7" s="19" t="n">
        <v>157</v>
      </c>
      <c r="E7" s="34" t="s">
        <v>81</v>
      </c>
      <c r="F7" s="19" t="n">
        <v>3</v>
      </c>
      <c r="G7" s="21" t="s">
        <v>82</v>
      </c>
      <c r="H7" s="21" t="s">
        <v>83</v>
      </c>
      <c r="I7" s="2" t="s">
        <v>50</v>
      </c>
      <c r="J7" s="2" t="s">
        <v>51</v>
      </c>
      <c r="K7" s="2" t="s">
        <v>52</v>
      </c>
      <c r="M7" s="21" t="s">
        <v>42</v>
      </c>
    </row>
    <row r="8" customFormat="false" ht="46.25" hidden="false" customHeight="false" outlineLevel="0" collapsed="false">
      <c r="A8" s="2" t="s">
        <v>41</v>
      </c>
      <c r="B8" s="19" t="s">
        <v>84</v>
      </c>
      <c r="C8" s="19" t="s">
        <v>85</v>
      </c>
      <c r="D8" s="36" t="n">
        <v>171</v>
      </c>
      <c r="E8" s="36" t="s">
        <v>86</v>
      </c>
      <c r="F8" s="36" t="n">
        <v>6</v>
      </c>
      <c r="G8" s="21" t="s">
        <v>87</v>
      </c>
      <c r="H8" s="21" t="s">
        <v>88</v>
      </c>
      <c r="I8" s="2" t="s">
        <v>50</v>
      </c>
      <c r="J8" s="2" t="s">
        <v>69</v>
      </c>
      <c r="K8" s="2" t="s">
        <v>52</v>
      </c>
      <c r="M8" s="21" t="s">
        <v>42</v>
      </c>
    </row>
    <row r="9" customFormat="false" ht="35" hidden="false" customHeight="false" outlineLevel="0" collapsed="false">
      <c r="A9" s="2" t="s">
        <v>89</v>
      </c>
      <c r="B9" s="19" t="s">
        <v>57</v>
      </c>
      <c r="C9" s="19" t="s">
        <v>58</v>
      </c>
      <c r="D9" s="19" t="n">
        <v>344</v>
      </c>
      <c r="E9" s="34" t="s">
        <v>90</v>
      </c>
      <c r="F9" s="19" t="n">
        <v>4</v>
      </c>
      <c r="G9" s="21" t="s">
        <v>91</v>
      </c>
      <c r="H9" s="21" t="s">
        <v>92</v>
      </c>
      <c r="I9" s="2" t="s">
        <v>50</v>
      </c>
      <c r="J9" s="2" t="s">
        <v>51</v>
      </c>
      <c r="K9" s="2" t="s">
        <v>70</v>
      </c>
      <c r="L9" s="21" t="s">
        <v>93</v>
      </c>
      <c r="M9" s="21" t="s">
        <v>42</v>
      </c>
    </row>
    <row r="10" customFormat="false" ht="24" hidden="false" customHeight="false" outlineLevel="0" collapsed="false">
      <c r="A10" s="2" t="s">
        <v>94</v>
      </c>
      <c r="B10" s="19" t="s">
        <v>57</v>
      </c>
      <c r="C10" s="19" t="s">
        <v>58</v>
      </c>
      <c r="D10" s="19" t="n">
        <v>344</v>
      </c>
      <c r="E10" s="34" t="s">
        <v>90</v>
      </c>
      <c r="F10" s="19" t="n">
        <v>8</v>
      </c>
      <c r="G10" s="21" t="s">
        <v>95</v>
      </c>
      <c r="H10" s="21" t="s">
        <v>96</v>
      </c>
      <c r="I10" s="2" t="s">
        <v>50</v>
      </c>
      <c r="J10" s="2" t="s">
        <v>51</v>
      </c>
      <c r="K10" s="2" t="s">
        <v>78</v>
      </c>
      <c r="L10" s="21" t="s">
        <v>97</v>
      </c>
    </row>
    <row r="11" customFormat="false" ht="57" hidden="false" customHeight="false" outlineLevel="0" collapsed="false">
      <c r="A11" s="2" t="s">
        <v>98</v>
      </c>
      <c r="B11" s="19" t="s">
        <v>99</v>
      </c>
      <c r="C11" s="19" t="s">
        <v>100</v>
      </c>
      <c r="D11" s="19" t="n">
        <v>448</v>
      </c>
      <c r="E11" s="34" t="s">
        <v>101</v>
      </c>
      <c r="F11" s="19" t="n">
        <v>37</v>
      </c>
      <c r="G11" s="21" t="s">
        <v>102</v>
      </c>
      <c r="H11" s="21" t="s">
        <v>103</v>
      </c>
      <c r="I11" s="2" t="s">
        <v>50</v>
      </c>
      <c r="J11" s="2" t="s">
        <v>69</v>
      </c>
      <c r="K11" s="2" t="s">
        <v>78</v>
      </c>
      <c r="L11" s="21" t="s">
        <v>104</v>
      </c>
    </row>
    <row r="12" customFormat="false" ht="24" hidden="false" customHeight="false" outlineLevel="0" collapsed="false">
      <c r="A12" s="2" t="s">
        <v>105</v>
      </c>
      <c r="B12" s="19" t="s">
        <v>57</v>
      </c>
      <c r="C12" s="19" t="s">
        <v>58</v>
      </c>
      <c r="D12" s="19" t="n">
        <v>448</v>
      </c>
      <c r="E12" s="34" t="s">
        <v>106</v>
      </c>
      <c r="F12" s="19" t="n">
        <v>27</v>
      </c>
      <c r="G12" s="21" t="s">
        <v>107</v>
      </c>
      <c r="H12" s="21" t="s">
        <v>108</v>
      </c>
      <c r="I12" s="2" t="s">
        <v>50</v>
      </c>
      <c r="J12" s="2" t="s">
        <v>51</v>
      </c>
      <c r="K12" s="2" t="s">
        <v>52</v>
      </c>
      <c r="M12" s="21" t="s">
        <v>42</v>
      </c>
    </row>
    <row r="13" customFormat="false" ht="57" hidden="false" customHeight="false" outlineLevel="0" collapsed="false">
      <c r="A13" s="2" t="s">
        <v>109</v>
      </c>
      <c r="B13" s="19" t="s">
        <v>99</v>
      </c>
      <c r="C13" s="19" t="s">
        <v>100</v>
      </c>
      <c r="D13" s="19" t="n">
        <v>449</v>
      </c>
      <c r="E13" s="34" t="s">
        <v>101</v>
      </c>
      <c r="F13" s="19" t="n">
        <v>8</v>
      </c>
      <c r="G13" s="21" t="s">
        <v>102</v>
      </c>
      <c r="H13" s="21" t="s">
        <v>103</v>
      </c>
      <c r="I13" s="2" t="s">
        <v>50</v>
      </c>
      <c r="J13" s="2" t="s">
        <v>69</v>
      </c>
      <c r="K13" s="2" t="s">
        <v>78</v>
      </c>
      <c r="L13" s="21" t="s">
        <v>104</v>
      </c>
    </row>
    <row r="14" customFormat="false" ht="57" hidden="false" customHeight="false" outlineLevel="0" collapsed="false">
      <c r="A14" s="2" t="s">
        <v>110</v>
      </c>
      <c r="B14" s="19" t="s">
        <v>99</v>
      </c>
      <c r="C14" s="19" t="s">
        <v>100</v>
      </c>
      <c r="D14" s="19" t="n">
        <v>450</v>
      </c>
      <c r="E14" s="34" t="s">
        <v>111</v>
      </c>
      <c r="F14" s="19" t="n">
        <v>5</v>
      </c>
      <c r="G14" s="21" t="s">
        <v>102</v>
      </c>
      <c r="H14" s="21" t="s">
        <v>103</v>
      </c>
      <c r="I14" s="2" t="s">
        <v>50</v>
      </c>
      <c r="J14" s="2" t="s">
        <v>69</v>
      </c>
      <c r="K14" s="2" t="s">
        <v>78</v>
      </c>
      <c r="L14" s="21" t="s">
        <v>104</v>
      </c>
    </row>
    <row r="15" customFormat="false" ht="24" hidden="false" customHeight="false" outlineLevel="0" collapsed="false">
      <c r="A15" s="2" t="s">
        <v>112</v>
      </c>
      <c r="B15" s="19" t="s">
        <v>57</v>
      </c>
      <c r="C15" s="19" t="s">
        <v>58</v>
      </c>
      <c r="D15" s="19" t="n">
        <v>454</v>
      </c>
      <c r="E15" s="37" t="s">
        <v>113</v>
      </c>
      <c r="F15" s="19" t="n">
        <v>18</v>
      </c>
      <c r="G15" s="21" t="s">
        <v>114</v>
      </c>
      <c r="H15" s="21" t="s">
        <v>115</v>
      </c>
      <c r="I15" s="2" t="s">
        <v>50</v>
      </c>
      <c r="J15" s="2" t="s">
        <v>51</v>
      </c>
      <c r="K15" s="2" t="s">
        <v>52</v>
      </c>
      <c r="M15" s="21" t="s">
        <v>42</v>
      </c>
    </row>
    <row r="16" customFormat="false" ht="68.2" hidden="false" customHeight="false" outlineLevel="0" collapsed="false">
      <c r="A16" s="2" t="s">
        <v>116</v>
      </c>
      <c r="B16" s="19" t="s">
        <v>57</v>
      </c>
      <c r="C16" s="19" t="s">
        <v>58</v>
      </c>
      <c r="D16" s="19" t="n">
        <v>454</v>
      </c>
      <c r="E16" s="34" t="s">
        <v>113</v>
      </c>
      <c r="F16" s="19" t="n">
        <v>21</v>
      </c>
      <c r="G16" s="21" t="s">
        <v>117</v>
      </c>
      <c r="H16" s="21" t="s">
        <v>118</v>
      </c>
      <c r="I16" s="2" t="s">
        <v>50</v>
      </c>
      <c r="J16" s="2" t="s">
        <v>51</v>
      </c>
      <c r="K16" s="2" t="s">
        <v>78</v>
      </c>
      <c r="L16" s="21" t="s">
        <v>119</v>
      </c>
    </row>
    <row r="17" customFormat="false" ht="46" hidden="false" customHeight="false" outlineLevel="0" collapsed="false">
      <c r="A17" s="2" t="s">
        <v>120</v>
      </c>
      <c r="B17" s="19" t="s">
        <v>57</v>
      </c>
      <c r="C17" s="19" t="s">
        <v>58</v>
      </c>
      <c r="D17" s="19" t="n">
        <v>457</v>
      </c>
      <c r="E17" s="34" t="s">
        <v>121</v>
      </c>
      <c r="F17" s="19" t="n">
        <v>1</v>
      </c>
      <c r="G17" s="21" t="s">
        <v>122</v>
      </c>
      <c r="H17" s="21" t="s">
        <v>123</v>
      </c>
      <c r="I17" s="2" t="s">
        <v>124</v>
      </c>
      <c r="J17" s="2" t="s">
        <v>51</v>
      </c>
      <c r="K17" s="2" t="s">
        <v>70</v>
      </c>
      <c r="L17" s="21" t="s">
        <v>125</v>
      </c>
      <c r="M17" s="21" t="s">
        <v>42</v>
      </c>
    </row>
    <row r="18" customFormat="false" ht="68" hidden="false" customHeight="false" outlineLevel="0" collapsed="false">
      <c r="A18" s="2" t="s">
        <v>126</v>
      </c>
      <c r="B18" s="19" t="s">
        <v>57</v>
      </c>
      <c r="C18" s="19" t="s">
        <v>58</v>
      </c>
      <c r="D18" s="19" t="n">
        <v>457</v>
      </c>
      <c r="E18" s="34" t="s">
        <v>121</v>
      </c>
      <c r="F18" s="19" t="n">
        <v>11</v>
      </c>
      <c r="G18" s="21" t="s">
        <v>127</v>
      </c>
      <c r="H18" s="21" t="s">
        <v>128</v>
      </c>
      <c r="I18" s="2" t="s">
        <v>50</v>
      </c>
      <c r="J18" s="2" t="s">
        <v>51</v>
      </c>
      <c r="K18" s="2" t="s">
        <v>78</v>
      </c>
      <c r="L18" s="21" t="s">
        <v>129</v>
      </c>
    </row>
    <row r="19" customFormat="false" ht="35" hidden="false" customHeight="false" outlineLevel="0" collapsed="false">
      <c r="A19" s="2" t="s">
        <v>130</v>
      </c>
      <c r="B19" s="19" t="s">
        <v>57</v>
      </c>
      <c r="C19" s="19" t="s">
        <v>58</v>
      </c>
      <c r="D19" s="19" t="n">
        <v>457</v>
      </c>
      <c r="E19" s="34" t="s">
        <v>131</v>
      </c>
      <c r="F19" s="19" t="n">
        <v>27</v>
      </c>
      <c r="G19" s="21" t="s">
        <v>132</v>
      </c>
      <c r="H19" s="21" t="s">
        <v>133</v>
      </c>
      <c r="I19" s="2" t="s">
        <v>50</v>
      </c>
      <c r="J19" s="2" t="s">
        <v>51</v>
      </c>
      <c r="K19" s="2" t="s">
        <v>70</v>
      </c>
      <c r="L19" s="21" t="s">
        <v>134</v>
      </c>
      <c r="M19" s="21" t="s">
        <v>42</v>
      </c>
    </row>
    <row r="20" customFormat="false" ht="68" hidden="false" customHeight="false" outlineLevel="0" collapsed="false">
      <c r="A20" s="2" t="s">
        <v>135</v>
      </c>
      <c r="B20" s="19" t="s">
        <v>57</v>
      </c>
      <c r="C20" s="19" t="s">
        <v>58</v>
      </c>
      <c r="D20" s="19" t="n">
        <v>457</v>
      </c>
      <c r="E20" s="34" t="s">
        <v>136</v>
      </c>
      <c r="F20" s="19" t="n">
        <v>40</v>
      </c>
      <c r="G20" s="21" t="s">
        <v>137</v>
      </c>
      <c r="H20" s="21" t="s">
        <v>138</v>
      </c>
      <c r="I20" s="2" t="s">
        <v>50</v>
      </c>
      <c r="J20" s="2" t="s">
        <v>51</v>
      </c>
      <c r="K20" s="2" t="s">
        <v>78</v>
      </c>
      <c r="L20" s="21" t="s">
        <v>139</v>
      </c>
    </row>
    <row r="21" customFormat="false" ht="68" hidden="false" customHeight="false" outlineLevel="0" collapsed="false">
      <c r="A21" s="2" t="s">
        <v>140</v>
      </c>
      <c r="B21" s="19" t="s">
        <v>57</v>
      </c>
      <c r="C21" s="19" t="s">
        <v>58</v>
      </c>
      <c r="D21" s="19" t="n">
        <v>458</v>
      </c>
      <c r="E21" s="34" t="s">
        <v>141</v>
      </c>
      <c r="F21" s="19" t="n">
        <v>14</v>
      </c>
      <c r="G21" s="21" t="s">
        <v>142</v>
      </c>
      <c r="H21" s="21" t="s">
        <v>143</v>
      </c>
      <c r="I21" s="2" t="s">
        <v>50</v>
      </c>
      <c r="J21" s="2" t="s">
        <v>51</v>
      </c>
      <c r="K21" s="2" t="s">
        <v>78</v>
      </c>
      <c r="L21" s="21" t="s">
        <v>144</v>
      </c>
    </row>
    <row r="22" customFormat="false" ht="68" hidden="false" customHeight="false" outlineLevel="0" collapsed="false">
      <c r="A22" s="2" t="s">
        <v>145</v>
      </c>
      <c r="B22" s="19" t="s">
        <v>57</v>
      </c>
      <c r="C22" s="19" t="s">
        <v>58</v>
      </c>
      <c r="D22" s="19" t="n">
        <v>459</v>
      </c>
      <c r="E22" s="34" t="s">
        <v>141</v>
      </c>
      <c r="G22" s="21" t="s">
        <v>146</v>
      </c>
      <c r="H22" s="21" t="s">
        <v>147</v>
      </c>
      <c r="I22" s="2" t="s">
        <v>50</v>
      </c>
      <c r="J22" s="2" t="s">
        <v>51</v>
      </c>
      <c r="K22" s="2" t="s">
        <v>78</v>
      </c>
      <c r="L22" s="21" t="s">
        <v>139</v>
      </c>
    </row>
    <row r="23" customFormat="false" ht="68" hidden="false" customHeight="false" outlineLevel="0" collapsed="false">
      <c r="A23" s="2" t="s">
        <v>148</v>
      </c>
      <c r="B23" s="19" t="s">
        <v>57</v>
      </c>
      <c r="C23" s="19" t="s">
        <v>58</v>
      </c>
      <c r="D23" s="19" t="n">
        <v>465</v>
      </c>
      <c r="E23" s="34" t="s">
        <v>149</v>
      </c>
      <c r="F23" s="19" t="n">
        <v>17</v>
      </c>
      <c r="G23" s="21" t="s">
        <v>150</v>
      </c>
      <c r="H23" s="21" t="s">
        <v>151</v>
      </c>
      <c r="I23" s="2" t="s">
        <v>50</v>
      </c>
      <c r="J23" s="2" t="s">
        <v>51</v>
      </c>
      <c r="K23" s="2" t="s">
        <v>78</v>
      </c>
      <c r="L23" s="21" t="s">
        <v>152</v>
      </c>
    </row>
    <row r="24" customFormat="false" ht="13" hidden="false" customHeight="false" outlineLevel="0" collapsed="false">
      <c r="A24" s="2" t="s">
        <v>153</v>
      </c>
      <c r="B24" s="19" t="s">
        <v>57</v>
      </c>
      <c r="C24" s="19" t="s">
        <v>58</v>
      </c>
      <c r="D24" s="19" t="n">
        <v>468</v>
      </c>
      <c r="E24" s="34" t="s">
        <v>154</v>
      </c>
      <c r="F24" s="19" t="n">
        <v>9</v>
      </c>
      <c r="G24" s="21" t="s">
        <v>155</v>
      </c>
      <c r="H24" s="21" t="s">
        <v>156</v>
      </c>
      <c r="I24" s="2" t="s">
        <v>50</v>
      </c>
      <c r="J24" s="2" t="s">
        <v>51</v>
      </c>
      <c r="K24" s="2" t="s">
        <v>52</v>
      </c>
      <c r="M24" s="21" t="s">
        <v>42</v>
      </c>
    </row>
    <row r="25" customFormat="false" ht="13" hidden="false" customHeight="false" outlineLevel="0" collapsed="false">
      <c r="A25" s="2" t="s">
        <v>157</v>
      </c>
      <c r="B25" s="19" t="s">
        <v>57</v>
      </c>
      <c r="C25" s="19" t="s">
        <v>58</v>
      </c>
      <c r="D25" s="19" t="n">
        <v>468</v>
      </c>
      <c r="E25" s="34" t="s">
        <v>154</v>
      </c>
      <c r="F25" s="19" t="n">
        <v>11</v>
      </c>
      <c r="G25" s="21" t="s">
        <v>158</v>
      </c>
      <c r="H25" s="21" t="s">
        <v>159</v>
      </c>
      <c r="I25" s="2" t="s">
        <v>50</v>
      </c>
      <c r="J25" s="2" t="s">
        <v>51</v>
      </c>
      <c r="K25" s="2" t="s">
        <v>52</v>
      </c>
      <c r="M25" s="21" t="s">
        <v>42</v>
      </c>
    </row>
    <row r="26" customFormat="false" ht="68.2" hidden="false" customHeight="false" outlineLevel="0" collapsed="false">
      <c r="A26" s="2" t="s">
        <v>160</v>
      </c>
      <c r="B26" s="19" t="s">
        <v>57</v>
      </c>
      <c r="C26" s="19" t="s">
        <v>58</v>
      </c>
      <c r="D26" s="19" t="n">
        <v>468</v>
      </c>
      <c r="E26" s="34" t="s">
        <v>161</v>
      </c>
      <c r="F26" s="19" t="n">
        <v>17</v>
      </c>
      <c r="G26" s="21" t="s">
        <v>117</v>
      </c>
      <c r="H26" s="21" t="s">
        <v>118</v>
      </c>
      <c r="I26" s="2" t="s">
        <v>50</v>
      </c>
      <c r="J26" s="2" t="s">
        <v>51</v>
      </c>
      <c r="K26" s="2" t="s">
        <v>78</v>
      </c>
      <c r="L26" s="21" t="s">
        <v>119</v>
      </c>
    </row>
    <row r="27" customFormat="false" ht="46" hidden="false" customHeight="false" outlineLevel="0" collapsed="false">
      <c r="A27" s="2" t="s">
        <v>162</v>
      </c>
      <c r="B27" s="19" t="s">
        <v>57</v>
      </c>
      <c r="C27" s="19" t="s">
        <v>58</v>
      </c>
      <c r="D27" s="19" t="n">
        <v>468</v>
      </c>
      <c r="E27" s="34" t="s">
        <v>161</v>
      </c>
      <c r="F27" s="19" t="n">
        <v>7</v>
      </c>
      <c r="G27" s="21" t="s">
        <v>163</v>
      </c>
      <c r="H27" s="21" t="s">
        <v>164</v>
      </c>
      <c r="I27" s="2" t="s">
        <v>50</v>
      </c>
      <c r="J27" s="2" t="s">
        <v>51</v>
      </c>
      <c r="K27" s="2" t="s">
        <v>70</v>
      </c>
      <c r="L27" s="21" t="s">
        <v>165</v>
      </c>
      <c r="M27" s="21" t="s">
        <v>42</v>
      </c>
    </row>
    <row r="28" customFormat="false" ht="68.2" hidden="false" customHeight="false" outlineLevel="0" collapsed="false">
      <c r="A28" s="2" t="s">
        <v>166</v>
      </c>
      <c r="B28" s="19" t="s">
        <v>57</v>
      </c>
      <c r="C28" s="19" t="s">
        <v>58</v>
      </c>
      <c r="D28" s="19" t="n">
        <v>470</v>
      </c>
      <c r="E28" s="34" t="s">
        <v>167</v>
      </c>
      <c r="F28" s="19" t="n">
        <v>8</v>
      </c>
      <c r="G28" s="21" t="s">
        <v>168</v>
      </c>
      <c r="H28" s="21" t="s">
        <v>169</v>
      </c>
      <c r="I28" s="2" t="s">
        <v>50</v>
      </c>
      <c r="J28" s="2" t="s">
        <v>51</v>
      </c>
      <c r="K28" s="2" t="s">
        <v>78</v>
      </c>
      <c r="L28" s="21" t="s">
        <v>170</v>
      </c>
    </row>
    <row r="29" customFormat="false" ht="13" hidden="false" customHeight="false" outlineLevel="0" collapsed="false">
      <c r="A29" s="2" t="s">
        <v>171</v>
      </c>
      <c r="B29" s="19" t="s">
        <v>57</v>
      </c>
      <c r="C29" s="19" t="s">
        <v>58</v>
      </c>
      <c r="D29" s="19" t="n">
        <v>470</v>
      </c>
      <c r="E29" s="34" t="s">
        <v>167</v>
      </c>
      <c r="F29" s="19" t="n">
        <v>10</v>
      </c>
      <c r="G29" s="21" t="s">
        <v>172</v>
      </c>
      <c r="H29" s="21" t="s">
        <v>173</v>
      </c>
      <c r="I29" s="2" t="s">
        <v>50</v>
      </c>
      <c r="J29" s="2" t="s">
        <v>51</v>
      </c>
      <c r="K29" s="2" t="s">
        <v>52</v>
      </c>
      <c r="M29" s="21" t="s">
        <v>42</v>
      </c>
    </row>
    <row r="30" customFormat="false" ht="13" hidden="false" customHeight="false" outlineLevel="0" collapsed="false">
      <c r="A30" s="2" t="s">
        <v>174</v>
      </c>
      <c r="B30" s="19" t="s">
        <v>57</v>
      </c>
      <c r="C30" s="19" t="s">
        <v>58</v>
      </c>
      <c r="D30" s="19" t="n">
        <v>470</v>
      </c>
      <c r="E30" s="34" t="s">
        <v>167</v>
      </c>
      <c r="F30" s="19" t="n">
        <v>29</v>
      </c>
      <c r="G30" s="21" t="s">
        <v>175</v>
      </c>
      <c r="H30" s="21" t="s">
        <v>176</v>
      </c>
      <c r="I30" s="2" t="s">
        <v>50</v>
      </c>
      <c r="J30" s="2" t="s">
        <v>51</v>
      </c>
      <c r="K30" s="2" t="s">
        <v>52</v>
      </c>
      <c r="M30" s="21" t="s">
        <v>42</v>
      </c>
    </row>
    <row r="31" customFormat="false" ht="13" hidden="false" customHeight="false" outlineLevel="0" collapsed="false">
      <c r="A31" s="2" t="s">
        <v>177</v>
      </c>
      <c r="B31" s="19" t="s">
        <v>57</v>
      </c>
      <c r="C31" s="19" t="s">
        <v>58</v>
      </c>
      <c r="D31" s="19" t="n">
        <v>472</v>
      </c>
      <c r="E31" s="34" t="s">
        <v>178</v>
      </c>
      <c r="F31" s="19" t="n">
        <v>6</v>
      </c>
      <c r="G31" s="21" t="s">
        <v>179</v>
      </c>
      <c r="H31" s="21" t="s">
        <v>180</v>
      </c>
      <c r="I31" s="2" t="s">
        <v>50</v>
      </c>
      <c r="J31" s="2" t="s">
        <v>51</v>
      </c>
      <c r="K31" s="2" t="s">
        <v>52</v>
      </c>
      <c r="M31" s="21" t="s">
        <v>42</v>
      </c>
    </row>
    <row r="32" customFormat="false" ht="13" hidden="false" customHeight="false" outlineLevel="0" collapsed="false">
      <c r="A32" s="2" t="s">
        <v>181</v>
      </c>
      <c r="B32" s="19" t="s">
        <v>57</v>
      </c>
      <c r="C32" s="19" t="s">
        <v>58</v>
      </c>
      <c r="D32" s="19" t="n">
        <v>472</v>
      </c>
      <c r="E32" s="34" t="s">
        <v>178</v>
      </c>
      <c r="F32" s="19" t="n">
        <v>8</v>
      </c>
      <c r="G32" s="21" t="s">
        <v>182</v>
      </c>
      <c r="H32" s="21" t="s">
        <v>183</v>
      </c>
      <c r="I32" s="2" t="s">
        <v>50</v>
      </c>
      <c r="J32" s="2" t="s">
        <v>51</v>
      </c>
      <c r="K32" s="2" t="s">
        <v>52</v>
      </c>
      <c r="M32" s="21" t="s">
        <v>42</v>
      </c>
    </row>
    <row r="33" customFormat="false" ht="24" hidden="false" customHeight="false" outlineLevel="0" collapsed="false">
      <c r="A33" s="2" t="s">
        <v>184</v>
      </c>
      <c r="B33" s="19" t="s">
        <v>57</v>
      </c>
      <c r="C33" s="19" t="s">
        <v>58</v>
      </c>
      <c r="D33" s="19" t="n">
        <v>472</v>
      </c>
      <c r="E33" s="34" t="s">
        <v>178</v>
      </c>
      <c r="F33" s="19" t="n">
        <v>8</v>
      </c>
      <c r="G33" s="21" t="s">
        <v>185</v>
      </c>
      <c r="H33" s="21" t="s">
        <v>186</v>
      </c>
      <c r="I33" s="2" t="s">
        <v>50</v>
      </c>
      <c r="J33" s="2" t="s">
        <v>51</v>
      </c>
      <c r="K33" s="2" t="s">
        <v>70</v>
      </c>
      <c r="L33" s="21" t="s">
        <v>187</v>
      </c>
      <c r="M33" s="21" t="s">
        <v>42</v>
      </c>
    </row>
    <row r="34" customFormat="false" ht="46.25" hidden="false" customHeight="false" outlineLevel="0" collapsed="false">
      <c r="A34" s="2" t="s">
        <v>188</v>
      </c>
      <c r="B34" s="19" t="s">
        <v>84</v>
      </c>
      <c r="C34" s="19" t="s">
        <v>85</v>
      </c>
      <c r="D34" s="36" t="n">
        <v>481</v>
      </c>
      <c r="E34" s="36" t="s">
        <v>189</v>
      </c>
      <c r="F34" s="36" t="n">
        <v>7</v>
      </c>
      <c r="G34" s="21" t="s">
        <v>190</v>
      </c>
      <c r="H34" s="21" t="s">
        <v>191</v>
      </c>
      <c r="I34" s="2" t="s">
        <v>124</v>
      </c>
      <c r="J34" s="2" t="s">
        <v>51</v>
      </c>
      <c r="K34" s="2" t="s">
        <v>52</v>
      </c>
      <c r="M34" s="21" t="s">
        <v>42</v>
      </c>
    </row>
    <row r="35" customFormat="false" ht="35" hidden="false" customHeight="false" outlineLevel="0" collapsed="false">
      <c r="A35" s="2" t="s">
        <v>192</v>
      </c>
      <c r="B35" s="19" t="s">
        <v>84</v>
      </c>
      <c r="C35" s="19" t="s">
        <v>85</v>
      </c>
      <c r="D35" s="36" t="n">
        <v>486</v>
      </c>
      <c r="E35" s="36" t="s">
        <v>193</v>
      </c>
      <c r="F35" s="36" t="n">
        <v>1</v>
      </c>
      <c r="G35" s="21" t="s">
        <v>194</v>
      </c>
      <c r="H35" s="21" t="s">
        <v>195</v>
      </c>
      <c r="I35" s="2" t="s">
        <v>124</v>
      </c>
      <c r="J35" s="2" t="s">
        <v>69</v>
      </c>
      <c r="K35" s="2" t="s">
        <v>52</v>
      </c>
      <c r="M35" s="21" t="s">
        <v>42</v>
      </c>
    </row>
    <row r="36" customFormat="false" ht="24" hidden="false" customHeight="false" outlineLevel="0" collapsed="false">
      <c r="A36" s="2" t="s">
        <v>196</v>
      </c>
      <c r="B36" s="19" t="s">
        <v>84</v>
      </c>
      <c r="C36" s="19" t="s">
        <v>85</v>
      </c>
      <c r="D36" s="36" t="n">
        <v>486</v>
      </c>
      <c r="E36" s="36" t="s">
        <v>197</v>
      </c>
      <c r="F36" s="36" t="n">
        <v>26</v>
      </c>
      <c r="G36" s="21" t="s">
        <v>198</v>
      </c>
      <c r="H36" s="21" t="s">
        <v>199</v>
      </c>
      <c r="I36" s="2" t="s">
        <v>50</v>
      </c>
      <c r="J36" s="2" t="s">
        <v>69</v>
      </c>
      <c r="K36" s="2" t="s">
        <v>52</v>
      </c>
      <c r="M36" s="21" t="s">
        <v>42</v>
      </c>
    </row>
    <row r="37" customFormat="false" ht="57" hidden="false" customHeight="false" outlineLevel="0" collapsed="false">
      <c r="A37" s="2" t="s">
        <v>200</v>
      </c>
      <c r="B37" s="19" t="s">
        <v>99</v>
      </c>
      <c r="C37" s="19" t="s">
        <v>100</v>
      </c>
      <c r="D37" s="19" t="n">
        <v>488</v>
      </c>
      <c r="E37" s="34" t="s">
        <v>201</v>
      </c>
      <c r="F37" s="19" t="n">
        <v>20</v>
      </c>
      <c r="G37" s="21" t="s">
        <v>102</v>
      </c>
      <c r="H37" s="21" t="s">
        <v>103</v>
      </c>
      <c r="I37" s="2" t="s">
        <v>50</v>
      </c>
      <c r="J37" s="2" t="s">
        <v>69</v>
      </c>
      <c r="K37" s="2" t="s">
        <v>78</v>
      </c>
      <c r="L37" s="21" t="s">
        <v>104</v>
      </c>
    </row>
    <row r="38" customFormat="false" ht="68.2" hidden="false" customHeight="false" outlineLevel="0" collapsed="false">
      <c r="A38" s="2" t="s">
        <v>202</v>
      </c>
      <c r="B38" s="19" t="s">
        <v>84</v>
      </c>
      <c r="C38" s="19" t="s">
        <v>85</v>
      </c>
      <c r="D38" s="36" t="n">
        <v>509</v>
      </c>
      <c r="E38" s="36" t="s">
        <v>203</v>
      </c>
      <c r="F38" s="36" t="n">
        <v>5</v>
      </c>
      <c r="G38" s="21" t="s">
        <v>204</v>
      </c>
      <c r="H38" s="21" t="s">
        <v>205</v>
      </c>
      <c r="I38" s="2" t="s">
        <v>124</v>
      </c>
      <c r="J38" s="2" t="s">
        <v>69</v>
      </c>
      <c r="K38" s="2" t="s">
        <v>52</v>
      </c>
      <c r="M38" s="21" t="s">
        <v>42</v>
      </c>
    </row>
    <row r="39" customFormat="false" ht="57" hidden="false" customHeight="false" outlineLevel="0" collapsed="false">
      <c r="A39" s="2" t="s">
        <v>206</v>
      </c>
      <c r="B39" s="19" t="s">
        <v>99</v>
      </c>
      <c r="C39" s="19" t="s">
        <v>100</v>
      </c>
      <c r="D39" s="19" t="n">
        <v>520</v>
      </c>
      <c r="E39" s="34" t="s">
        <v>207</v>
      </c>
      <c r="F39" s="19" t="n">
        <v>8</v>
      </c>
      <c r="G39" s="21" t="s">
        <v>102</v>
      </c>
      <c r="H39" s="21" t="s">
        <v>103</v>
      </c>
      <c r="I39" s="2" t="s">
        <v>50</v>
      </c>
      <c r="J39" s="2" t="s">
        <v>69</v>
      </c>
      <c r="K39" s="2" t="s">
        <v>78</v>
      </c>
      <c r="L39" s="21" t="s">
        <v>104</v>
      </c>
    </row>
    <row r="40" customFormat="false" ht="24" hidden="false" customHeight="false" outlineLevel="0" collapsed="false">
      <c r="A40" s="2" t="s">
        <v>208</v>
      </c>
      <c r="B40" s="19" t="s">
        <v>209</v>
      </c>
      <c r="C40" s="19" t="s">
        <v>210</v>
      </c>
      <c r="D40" s="19" t="n">
        <v>546</v>
      </c>
      <c r="E40" s="34" t="s">
        <v>211</v>
      </c>
      <c r="F40" s="19" t="n">
        <v>18</v>
      </c>
      <c r="G40" s="21" t="s">
        <v>212</v>
      </c>
      <c r="H40" s="21" t="s">
        <v>213</v>
      </c>
      <c r="I40" s="2" t="s">
        <v>50</v>
      </c>
      <c r="J40" s="2" t="s">
        <v>51</v>
      </c>
      <c r="K40" s="2" t="s">
        <v>52</v>
      </c>
      <c r="M40" s="21" t="s">
        <v>42</v>
      </c>
      <c r="O40" s="21" t="s">
        <v>214</v>
      </c>
    </row>
    <row r="41" customFormat="false" ht="90" hidden="false" customHeight="false" outlineLevel="0" collapsed="false">
      <c r="A41" s="2" t="s">
        <v>215</v>
      </c>
      <c r="B41" s="19" t="s">
        <v>216</v>
      </c>
      <c r="C41" s="19" t="s">
        <v>217</v>
      </c>
      <c r="D41" s="38" t="n">
        <v>593</v>
      </c>
      <c r="E41" s="38" t="s">
        <v>218</v>
      </c>
      <c r="F41" s="38" t="n">
        <v>2</v>
      </c>
      <c r="G41" s="21" t="s">
        <v>219</v>
      </c>
      <c r="H41" s="21" t="s">
        <v>220</v>
      </c>
      <c r="I41" s="2" t="s">
        <v>124</v>
      </c>
      <c r="J41" s="2"/>
      <c r="K41" s="2" t="s">
        <v>70</v>
      </c>
      <c r="L41" s="21" t="s">
        <v>221</v>
      </c>
      <c r="M41" s="21" t="s">
        <v>42</v>
      </c>
    </row>
    <row r="42" customFormat="false" ht="90" hidden="false" customHeight="false" outlineLevel="0" collapsed="false">
      <c r="A42" s="2" t="s">
        <v>222</v>
      </c>
      <c r="B42" s="19" t="s">
        <v>223</v>
      </c>
      <c r="C42" s="19" t="s">
        <v>224</v>
      </c>
      <c r="D42" s="19" t="n">
        <v>642</v>
      </c>
      <c r="E42" s="34" t="s">
        <v>225</v>
      </c>
      <c r="F42" s="19" t="n">
        <v>89</v>
      </c>
      <c r="G42" s="21" t="s">
        <v>226</v>
      </c>
      <c r="H42" s="21" t="s">
        <v>227</v>
      </c>
      <c r="I42" s="2" t="s">
        <v>68</v>
      </c>
      <c r="J42" s="2" t="s">
        <v>51</v>
      </c>
      <c r="K42" s="2" t="s">
        <v>70</v>
      </c>
      <c r="L42" s="21" t="s">
        <v>228</v>
      </c>
      <c r="M42" s="21" t="s">
        <v>42</v>
      </c>
      <c r="N42" s="21" t="s">
        <v>229</v>
      </c>
    </row>
    <row r="43" customFormat="false" ht="35" hidden="false" customHeight="false" outlineLevel="0" collapsed="false">
      <c r="A43" s="2" t="s">
        <v>230</v>
      </c>
      <c r="B43" s="19" t="s">
        <v>231</v>
      </c>
      <c r="C43" s="19" t="s">
        <v>232</v>
      </c>
      <c r="D43" s="19" t="n">
        <v>643</v>
      </c>
      <c r="E43" s="34" t="s">
        <v>225</v>
      </c>
      <c r="F43" s="19" t="n">
        <v>1</v>
      </c>
      <c r="G43" s="21" t="s">
        <v>233</v>
      </c>
      <c r="H43" s="21" t="s">
        <v>234</v>
      </c>
      <c r="I43" s="2" t="s">
        <v>124</v>
      </c>
      <c r="J43" s="2" t="s">
        <v>69</v>
      </c>
      <c r="K43" s="2" t="s">
        <v>52</v>
      </c>
      <c r="M43" s="21" t="s">
        <v>42</v>
      </c>
      <c r="N43" s="21" t="s">
        <v>229</v>
      </c>
    </row>
    <row r="44" customFormat="false" ht="35" hidden="false" customHeight="false" outlineLevel="0" collapsed="false">
      <c r="A44" s="2" t="s">
        <v>235</v>
      </c>
      <c r="B44" s="19" t="s">
        <v>231</v>
      </c>
      <c r="C44" s="19" t="s">
        <v>232</v>
      </c>
      <c r="D44" s="19" t="n">
        <v>643</v>
      </c>
      <c r="E44" s="34" t="s">
        <v>225</v>
      </c>
      <c r="F44" s="19" t="n">
        <v>1</v>
      </c>
      <c r="G44" s="21" t="s">
        <v>233</v>
      </c>
      <c r="H44" s="21" t="s">
        <v>234</v>
      </c>
      <c r="I44" s="2" t="s">
        <v>124</v>
      </c>
      <c r="J44" s="2" t="s">
        <v>69</v>
      </c>
      <c r="K44" s="2" t="s">
        <v>52</v>
      </c>
      <c r="M44" s="21" t="s">
        <v>42</v>
      </c>
      <c r="N44" s="21" t="s">
        <v>229</v>
      </c>
    </row>
    <row r="45" customFormat="false" ht="35" hidden="false" customHeight="false" outlineLevel="0" collapsed="false">
      <c r="A45" s="2" t="s">
        <v>236</v>
      </c>
      <c r="B45" s="19" t="s">
        <v>231</v>
      </c>
      <c r="C45" s="19" t="s">
        <v>232</v>
      </c>
      <c r="D45" s="19" t="n">
        <v>643</v>
      </c>
      <c r="E45" s="34" t="s">
        <v>225</v>
      </c>
      <c r="F45" s="19" t="n">
        <v>1</v>
      </c>
      <c r="G45" s="21" t="s">
        <v>233</v>
      </c>
      <c r="H45" s="21" t="s">
        <v>234</v>
      </c>
      <c r="I45" s="2" t="s">
        <v>124</v>
      </c>
      <c r="J45" s="2" t="s">
        <v>69</v>
      </c>
      <c r="K45" s="2" t="s">
        <v>52</v>
      </c>
      <c r="M45" s="21" t="s">
        <v>42</v>
      </c>
      <c r="N45" s="21" t="s">
        <v>229</v>
      </c>
    </row>
    <row r="46" customFormat="false" ht="35" hidden="false" customHeight="false" outlineLevel="0" collapsed="false">
      <c r="A46" s="2" t="s">
        <v>237</v>
      </c>
      <c r="B46" s="19" t="s">
        <v>231</v>
      </c>
      <c r="C46" s="19" t="s">
        <v>232</v>
      </c>
      <c r="D46" s="19" t="n">
        <v>643</v>
      </c>
      <c r="E46" s="34" t="s">
        <v>225</v>
      </c>
      <c r="F46" s="19" t="n">
        <v>1</v>
      </c>
      <c r="G46" s="21" t="s">
        <v>233</v>
      </c>
      <c r="H46" s="21" t="s">
        <v>234</v>
      </c>
      <c r="I46" s="2" t="s">
        <v>124</v>
      </c>
      <c r="J46" s="2" t="s">
        <v>69</v>
      </c>
      <c r="K46" s="2" t="s">
        <v>52</v>
      </c>
      <c r="M46" s="21" t="s">
        <v>42</v>
      </c>
      <c r="N46" s="21" t="s">
        <v>229</v>
      </c>
    </row>
    <row r="47" customFormat="false" ht="35" hidden="false" customHeight="false" outlineLevel="0" collapsed="false">
      <c r="A47" s="2" t="s">
        <v>238</v>
      </c>
      <c r="B47" s="19" t="s">
        <v>231</v>
      </c>
      <c r="C47" s="19" t="s">
        <v>232</v>
      </c>
      <c r="D47" s="19" t="n">
        <v>643</v>
      </c>
      <c r="E47" s="34" t="s">
        <v>225</v>
      </c>
      <c r="F47" s="19" t="n">
        <v>1</v>
      </c>
      <c r="G47" s="21" t="s">
        <v>233</v>
      </c>
      <c r="H47" s="21" t="s">
        <v>234</v>
      </c>
      <c r="I47" s="2" t="s">
        <v>124</v>
      </c>
      <c r="J47" s="2" t="s">
        <v>69</v>
      </c>
      <c r="K47" s="2" t="s">
        <v>52</v>
      </c>
      <c r="M47" s="21" t="s">
        <v>42</v>
      </c>
      <c r="N47" s="21" t="s">
        <v>229</v>
      </c>
    </row>
    <row r="48" customFormat="false" ht="35" hidden="false" customHeight="false" outlineLevel="0" collapsed="false">
      <c r="A48" s="2" t="s">
        <v>239</v>
      </c>
      <c r="B48" s="19" t="s">
        <v>231</v>
      </c>
      <c r="C48" s="19" t="s">
        <v>232</v>
      </c>
      <c r="D48" s="19" t="n">
        <v>643</v>
      </c>
      <c r="E48" s="34" t="s">
        <v>225</v>
      </c>
      <c r="F48" s="19" t="n">
        <v>1</v>
      </c>
      <c r="G48" s="21" t="s">
        <v>233</v>
      </c>
      <c r="H48" s="21" t="s">
        <v>234</v>
      </c>
      <c r="I48" s="2" t="s">
        <v>124</v>
      </c>
      <c r="J48" s="2" t="s">
        <v>69</v>
      </c>
      <c r="K48" s="2" t="s">
        <v>52</v>
      </c>
      <c r="M48" s="21" t="s">
        <v>42</v>
      </c>
      <c r="N48" s="21" t="s">
        <v>229</v>
      </c>
    </row>
    <row r="49" customFormat="false" ht="35" hidden="false" customHeight="false" outlineLevel="0" collapsed="false">
      <c r="A49" s="2" t="s">
        <v>240</v>
      </c>
      <c r="B49" s="19" t="s">
        <v>231</v>
      </c>
      <c r="C49" s="19" t="s">
        <v>232</v>
      </c>
      <c r="D49" s="19" t="n">
        <v>643</v>
      </c>
      <c r="E49" s="34" t="s">
        <v>225</v>
      </c>
      <c r="F49" s="19" t="n">
        <v>1</v>
      </c>
      <c r="G49" s="21" t="s">
        <v>233</v>
      </c>
      <c r="H49" s="21" t="s">
        <v>234</v>
      </c>
      <c r="I49" s="2" t="s">
        <v>124</v>
      </c>
      <c r="J49" s="2" t="s">
        <v>69</v>
      </c>
      <c r="K49" s="2" t="s">
        <v>52</v>
      </c>
      <c r="M49" s="21" t="s">
        <v>42</v>
      </c>
      <c r="N49" s="21" t="s">
        <v>229</v>
      </c>
    </row>
    <row r="50" customFormat="false" ht="35" hidden="false" customHeight="false" outlineLevel="0" collapsed="false">
      <c r="A50" s="2" t="s">
        <v>241</v>
      </c>
      <c r="B50" s="19" t="s">
        <v>231</v>
      </c>
      <c r="C50" s="19" t="s">
        <v>232</v>
      </c>
      <c r="D50" s="19" t="n">
        <v>643</v>
      </c>
      <c r="E50" s="34" t="s">
        <v>225</v>
      </c>
      <c r="F50" s="19" t="n">
        <v>1</v>
      </c>
      <c r="G50" s="21" t="s">
        <v>233</v>
      </c>
      <c r="H50" s="21" t="s">
        <v>234</v>
      </c>
      <c r="I50" s="2" t="s">
        <v>124</v>
      </c>
      <c r="J50" s="2" t="s">
        <v>69</v>
      </c>
      <c r="K50" s="2" t="s">
        <v>52</v>
      </c>
      <c r="M50" s="21" t="s">
        <v>42</v>
      </c>
      <c r="N50" s="21" t="s">
        <v>229</v>
      </c>
    </row>
    <row r="51" customFormat="false" ht="57" hidden="false" customHeight="false" outlineLevel="0" collapsed="false">
      <c r="A51" s="2" t="s">
        <v>242</v>
      </c>
      <c r="B51" s="19" t="s">
        <v>99</v>
      </c>
      <c r="C51" s="19" t="s">
        <v>100</v>
      </c>
      <c r="D51" s="19" t="n">
        <v>652</v>
      </c>
      <c r="E51" s="34" t="s">
        <v>243</v>
      </c>
      <c r="F51" s="19" t="s">
        <v>244</v>
      </c>
      <c r="G51" s="21" t="s">
        <v>102</v>
      </c>
      <c r="H51" s="21" t="s">
        <v>245</v>
      </c>
      <c r="I51" s="2" t="s">
        <v>50</v>
      </c>
      <c r="J51" s="2" t="s">
        <v>69</v>
      </c>
      <c r="K51" s="2" t="s">
        <v>78</v>
      </c>
      <c r="L51" s="21" t="s">
        <v>104</v>
      </c>
    </row>
    <row r="52" customFormat="false" ht="57" hidden="false" customHeight="false" outlineLevel="0" collapsed="false">
      <c r="A52" s="2" t="s">
        <v>246</v>
      </c>
      <c r="B52" s="19" t="s">
        <v>99</v>
      </c>
      <c r="C52" s="19" t="s">
        <v>100</v>
      </c>
      <c r="D52" s="19" t="n">
        <v>653</v>
      </c>
      <c r="E52" s="34" t="s">
        <v>247</v>
      </c>
      <c r="F52" s="19" t="s">
        <v>248</v>
      </c>
      <c r="G52" s="21" t="s">
        <v>102</v>
      </c>
      <c r="H52" s="21" t="s">
        <v>245</v>
      </c>
      <c r="I52" s="2" t="s">
        <v>50</v>
      </c>
      <c r="J52" s="2" t="s">
        <v>69</v>
      </c>
      <c r="K52" s="2" t="s">
        <v>78</v>
      </c>
      <c r="L52" s="21" t="s">
        <v>104</v>
      </c>
    </row>
    <row r="53" customFormat="false" ht="57" hidden="false" customHeight="false" outlineLevel="0" collapsed="false">
      <c r="A53" s="2" t="s">
        <v>249</v>
      </c>
      <c r="B53" s="19" t="s">
        <v>99</v>
      </c>
      <c r="C53" s="19" t="s">
        <v>100</v>
      </c>
      <c r="D53" s="19" t="n">
        <v>654</v>
      </c>
      <c r="E53" s="34" t="s">
        <v>247</v>
      </c>
      <c r="F53" s="19" t="s">
        <v>250</v>
      </c>
      <c r="G53" s="21" t="s">
        <v>102</v>
      </c>
      <c r="H53" s="21" t="s">
        <v>245</v>
      </c>
      <c r="I53" s="2" t="s">
        <v>50</v>
      </c>
      <c r="J53" s="2" t="s">
        <v>69</v>
      </c>
      <c r="K53" s="2" t="s">
        <v>78</v>
      </c>
      <c r="L53" s="21" t="s">
        <v>104</v>
      </c>
    </row>
    <row r="54" customFormat="false" ht="57" hidden="false" customHeight="false" outlineLevel="0" collapsed="false">
      <c r="A54" s="2" t="s">
        <v>251</v>
      </c>
      <c r="B54" s="19" t="s">
        <v>99</v>
      </c>
      <c r="C54" s="19" t="s">
        <v>100</v>
      </c>
      <c r="D54" s="19" t="n">
        <v>655</v>
      </c>
      <c r="E54" s="37" t="s">
        <v>252</v>
      </c>
      <c r="F54" s="19" t="s">
        <v>253</v>
      </c>
      <c r="G54" s="21" t="s">
        <v>102</v>
      </c>
      <c r="H54" s="21" t="s">
        <v>245</v>
      </c>
      <c r="I54" s="2" t="s">
        <v>50</v>
      </c>
      <c r="J54" s="2" t="s">
        <v>69</v>
      </c>
      <c r="K54" s="2" t="s">
        <v>78</v>
      </c>
      <c r="L54" s="21" t="s">
        <v>104</v>
      </c>
    </row>
    <row r="55" customFormat="false" ht="57" hidden="false" customHeight="false" outlineLevel="0" collapsed="false">
      <c r="A55" s="2" t="s">
        <v>254</v>
      </c>
      <c r="B55" s="19" t="s">
        <v>99</v>
      </c>
      <c r="C55" s="19" t="s">
        <v>100</v>
      </c>
      <c r="D55" s="19" t="n">
        <v>656</v>
      </c>
      <c r="E55" s="34" t="s">
        <v>252</v>
      </c>
      <c r="F55" s="19" t="n">
        <v>3</v>
      </c>
      <c r="G55" s="21" t="s">
        <v>102</v>
      </c>
      <c r="H55" s="21" t="s">
        <v>245</v>
      </c>
      <c r="I55" s="2" t="s">
        <v>50</v>
      </c>
      <c r="J55" s="2" t="s">
        <v>69</v>
      </c>
      <c r="K55" s="2" t="s">
        <v>78</v>
      </c>
      <c r="L55" s="21" t="s">
        <v>104</v>
      </c>
    </row>
    <row r="56" customFormat="false" ht="57" hidden="false" customHeight="false" outlineLevel="0" collapsed="false">
      <c r="A56" s="2" t="s">
        <v>255</v>
      </c>
      <c r="B56" s="19" t="s">
        <v>99</v>
      </c>
      <c r="C56" s="19" t="s">
        <v>100</v>
      </c>
      <c r="D56" s="19" t="n">
        <v>662</v>
      </c>
      <c r="E56" s="34" t="s">
        <v>256</v>
      </c>
      <c r="F56" s="19" t="n">
        <v>12</v>
      </c>
      <c r="G56" s="21" t="s">
        <v>102</v>
      </c>
      <c r="H56" s="21" t="s">
        <v>245</v>
      </c>
      <c r="I56" s="2" t="s">
        <v>50</v>
      </c>
      <c r="J56" s="2" t="s">
        <v>69</v>
      </c>
      <c r="K56" s="2" t="s">
        <v>78</v>
      </c>
      <c r="L56" s="21" t="s">
        <v>104</v>
      </c>
    </row>
    <row r="57" customFormat="false" ht="123.5" hidden="false" customHeight="false" outlineLevel="0" collapsed="false">
      <c r="A57" s="2" t="s">
        <v>257</v>
      </c>
      <c r="B57" s="19" t="s">
        <v>223</v>
      </c>
      <c r="C57" s="19" t="s">
        <v>224</v>
      </c>
      <c r="D57" s="19" t="n">
        <v>662</v>
      </c>
      <c r="E57" s="34" t="s">
        <v>256</v>
      </c>
      <c r="F57" s="19" t="n">
        <v>9</v>
      </c>
      <c r="G57" s="21" t="s">
        <v>258</v>
      </c>
      <c r="H57" s="21" t="s">
        <v>259</v>
      </c>
      <c r="I57" s="2" t="s">
        <v>124</v>
      </c>
      <c r="J57" s="2" t="s">
        <v>51</v>
      </c>
      <c r="K57" s="2" t="s">
        <v>78</v>
      </c>
      <c r="L57" s="21" t="s">
        <v>260</v>
      </c>
      <c r="N57" s="21" t="s">
        <v>229</v>
      </c>
    </row>
    <row r="58" customFormat="false" ht="79.4" hidden="false" customHeight="false" outlineLevel="0" collapsed="false">
      <c r="A58" s="2" t="s">
        <v>261</v>
      </c>
      <c r="B58" s="19" t="s">
        <v>262</v>
      </c>
      <c r="C58" s="19" t="s">
        <v>263</v>
      </c>
      <c r="D58" s="19" t="n">
        <v>663</v>
      </c>
      <c r="E58" s="34" t="s">
        <v>256</v>
      </c>
      <c r="F58" s="19" t="n">
        <v>19</v>
      </c>
      <c r="G58" s="21" t="s">
        <v>264</v>
      </c>
      <c r="H58" s="21" t="s">
        <v>265</v>
      </c>
      <c r="I58" s="2" t="s">
        <v>50</v>
      </c>
      <c r="J58" s="2" t="s">
        <v>51</v>
      </c>
      <c r="K58" s="2" t="s">
        <v>70</v>
      </c>
      <c r="L58" s="21" t="s">
        <v>266</v>
      </c>
      <c r="M58" s="21" t="s">
        <v>42</v>
      </c>
      <c r="N58" s="21" t="s">
        <v>267</v>
      </c>
      <c r="O58" s="21" t="s">
        <v>268</v>
      </c>
    </row>
    <row r="59" customFormat="false" ht="57" hidden="false" customHeight="false" outlineLevel="0" collapsed="false">
      <c r="A59" s="2" t="s">
        <v>269</v>
      </c>
      <c r="B59" s="19" t="s">
        <v>99</v>
      </c>
      <c r="C59" s="19" t="s">
        <v>100</v>
      </c>
      <c r="D59" s="19" t="n">
        <v>663</v>
      </c>
      <c r="E59" s="34" t="s">
        <v>256</v>
      </c>
      <c r="F59" s="19" t="s">
        <v>270</v>
      </c>
      <c r="G59" s="21" t="s">
        <v>102</v>
      </c>
      <c r="H59" s="21" t="s">
        <v>245</v>
      </c>
      <c r="I59" s="2" t="s">
        <v>50</v>
      </c>
      <c r="J59" s="2" t="s">
        <v>69</v>
      </c>
      <c r="K59" s="2" t="s">
        <v>78</v>
      </c>
      <c r="L59" s="21" t="s">
        <v>104</v>
      </c>
    </row>
    <row r="60" customFormat="false" ht="35.05" hidden="false" customHeight="false" outlineLevel="0" collapsed="false">
      <c r="A60" s="2" t="s">
        <v>271</v>
      </c>
      <c r="B60" s="19" t="s">
        <v>223</v>
      </c>
      <c r="C60" s="19" t="s">
        <v>224</v>
      </c>
      <c r="D60" s="19" t="n">
        <v>663</v>
      </c>
      <c r="E60" s="34" t="s">
        <v>256</v>
      </c>
      <c r="F60" s="19" t="n">
        <v>7</v>
      </c>
      <c r="G60" s="21" t="s">
        <v>272</v>
      </c>
      <c r="H60" s="21" t="s">
        <v>273</v>
      </c>
      <c r="I60" s="2" t="s">
        <v>124</v>
      </c>
      <c r="J60" s="2" t="s">
        <v>51</v>
      </c>
      <c r="K60" s="2" t="s">
        <v>78</v>
      </c>
      <c r="L60" s="21" t="s">
        <v>260</v>
      </c>
      <c r="N60" s="21" t="s">
        <v>229</v>
      </c>
    </row>
    <row r="61" customFormat="false" ht="35.05" hidden="false" customHeight="false" outlineLevel="0" collapsed="false">
      <c r="A61" s="2" t="s">
        <v>274</v>
      </c>
      <c r="B61" s="19" t="s">
        <v>223</v>
      </c>
      <c r="C61" s="19" t="s">
        <v>224</v>
      </c>
      <c r="D61" s="19" t="n">
        <v>663</v>
      </c>
      <c r="E61" s="34" t="s">
        <v>256</v>
      </c>
      <c r="F61" s="19" t="s">
        <v>275</v>
      </c>
      <c r="G61" s="21" t="s">
        <v>276</v>
      </c>
      <c r="H61" s="21" t="s">
        <v>277</v>
      </c>
      <c r="I61" s="2" t="s">
        <v>124</v>
      </c>
      <c r="J61" s="2" t="s">
        <v>51</v>
      </c>
      <c r="K61" s="2" t="s">
        <v>78</v>
      </c>
      <c r="L61" s="21" t="s">
        <v>260</v>
      </c>
      <c r="N61" s="21" t="s">
        <v>229</v>
      </c>
    </row>
    <row r="62" customFormat="false" ht="24" hidden="false" customHeight="false" outlineLevel="0" collapsed="false">
      <c r="A62" s="2" t="s">
        <v>278</v>
      </c>
      <c r="B62" s="19" t="s">
        <v>223</v>
      </c>
      <c r="C62" s="19" t="s">
        <v>224</v>
      </c>
      <c r="D62" s="19" t="n">
        <v>663</v>
      </c>
      <c r="E62" s="34" t="s">
        <v>256</v>
      </c>
      <c r="F62" s="19" t="s">
        <v>279</v>
      </c>
      <c r="G62" s="21" t="s">
        <v>280</v>
      </c>
      <c r="H62" s="21" t="s">
        <v>281</v>
      </c>
      <c r="I62" s="2"/>
      <c r="J62" s="2"/>
      <c r="K62" s="2" t="s">
        <v>52</v>
      </c>
      <c r="M62" s="21" t="s">
        <v>42</v>
      </c>
      <c r="N62" s="21" t="s">
        <v>229</v>
      </c>
    </row>
    <row r="63" customFormat="false" ht="35.05" hidden="false" customHeight="false" outlineLevel="0" collapsed="false">
      <c r="A63" s="2" t="s">
        <v>282</v>
      </c>
      <c r="B63" s="19" t="s">
        <v>223</v>
      </c>
      <c r="C63" s="19" t="s">
        <v>224</v>
      </c>
      <c r="D63" s="19" t="n">
        <v>664</v>
      </c>
      <c r="E63" s="34" t="s">
        <v>256</v>
      </c>
      <c r="F63" s="19" t="n">
        <v>1</v>
      </c>
      <c r="G63" s="21" t="s">
        <v>276</v>
      </c>
      <c r="H63" s="21" t="s">
        <v>283</v>
      </c>
      <c r="I63" s="2" t="s">
        <v>124</v>
      </c>
      <c r="J63" s="2" t="s">
        <v>51</v>
      </c>
      <c r="K63" s="2" t="s">
        <v>78</v>
      </c>
      <c r="L63" s="21" t="s">
        <v>260</v>
      </c>
      <c r="N63" s="21" t="s">
        <v>229</v>
      </c>
    </row>
    <row r="64" customFormat="false" ht="13" hidden="false" customHeight="false" outlineLevel="0" collapsed="false">
      <c r="A64" s="2" t="s">
        <v>284</v>
      </c>
      <c r="B64" s="19" t="s">
        <v>223</v>
      </c>
      <c r="C64" s="19" t="s">
        <v>224</v>
      </c>
      <c r="D64" s="19" t="n">
        <v>664</v>
      </c>
      <c r="E64" s="34" t="s">
        <v>256</v>
      </c>
      <c r="F64" s="19" t="n">
        <v>6</v>
      </c>
      <c r="G64" s="21" t="s">
        <v>285</v>
      </c>
      <c r="H64" s="21" t="s">
        <v>286</v>
      </c>
      <c r="I64" s="2" t="s">
        <v>50</v>
      </c>
      <c r="J64" s="2" t="s">
        <v>51</v>
      </c>
      <c r="K64" s="2" t="s">
        <v>52</v>
      </c>
      <c r="M64" s="21" t="s">
        <v>42</v>
      </c>
    </row>
    <row r="65" customFormat="false" ht="57" hidden="false" customHeight="false" outlineLevel="0" collapsed="false">
      <c r="A65" s="2" t="s">
        <v>287</v>
      </c>
      <c r="B65" s="19" t="s">
        <v>99</v>
      </c>
      <c r="C65" s="19" t="s">
        <v>100</v>
      </c>
      <c r="D65" s="19" t="n">
        <v>667</v>
      </c>
      <c r="E65" s="34" t="s">
        <v>288</v>
      </c>
      <c r="F65" s="39" t="s">
        <v>289</v>
      </c>
      <c r="G65" s="21" t="s">
        <v>102</v>
      </c>
      <c r="H65" s="21" t="s">
        <v>245</v>
      </c>
      <c r="I65" s="2" t="s">
        <v>50</v>
      </c>
      <c r="J65" s="2" t="s">
        <v>69</v>
      </c>
      <c r="K65" s="2" t="s">
        <v>78</v>
      </c>
      <c r="L65" s="21" t="s">
        <v>104</v>
      </c>
    </row>
    <row r="66" customFormat="false" ht="57" hidden="false" customHeight="false" outlineLevel="0" collapsed="false">
      <c r="A66" s="2" t="s">
        <v>290</v>
      </c>
      <c r="B66" s="19" t="s">
        <v>99</v>
      </c>
      <c r="C66" s="19" t="s">
        <v>100</v>
      </c>
      <c r="D66" s="19" t="n">
        <v>668</v>
      </c>
      <c r="E66" s="34" t="s">
        <v>291</v>
      </c>
      <c r="F66" s="2" t="s">
        <v>292</v>
      </c>
      <c r="G66" s="21" t="s">
        <v>102</v>
      </c>
      <c r="H66" s="21" t="s">
        <v>245</v>
      </c>
      <c r="I66" s="2" t="s">
        <v>50</v>
      </c>
      <c r="J66" s="2" t="s">
        <v>69</v>
      </c>
      <c r="K66" s="2" t="s">
        <v>78</v>
      </c>
      <c r="L66" s="21" t="s">
        <v>104</v>
      </c>
    </row>
    <row r="67" customFormat="false" ht="57" hidden="false" customHeight="false" outlineLevel="0" collapsed="false">
      <c r="A67" s="2" t="s">
        <v>293</v>
      </c>
      <c r="B67" s="19" t="s">
        <v>99</v>
      </c>
      <c r="C67" s="19" t="s">
        <v>100</v>
      </c>
      <c r="D67" s="19" t="n">
        <v>669</v>
      </c>
      <c r="E67" s="34" t="s">
        <v>294</v>
      </c>
      <c r="F67" s="19" t="n">
        <v>8</v>
      </c>
      <c r="G67" s="21" t="s">
        <v>102</v>
      </c>
      <c r="H67" s="21" t="s">
        <v>245</v>
      </c>
      <c r="I67" s="2" t="s">
        <v>50</v>
      </c>
      <c r="J67" s="2" t="s">
        <v>69</v>
      </c>
      <c r="K67" s="2" t="s">
        <v>78</v>
      </c>
      <c r="L67" s="21" t="s">
        <v>104</v>
      </c>
    </row>
    <row r="68" customFormat="false" ht="167.5" hidden="false" customHeight="false" outlineLevel="0" collapsed="false">
      <c r="A68" s="2" t="s">
        <v>295</v>
      </c>
      <c r="B68" s="19" t="s">
        <v>216</v>
      </c>
      <c r="C68" s="19" t="s">
        <v>217</v>
      </c>
      <c r="D68" s="40" t="n">
        <v>718</v>
      </c>
      <c r="E68" s="41" t="s">
        <v>296</v>
      </c>
      <c r="F68" s="40" t="s">
        <v>297</v>
      </c>
      <c r="G68" s="21" t="s">
        <v>298</v>
      </c>
      <c r="H68" s="21" t="s">
        <v>299</v>
      </c>
      <c r="I68" s="2" t="s">
        <v>124</v>
      </c>
      <c r="J68" s="2"/>
      <c r="K68" s="2" t="s">
        <v>70</v>
      </c>
      <c r="L68" s="21" t="s">
        <v>300</v>
      </c>
      <c r="M68" s="21" t="s">
        <v>42</v>
      </c>
    </row>
    <row r="69" customFormat="false" ht="24" hidden="false" customHeight="false" outlineLevel="0" collapsed="false">
      <c r="A69" s="2" t="s">
        <v>301</v>
      </c>
      <c r="B69" s="19" t="s">
        <v>216</v>
      </c>
      <c r="C69" s="19" t="s">
        <v>217</v>
      </c>
      <c r="D69" s="40" t="n">
        <v>718</v>
      </c>
      <c r="E69" s="41" t="s">
        <v>296</v>
      </c>
      <c r="F69" s="40" t="s">
        <v>302</v>
      </c>
      <c r="G69" s="21" t="s">
        <v>303</v>
      </c>
      <c r="H69" s="21" t="s">
        <v>304</v>
      </c>
      <c r="I69" s="2" t="s">
        <v>50</v>
      </c>
      <c r="J69" s="2"/>
      <c r="K69" s="2" t="s">
        <v>52</v>
      </c>
      <c r="M69" s="21" t="s">
        <v>42</v>
      </c>
    </row>
    <row r="70" customFormat="false" ht="90" hidden="false" customHeight="false" outlineLevel="0" collapsed="false">
      <c r="A70" s="2" t="s">
        <v>305</v>
      </c>
      <c r="B70" s="19" t="s">
        <v>216</v>
      </c>
      <c r="C70" s="19" t="s">
        <v>217</v>
      </c>
      <c r="D70" s="40" t="n">
        <v>718</v>
      </c>
      <c r="E70" s="41" t="s">
        <v>296</v>
      </c>
      <c r="F70" s="40" t="s">
        <v>306</v>
      </c>
      <c r="G70" s="21" t="s">
        <v>307</v>
      </c>
      <c r="H70" s="21" t="s">
        <v>308</v>
      </c>
      <c r="I70" s="2" t="s">
        <v>124</v>
      </c>
      <c r="J70" s="2"/>
      <c r="K70" s="2" t="s">
        <v>70</v>
      </c>
      <c r="L70" s="21" t="s">
        <v>309</v>
      </c>
      <c r="M70" s="21" t="s">
        <v>42</v>
      </c>
    </row>
    <row r="71" customFormat="false" ht="112.5" hidden="false" customHeight="false" outlineLevel="0" collapsed="false">
      <c r="A71" s="2" t="s">
        <v>310</v>
      </c>
      <c r="B71" s="19" t="s">
        <v>311</v>
      </c>
      <c r="C71" s="19" t="s">
        <v>312</v>
      </c>
      <c r="D71" s="19" t="n">
        <v>799</v>
      </c>
      <c r="E71" s="34" t="s">
        <v>313</v>
      </c>
      <c r="F71" s="19" t="n">
        <v>1</v>
      </c>
      <c r="G71" s="21" t="s">
        <v>314</v>
      </c>
      <c r="H71" s="21" t="s">
        <v>315</v>
      </c>
      <c r="I71" s="2" t="s">
        <v>50</v>
      </c>
      <c r="J71" s="2" t="s">
        <v>51</v>
      </c>
      <c r="K71" s="2" t="s">
        <v>70</v>
      </c>
      <c r="L71" s="21" t="s">
        <v>316</v>
      </c>
      <c r="M71" s="21" t="s">
        <v>42</v>
      </c>
      <c r="N71" s="21" t="s">
        <v>317</v>
      </c>
      <c r="O71" s="21" t="s">
        <v>70</v>
      </c>
    </row>
    <row r="72" customFormat="false" ht="13" hidden="false" customHeight="false" outlineLevel="0" collapsed="false">
      <c r="A72" s="2" t="s">
        <v>318</v>
      </c>
      <c r="B72" s="19" t="s">
        <v>311</v>
      </c>
      <c r="C72" s="19" t="s">
        <v>312</v>
      </c>
      <c r="D72" s="19" t="n">
        <v>799</v>
      </c>
      <c r="E72" s="34" t="s">
        <v>319</v>
      </c>
      <c r="F72" s="19" t="n">
        <v>18</v>
      </c>
      <c r="G72" s="21" t="s">
        <v>320</v>
      </c>
      <c r="H72" s="21" t="s">
        <v>321</v>
      </c>
      <c r="I72" s="2" t="s">
        <v>50</v>
      </c>
      <c r="J72" s="2" t="s">
        <v>69</v>
      </c>
      <c r="K72" s="2" t="s">
        <v>52</v>
      </c>
      <c r="M72" s="21" t="s">
        <v>42</v>
      </c>
    </row>
    <row r="73" customFormat="false" ht="13" hidden="false" customHeight="false" outlineLevel="0" collapsed="false">
      <c r="A73" s="2" t="s">
        <v>322</v>
      </c>
      <c r="B73" s="19" t="s">
        <v>311</v>
      </c>
      <c r="C73" s="19" t="s">
        <v>312</v>
      </c>
      <c r="D73" s="19" t="n">
        <v>799</v>
      </c>
      <c r="E73" s="34" t="s">
        <v>319</v>
      </c>
      <c r="G73" s="21" t="s">
        <v>323</v>
      </c>
      <c r="H73" s="21" t="s">
        <v>321</v>
      </c>
      <c r="I73" s="2" t="s">
        <v>50</v>
      </c>
      <c r="J73" s="2" t="s">
        <v>69</v>
      </c>
      <c r="K73" s="2" t="s">
        <v>52</v>
      </c>
      <c r="M73" s="21" t="s">
        <v>42</v>
      </c>
    </row>
    <row r="74" customFormat="false" ht="35.05" hidden="false" customHeight="false" outlineLevel="0" collapsed="false">
      <c r="A74" s="2" t="s">
        <v>324</v>
      </c>
      <c r="B74" s="19" t="s">
        <v>311</v>
      </c>
      <c r="C74" s="19" t="s">
        <v>312</v>
      </c>
      <c r="D74" s="19" t="n">
        <v>800</v>
      </c>
      <c r="E74" s="19" t="str">
        <f aca="false">"24.2.2.3"</f>
        <v>24.2.2.3</v>
      </c>
      <c r="F74" s="19" t="n">
        <v>12</v>
      </c>
      <c r="G74" s="21" t="s">
        <v>325</v>
      </c>
      <c r="H74" s="21" t="s">
        <v>326</v>
      </c>
      <c r="I74" s="2" t="s">
        <v>50</v>
      </c>
      <c r="J74" s="2" t="s">
        <v>51</v>
      </c>
      <c r="K74" s="2" t="s">
        <v>70</v>
      </c>
      <c r="L74" s="21" t="s">
        <v>327</v>
      </c>
      <c r="M74" s="21" t="s">
        <v>42</v>
      </c>
      <c r="N74" s="21" t="s">
        <v>317</v>
      </c>
      <c r="O74" s="21" t="s">
        <v>70</v>
      </c>
    </row>
    <row r="75" customFormat="false" ht="13" hidden="false" customHeight="false" outlineLevel="0" collapsed="false">
      <c r="A75" s="2" t="s">
        <v>328</v>
      </c>
      <c r="B75" s="19" t="s">
        <v>311</v>
      </c>
      <c r="C75" s="19" t="s">
        <v>312</v>
      </c>
      <c r="D75" s="19" t="n">
        <v>800</v>
      </c>
      <c r="E75" s="37" t="s">
        <v>329</v>
      </c>
      <c r="F75" s="19" t="n">
        <v>3</v>
      </c>
      <c r="G75" s="21" t="s">
        <v>330</v>
      </c>
      <c r="H75" s="21" t="s">
        <v>331</v>
      </c>
      <c r="I75" s="2" t="s">
        <v>50</v>
      </c>
      <c r="J75" s="2" t="s">
        <v>69</v>
      </c>
      <c r="K75" s="2" t="s">
        <v>52</v>
      </c>
      <c r="M75" s="21" t="s">
        <v>42</v>
      </c>
    </row>
    <row r="76" customFormat="false" ht="13" hidden="false" customHeight="false" outlineLevel="0" collapsed="false">
      <c r="A76" s="2" t="s">
        <v>332</v>
      </c>
      <c r="B76" s="19" t="s">
        <v>311</v>
      </c>
      <c r="C76" s="19" t="s">
        <v>312</v>
      </c>
      <c r="D76" s="19" t="n">
        <v>800</v>
      </c>
      <c r="E76" s="37" t="s">
        <v>329</v>
      </c>
      <c r="G76" s="21" t="s">
        <v>333</v>
      </c>
      <c r="H76" s="21" t="s">
        <v>331</v>
      </c>
      <c r="I76" s="2" t="s">
        <v>50</v>
      </c>
      <c r="J76" s="2" t="s">
        <v>69</v>
      </c>
      <c r="K76" s="2" t="s">
        <v>52</v>
      </c>
      <c r="M76" s="21" t="s">
        <v>42</v>
      </c>
    </row>
    <row r="77" customFormat="false" ht="13" hidden="false" customHeight="false" outlineLevel="0" collapsed="false">
      <c r="A77" s="2" t="s">
        <v>334</v>
      </c>
      <c r="B77" s="19" t="s">
        <v>311</v>
      </c>
      <c r="C77" s="19" t="s">
        <v>312</v>
      </c>
      <c r="D77" s="19" t="n">
        <v>800</v>
      </c>
      <c r="E77" s="34" t="s">
        <v>335</v>
      </c>
      <c r="F77" s="19" t="n">
        <v>13</v>
      </c>
      <c r="G77" s="21" t="s">
        <v>336</v>
      </c>
      <c r="H77" s="21" t="s">
        <v>337</v>
      </c>
      <c r="I77" s="2" t="s">
        <v>50</v>
      </c>
      <c r="J77" s="2" t="s">
        <v>69</v>
      </c>
      <c r="K77" s="2" t="s">
        <v>52</v>
      </c>
      <c r="M77" s="21" t="s">
        <v>42</v>
      </c>
    </row>
    <row r="78" customFormat="false" ht="13" hidden="false" customHeight="false" outlineLevel="0" collapsed="false">
      <c r="A78" s="2" t="s">
        <v>338</v>
      </c>
      <c r="B78" s="19" t="s">
        <v>311</v>
      </c>
      <c r="C78" s="19" t="s">
        <v>312</v>
      </c>
      <c r="D78" s="19" t="n">
        <v>800</v>
      </c>
      <c r="E78" s="34" t="s">
        <v>335</v>
      </c>
      <c r="G78" s="21" t="s">
        <v>339</v>
      </c>
      <c r="H78" s="21" t="s">
        <v>337</v>
      </c>
      <c r="I78" s="2" t="s">
        <v>50</v>
      </c>
      <c r="J78" s="2" t="s">
        <v>69</v>
      </c>
      <c r="K78" s="2" t="s">
        <v>52</v>
      </c>
      <c r="M78" s="21" t="s">
        <v>42</v>
      </c>
    </row>
    <row r="79" customFormat="false" ht="13" hidden="false" customHeight="false" outlineLevel="0" collapsed="false">
      <c r="A79" s="2" t="s">
        <v>340</v>
      </c>
      <c r="B79" s="19" t="s">
        <v>311</v>
      </c>
      <c r="C79" s="19" t="s">
        <v>312</v>
      </c>
      <c r="D79" s="19" t="n">
        <v>800</v>
      </c>
      <c r="E79" s="34" t="s">
        <v>341</v>
      </c>
      <c r="F79" s="19" t="n">
        <v>16</v>
      </c>
      <c r="G79" s="21" t="s">
        <v>342</v>
      </c>
      <c r="H79" s="21" t="s">
        <v>343</v>
      </c>
      <c r="I79" s="2" t="s">
        <v>50</v>
      </c>
      <c r="J79" s="2" t="s">
        <v>69</v>
      </c>
      <c r="K79" s="2" t="s">
        <v>52</v>
      </c>
      <c r="M79" s="21" t="s">
        <v>42</v>
      </c>
    </row>
    <row r="80" customFormat="false" ht="13" hidden="false" customHeight="false" outlineLevel="0" collapsed="false">
      <c r="A80" s="2" t="s">
        <v>344</v>
      </c>
      <c r="B80" s="19" t="s">
        <v>311</v>
      </c>
      <c r="C80" s="19" t="s">
        <v>312</v>
      </c>
      <c r="D80" s="19" t="n">
        <v>800</v>
      </c>
      <c r="E80" s="34" t="s">
        <v>341</v>
      </c>
      <c r="G80" s="21" t="s">
        <v>345</v>
      </c>
      <c r="H80" s="21" t="s">
        <v>343</v>
      </c>
      <c r="I80" s="2" t="s">
        <v>50</v>
      </c>
      <c r="J80" s="2" t="s">
        <v>69</v>
      </c>
      <c r="K80" s="2" t="s">
        <v>52</v>
      </c>
      <c r="M80" s="21" t="s">
        <v>42</v>
      </c>
    </row>
    <row r="81" customFormat="false" ht="24" hidden="false" customHeight="false" outlineLevel="0" collapsed="false">
      <c r="A81" s="2" t="s">
        <v>346</v>
      </c>
      <c r="B81" s="19" t="s">
        <v>311</v>
      </c>
      <c r="C81" s="19" t="s">
        <v>312</v>
      </c>
      <c r="D81" s="19" t="n">
        <v>801</v>
      </c>
      <c r="E81" s="34" t="s">
        <v>347</v>
      </c>
      <c r="F81" s="19" t="n">
        <v>9</v>
      </c>
      <c r="G81" s="21" t="s">
        <v>348</v>
      </c>
      <c r="H81" s="21" t="s">
        <v>349</v>
      </c>
      <c r="I81" s="2" t="s">
        <v>50</v>
      </c>
      <c r="J81" s="2" t="s">
        <v>51</v>
      </c>
      <c r="K81" s="2" t="s">
        <v>70</v>
      </c>
      <c r="L81" s="21" t="s">
        <v>350</v>
      </c>
      <c r="M81" s="21" t="s">
        <v>42</v>
      </c>
      <c r="N81" s="21" t="s">
        <v>317</v>
      </c>
      <c r="O81" s="21" t="s">
        <v>70</v>
      </c>
    </row>
    <row r="82" customFormat="false" ht="13" hidden="false" customHeight="false" outlineLevel="0" collapsed="false">
      <c r="A82" s="2" t="s">
        <v>351</v>
      </c>
      <c r="B82" s="19" t="s">
        <v>311</v>
      </c>
      <c r="C82" s="19" t="s">
        <v>312</v>
      </c>
      <c r="D82" s="19" t="n">
        <v>801</v>
      </c>
      <c r="E82" s="34" t="s">
        <v>347</v>
      </c>
      <c r="F82" s="19" t="n">
        <v>10</v>
      </c>
      <c r="G82" s="21" t="s">
        <v>352</v>
      </c>
      <c r="H82" s="21" t="s">
        <v>353</v>
      </c>
      <c r="I82" s="2" t="s">
        <v>50</v>
      </c>
      <c r="J82" s="2" t="s">
        <v>69</v>
      </c>
      <c r="K82" s="2" t="s">
        <v>52</v>
      </c>
      <c r="M82" s="21" t="s">
        <v>42</v>
      </c>
    </row>
    <row r="83" customFormat="false" ht="13" hidden="false" customHeight="false" outlineLevel="0" collapsed="false">
      <c r="A83" s="2" t="s">
        <v>354</v>
      </c>
      <c r="B83" s="19" t="s">
        <v>311</v>
      </c>
      <c r="C83" s="19" t="s">
        <v>312</v>
      </c>
      <c r="D83" s="19" t="n">
        <v>801</v>
      </c>
      <c r="E83" s="34" t="s">
        <v>347</v>
      </c>
      <c r="G83" s="21" t="s">
        <v>355</v>
      </c>
      <c r="H83" s="21" t="s">
        <v>353</v>
      </c>
      <c r="I83" s="2" t="s">
        <v>50</v>
      </c>
      <c r="J83" s="2" t="s">
        <v>69</v>
      </c>
      <c r="K83" s="2" t="s">
        <v>52</v>
      </c>
      <c r="M83" s="21" t="s">
        <v>42</v>
      </c>
    </row>
    <row r="84" customFormat="false" ht="13" hidden="false" customHeight="false" outlineLevel="0" collapsed="false">
      <c r="A84" s="2" t="s">
        <v>356</v>
      </c>
      <c r="B84" s="19" t="s">
        <v>311</v>
      </c>
      <c r="C84" s="19" t="s">
        <v>312</v>
      </c>
      <c r="D84" s="19" t="n">
        <v>801</v>
      </c>
      <c r="E84" s="34" t="s">
        <v>347</v>
      </c>
      <c r="F84" s="19" t="n">
        <v>12</v>
      </c>
      <c r="G84" s="21" t="s">
        <v>357</v>
      </c>
      <c r="H84" s="21" t="s">
        <v>358</v>
      </c>
      <c r="I84" s="2" t="s">
        <v>50</v>
      </c>
      <c r="J84" s="2" t="s">
        <v>69</v>
      </c>
      <c r="K84" s="2" t="s">
        <v>52</v>
      </c>
      <c r="M84" s="21" t="s">
        <v>42</v>
      </c>
    </row>
    <row r="85" customFormat="false" ht="13" hidden="false" customHeight="false" outlineLevel="0" collapsed="false">
      <c r="A85" s="2" t="s">
        <v>359</v>
      </c>
      <c r="B85" s="19" t="s">
        <v>311</v>
      </c>
      <c r="C85" s="19" t="s">
        <v>312</v>
      </c>
      <c r="D85" s="19" t="n">
        <v>801</v>
      </c>
      <c r="E85" s="34" t="s">
        <v>347</v>
      </c>
      <c r="G85" s="21" t="s">
        <v>360</v>
      </c>
      <c r="H85" s="21" t="s">
        <v>358</v>
      </c>
      <c r="I85" s="2" t="s">
        <v>50</v>
      </c>
      <c r="J85" s="2" t="s">
        <v>69</v>
      </c>
      <c r="K85" s="2" t="s">
        <v>52</v>
      </c>
      <c r="M85" s="21" t="s">
        <v>42</v>
      </c>
    </row>
    <row r="86" customFormat="false" ht="13" hidden="false" customHeight="false" outlineLevel="0" collapsed="false">
      <c r="A86" s="2" t="s">
        <v>361</v>
      </c>
      <c r="B86" s="19" t="s">
        <v>311</v>
      </c>
      <c r="C86" s="19" t="s">
        <v>312</v>
      </c>
      <c r="D86" s="19" t="n">
        <v>801</v>
      </c>
      <c r="E86" s="34" t="s">
        <v>362</v>
      </c>
      <c r="F86" s="19" t="n">
        <v>18</v>
      </c>
      <c r="G86" s="21" t="s">
        <v>363</v>
      </c>
      <c r="H86" s="21" t="s">
        <v>364</v>
      </c>
      <c r="I86" s="2" t="s">
        <v>50</v>
      </c>
      <c r="J86" s="2" t="s">
        <v>69</v>
      </c>
      <c r="K86" s="2" t="s">
        <v>52</v>
      </c>
      <c r="M86" s="21" t="s">
        <v>42</v>
      </c>
    </row>
    <row r="87" customFormat="false" ht="13" hidden="false" customHeight="false" outlineLevel="0" collapsed="false">
      <c r="A87" s="2" t="s">
        <v>365</v>
      </c>
      <c r="B87" s="19" t="s">
        <v>311</v>
      </c>
      <c r="C87" s="19" t="s">
        <v>312</v>
      </c>
      <c r="D87" s="19" t="n">
        <v>801</v>
      </c>
      <c r="E87" s="34" t="s">
        <v>362</v>
      </c>
      <c r="G87" s="21" t="s">
        <v>366</v>
      </c>
      <c r="H87" s="21" t="s">
        <v>367</v>
      </c>
      <c r="I87" s="2" t="s">
        <v>50</v>
      </c>
      <c r="J87" s="2" t="s">
        <v>69</v>
      </c>
      <c r="K87" s="2" t="s">
        <v>52</v>
      </c>
      <c r="M87" s="21" t="s">
        <v>42</v>
      </c>
    </row>
    <row r="88" customFormat="false" ht="13" hidden="false" customHeight="false" outlineLevel="0" collapsed="false">
      <c r="A88" s="2" t="s">
        <v>368</v>
      </c>
      <c r="B88" s="19" t="s">
        <v>311</v>
      </c>
      <c r="C88" s="19" t="s">
        <v>312</v>
      </c>
      <c r="D88" s="19" t="n">
        <v>802</v>
      </c>
      <c r="E88" s="34" t="s">
        <v>362</v>
      </c>
      <c r="F88" s="33"/>
      <c r="G88" s="21" t="s">
        <v>369</v>
      </c>
      <c r="H88" s="21" t="s">
        <v>367</v>
      </c>
      <c r="I88" s="2" t="s">
        <v>50</v>
      </c>
      <c r="J88" s="2" t="s">
        <v>69</v>
      </c>
      <c r="K88" s="2" t="s">
        <v>52</v>
      </c>
      <c r="M88" s="21" t="s">
        <v>42</v>
      </c>
    </row>
    <row r="89" customFormat="false" ht="24" hidden="false" customHeight="false" outlineLevel="0" collapsed="false">
      <c r="A89" s="2" t="s">
        <v>370</v>
      </c>
      <c r="B89" s="19" t="s">
        <v>311</v>
      </c>
      <c r="C89" s="19" t="s">
        <v>312</v>
      </c>
      <c r="D89" s="19" t="n">
        <v>803</v>
      </c>
      <c r="E89" s="34" t="s">
        <v>371</v>
      </c>
      <c r="F89" s="19" t="n">
        <v>2</v>
      </c>
      <c r="G89" s="21" t="s">
        <v>372</v>
      </c>
      <c r="H89" s="21" t="s">
        <v>373</v>
      </c>
      <c r="I89" s="2" t="s">
        <v>50</v>
      </c>
      <c r="J89" s="2" t="s">
        <v>69</v>
      </c>
      <c r="K89" s="2" t="s">
        <v>52</v>
      </c>
      <c r="M89" s="21" t="s">
        <v>42</v>
      </c>
    </row>
    <row r="90" customFormat="false" ht="35" hidden="false" customHeight="false" outlineLevel="0" collapsed="false">
      <c r="A90" s="2" t="s">
        <v>374</v>
      </c>
      <c r="B90" s="19" t="s">
        <v>311</v>
      </c>
      <c r="C90" s="19" t="s">
        <v>312</v>
      </c>
      <c r="D90" s="19" t="n">
        <v>803</v>
      </c>
      <c r="E90" s="34" t="s">
        <v>371</v>
      </c>
      <c r="G90" s="21" t="s">
        <v>375</v>
      </c>
      <c r="H90" s="21" t="s">
        <v>376</v>
      </c>
      <c r="I90" s="2" t="s">
        <v>50</v>
      </c>
      <c r="J90" s="2" t="s">
        <v>69</v>
      </c>
      <c r="K90" s="2" t="s">
        <v>70</v>
      </c>
      <c r="L90" s="21" t="s">
        <v>377</v>
      </c>
      <c r="M90" s="21" t="s">
        <v>42</v>
      </c>
    </row>
    <row r="91" customFormat="false" ht="123.5" hidden="false" customHeight="false" outlineLevel="0" collapsed="false">
      <c r="A91" s="2" t="s">
        <v>378</v>
      </c>
      <c r="B91" s="19" t="s">
        <v>311</v>
      </c>
      <c r="C91" s="19" t="s">
        <v>312</v>
      </c>
      <c r="D91" s="19" t="n">
        <v>804</v>
      </c>
      <c r="E91" s="34" t="s">
        <v>371</v>
      </c>
      <c r="F91" s="19" t="n">
        <v>10</v>
      </c>
      <c r="G91" s="21" t="s">
        <v>379</v>
      </c>
      <c r="H91" s="21" t="s">
        <v>380</v>
      </c>
      <c r="I91" s="2" t="s">
        <v>50</v>
      </c>
      <c r="J91" s="2" t="s">
        <v>69</v>
      </c>
      <c r="K91" s="2" t="s">
        <v>70</v>
      </c>
      <c r="L91" s="21" t="s">
        <v>381</v>
      </c>
      <c r="M91" s="21" t="s">
        <v>42</v>
      </c>
      <c r="N91" s="21" t="s">
        <v>317</v>
      </c>
      <c r="O91" s="21" t="s">
        <v>70</v>
      </c>
    </row>
    <row r="92" customFormat="false" ht="24" hidden="false" customHeight="false" outlineLevel="0" collapsed="false">
      <c r="A92" s="2" t="s">
        <v>382</v>
      </c>
      <c r="B92" s="19" t="s">
        <v>311</v>
      </c>
      <c r="C92" s="19" t="s">
        <v>312</v>
      </c>
      <c r="D92" s="19" t="n">
        <v>804</v>
      </c>
      <c r="E92" s="34" t="s">
        <v>383</v>
      </c>
      <c r="F92" s="19" t="n">
        <v>23</v>
      </c>
      <c r="G92" s="21" t="s">
        <v>384</v>
      </c>
      <c r="H92" s="21" t="s">
        <v>385</v>
      </c>
      <c r="I92" s="2" t="s">
        <v>50</v>
      </c>
      <c r="J92" s="2" t="s">
        <v>69</v>
      </c>
      <c r="K92" s="2" t="s">
        <v>52</v>
      </c>
      <c r="M92" s="21" t="s">
        <v>42</v>
      </c>
    </row>
    <row r="93" customFormat="false" ht="24" hidden="false" customHeight="false" outlineLevel="0" collapsed="false">
      <c r="A93" s="2" t="s">
        <v>386</v>
      </c>
      <c r="B93" s="19" t="s">
        <v>311</v>
      </c>
      <c r="C93" s="19" t="s">
        <v>312</v>
      </c>
      <c r="D93" s="19" t="n">
        <v>804</v>
      </c>
      <c r="E93" s="34" t="s">
        <v>383</v>
      </c>
      <c r="G93" s="21" t="s">
        <v>387</v>
      </c>
      <c r="H93" s="21" t="s">
        <v>388</v>
      </c>
      <c r="I93" s="2" t="s">
        <v>50</v>
      </c>
      <c r="J93" s="2" t="s">
        <v>69</v>
      </c>
      <c r="K93" s="2" t="s">
        <v>52</v>
      </c>
      <c r="M93" s="21" t="s">
        <v>42</v>
      </c>
    </row>
    <row r="94" customFormat="false" ht="24" hidden="false" customHeight="false" outlineLevel="0" collapsed="false">
      <c r="A94" s="2" t="s">
        <v>389</v>
      </c>
      <c r="B94" s="19" t="s">
        <v>311</v>
      </c>
      <c r="C94" s="19" t="s">
        <v>312</v>
      </c>
      <c r="D94" s="19" t="n">
        <v>804</v>
      </c>
      <c r="E94" s="34" t="s">
        <v>383</v>
      </c>
      <c r="G94" s="21" t="s">
        <v>390</v>
      </c>
      <c r="H94" s="21" t="s">
        <v>391</v>
      </c>
      <c r="I94" s="2" t="s">
        <v>50</v>
      </c>
      <c r="J94" s="2" t="s">
        <v>69</v>
      </c>
      <c r="K94" s="2" t="s">
        <v>52</v>
      </c>
      <c r="M94" s="21" t="s">
        <v>42</v>
      </c>
    </row>
    <row r="95" customFormat="false" ht="24" hidden="false" customHeight="false" outlineLevel="0" collapsed="false">
      <c r="A95" s="2" t="s">
        <v>392</v>
      </c>
      <c r="B95" s="19" t="s">
        <v>311</v>
      </c>
      <c r="C95" s="19" t="s">
        <v>312</v>
      </c>
      <c r="D95" s="19" t="n">
        <v>805</v>
      </c>
      <c r="E95" s="34" t="s">
        <v>393</v>
      </c>
      <c r="F95" s="19" t="n">
        <v>7</v>
      </c>
      <c r="G95" s="21" t="s">
        <v>394</v>
      </c>
      <c r="H95" s="21" t="s">
        <v>395</v>
      </c>
      <c r="I95" s="2" t="s">
        <v>50</v>
      </c>
      <c r="J95" s="2" t="s">
        <v>51</v>
      </c>
      <c r="K95" s="2" t="s">
        <v>70</v>
      </c>
      <c r="L95" s="21" t="s">
        <v>396</v>
      </c>
      <c r="M95" s="21" t="s">
        <v>42</v>
      </c>
      <c r="N95" s="21" t="s">
        <v>317</v>
      </c>
      <c r="O95" s="21" t="s">
        <v>70</v>
      </c>
    </row>
    <row r="96" customFormat="false" ht="13" hidden="false" customHeight="false" outlineLevel="0" collapsed="false">
      <c r="A96" s="2" t="s">
        <v>397</v>
      </c>
      <c r="B96" s="19" t="s">
        <v>311</v>
      </c>
      <c r="C96" s="19" t="s">
        <v>312</v>
      </c>
      <c r="D96" s="19" t="n">
        <v>805</v>
      </c>
      <c r="E96" s="34" t="s">
        <v>393</v>
      </c>
      <c r="F96" s="19" t="n">
        <v>8</v>
      </c>
      <c r="G96" s="21" t="s">
        <v>398</v>
      </c>
      <c r="H96" s="21" t="s">
        <v>399</v>
      </c>
      <c r="I96" s="2" t="s">
        <v>50</v>
      </c>
      <c r="J96" s="2" t="s">
        <v>69</v>
      </c>
      <c r="K96" s="2" t="s">
        <v>52</v>
      </c>
      <c r="M96" s="21" t="s">
        <v>42</v>
      </c>
    </row>
    <row r="97" customFormat="false" ht="13" hidden="false" customHeight="false" outlineLevel="0" collapsed="false">
      <c r="A97" s="2" t="s">
        <v>400</v>
      </c>
      <c r="B97" s="19" t="s">
        <v>311</v>
      </c>
      <c r="C97" s="19" t="s">
        <v>312</v>
      </c>
      <c r="D97" s="19" t="n">
        <v>805</v>
      </c>
      <c r="E97" s="34" t="s">
        <v>393</v>
      </c>
      <c r="F97" s="19" t="n">
        <v>11</v>
      </c>
      <c r="G97" s="21" t="s">
        <v>398</v>
      </c>
      <c r="H97" s="21" t="s">
        <v>399</v>
      </c>
      <c r="I97" s="2" t="s">
        <v>50</v>
      </c>
      <c r="J97" s="2" t="s">
        <v>69</v>
      </c>
      <c r="K97" s="2" t="s">
        <v>52</v>
      </c>
      <c r="M97" s="21" t="s">
        <v>42</v>
      </c>
    </row>
    <row r="98" customFormat="false" ht="13" hidden="false" customHeight="false" outlineLevel="0" collapsed="false">
      <c r="A98" s="2" t="s">
        <v>401</v>
      </c>
      <c r="B98" s="19" t="s">
        <v>311</v>
      </c>
      <c r="C98" s="19" t="s">
        <v>312</v>
      </c>
      <c r="D98" s="19" t="n">
        <v>805</v>
      </c>
      <c r="E98" s="34" t="s">
        <v>393</v>
      </c>
      <c r="F98" s="19" t="n">
        <v>12</v>
      </c>
      <c r="G98" s="21" t="s">
        <v>398</v>
      </c>
      <c r="H98" s="21" t="s">
        <v>399</v>
      </c>
      <c r="I98" s="2" t="s">
        <v>50</v>
      </c>
      <c r="J98" s="2" t="s">
        <v>69</v>
      </c>
      <c r="K98" s="2" t="s">
        <v>52</v>
      </c>
      <c r="M98" s="21" t="s">
        <v>42</v>
      </c>
    </row>
    <row r="99" customFormat="false" ht="13" hidden="false" customHeight="false" outlineLevel="0" collapsed="false">
      <c r="A99" s="2" t="s">
        <v>402</v>
      </c>
      <c r="B99" s="19" t="s">
        <v>311</v>
      </c>
      <c r="C99" s="19" t="s">
        <v>312</v>
      </c>
      <c r="D99" s="19" t="n">
        <v>805</v>
      </c>
      <c r="E99" s="34" t="s">
        <v>403</v>
      </c>
      <c r="F99" s="19" t="n">
        <v>18</v>
      </c>
      <c r="G99" s="21" t="s">
        <v>398</v>
      </c>
      <c r="H99" s="21" t="s">
        <v>399</v>
      </c>
      <c r="I99" s="2" t="s">
        <v>50</v>
      </c>
      <c r="J99" s="2" t="s">
        <v>69</v>
      </c>
      <c r="K99" s="2" t="s">
        <v>52</v>
      </c>
      <c r="M99" s="21" t="s">
        <v>42</v>
      </c>
    </row>
    <row r="100" customFormat="false" ht="13" hidden="false" customHeight="false" outlineLevel="0" collapsed="false">
      <c r="A100" s="2" t="s">
        <v>404</v>
      </c>
      <c r="B100" s="19" t="s">
        <v>311</v>
      </c>
      <c r="C100" s="19" t="s">
        <v>312</v>
      </c>
      <c r="D100" s="19" t="n">
        <v>806</v>
      </c>
      <c r="E100" s="34" t="s">
        <v>405</v>
      </c>
      <c r="F100" s="19" t="n">
        <v>6</v>
      </c>
      <c r="G100" s="21" t="s">
        <v>406</v>
      </c>
      <c r="H100" s="21" t="s">
        <v>407</v>
      </c>
      <c r="I100" s="2" t="s">
        <v>50</v>
      </c>
      <c r="J100" s="2" t="s">
        <v>51</v>
      </c>
      <c r="K100" s="2" t="s">
        <v>52</v>
      </c>
      <c r="M100" s="21" t="s">
        <v>42</v>
      </c>
    </row>
    <row r="101" customFormat="false" ht="13" hidden="false" customHeight="false" outlineLevel="0" collapsed="false">
      <c r="A101" s="2" t="s">
        <v>408</v>
      </c>
      <c r="B101" s="19" t="s">
        <v>311</v>
      </c>
      <c r="C101" s="19" t="s">
        <v>312</v>
      </c>
      <c r="D101" s="19" t="n">
        <v>806</v>
      </c>
      <c r="E101" s="34" t="s">
        <v>405</v>
      </c>
      <c r="F101" s="19" t="n">
        <v>7</v>
      </c>
      <c r="G101" s="21" t="s">
        <v>409</v>
      </c>
      <c r="H101" s="21" t="s">
        <v>410</v>
      </c>
      <c r="I101" s="2" t="s">
        <v>50</v>
      </c>
      <c r="J101" s="2" t="s">
        <v>69</v>
      </c>
      <c r="K101" s="2" t="s">
        <v>52</v>
      </c>
      <c r="M101" s="21" t="s">
        <v>42</v>
      </c>
    </row>
    <row r="102" customFormat="false" ht="13" hidden="false" customHeight="false" outlineLevel="0" collapsed="false">
      <c r="A102" s="2" t="s">
        <v>411</v>
      </c>
      <c r="B102" s="19" t="s">
        <v>311</v>
      </c>
      <c r="C102" s="19" t="s">
        <v>312</v>
      </c>
      <c r="D102" s="19" t="n">
        <v>806</v>
      </c>
      <c r="E102" s="34" t="s">
        <v>405</v>
      </c>
      <c r="G102" s="21" t="s">
        <v>412</v>
      </c>
      <c r="H102" s="21" t="s">
        <v>410</v>
      </c>
      <c r="I102" s="2" t="s">
        <v>50</v>
      </c>
      <c r="J102" s="2" t="s">
        <v>69</v>
      </c>
      <c r="K102" s="2" t="s">
        <v>52</v>
      </c>
      <c r="M102" s="21" t="s">
        <v>42</v>
      </c>
    </row>
    <row r="103" customFormat="false" ht="13" hidden="false" customHeight="false" outlineLevel="0" collapsed="false">
      <c r="A103" s="2" t="s">
        <v>413</v>
      </c>
      <c r="B103" s="19" t="s">
        <v>311</v>
      </c>
      <c r="C103" s="19" t="s">
        <v>312</v>
      </c>
      <c r="D103" s="19" t="n">
        <v>806</v>
      </c>
      <c r="E103" s="34" t="s">
        <v>405</v>
      </c>
      <c r="F103" s="19" t="n">
        <v>16</v>
      </c>
      <c r="G103" s="21" t="s">
        <v>414</v>
      </c>
      <c r="H103" s="21" t="s">
        <v>415</v>
      </c>
      <c r="I103" s="2" t="s">
        <v>50</v>
      </c>
      <c r="J103" s="2" t="s">
        <v>69</v>
      </c>
      <c r="K103" s="2" t="s">
        <v>52</v>
      </c>
      <c r="M103" s="21" t="s">
        <v>42</v>
      </c>
    </row>
    <row r="104" customFormat="false" ht="24" hidden="false" customHeight="false" outlineLevel="0" collapsed="false">
      <c r="A104" s="2" t="s">
        <v>416</v>
      </c>
      <c r="B104" s="19" t="s">
        <v>311</v>
      </c>
      <c r="C104" s="19" t="s">
        <v>312</v>
      </c>
      <c r="D104" s="19" t="n">
        <v>806</v>
      </c>
      <c r="E104" s="34" t="s">
        <v>405</v>
      </c>
      <c r="G104" s="21" t="s">
        <v>417</v>
      </c>
      <c r="H104" s="21" t="s">
        <v>415</v>
      </c>
      <c r="I104" s="2" t="s">
        <v>50</v>
      </c>
      <c r="J104" s="2" t="s">
        <v>69</v>
      </c>
      <c r="K104" s="2" t="s">
        <v>52</v>
      </c>
      <c r="M104" s="21" t="s">
        <v>42</v>
      </c>
    </row>
    <row r="105" customFormat="false" ht="13" hidden="false" customHeight="false" outlineLevel="0" collapsed="false">
      <c r="A105" s="2" t="s">
        <v>418</v>
      </c>
      <c r="B105" s="19" t="s">
        <v>311</v>
      </c>
      <c r="C105" s="19" t="s">
        <v>312</v>
      </c>
      <c r="D105" s="19" t="n">
        <v>806</v>
      </c>
      <c r="E105" s="34" t="s">
        <v>405</v>
      </c>
      <c r="F105" s="19" t="n">
        <v>22</v>
      </c>
      <c r="G105" s="21" t="s">
        <v>419</v>
      </c>
      <c r="H105" s="21" t="s">
        <v>420</v>
      </c>
      <c r="I105" s="2" t="s">
        <v>50</v>
      </c>
      <c r="J105" s="2" t="s">
        <v>69</v>
      </c>
      <c r="K105" s="2" t="s">
        <v>52</v>
      </c>
      <c r="M105" s="21" t="s">
        <v>42</v>
      </c>
    </row>
    <row r="106" customFormat="false" ht="24" hidden="false" customHeight="false" outlineLevel="0" collapsed="false">
      <c r="A106" s="2" t="s">
        <v>421</v>
      </c>
      <c r="B106" s="19" t="s">
        <v>311</v>
      </c>
      <c r="C106" s="19" t="s">
        <v>312</v>
      </c>
      <c r="D106" s="19" t="n">
        <v>807</v>
      </c>
      <c r="E106" s="34" t="s">
        <v>405</v>
      </c>
      <c r="F106" s="19" t="n">
        <v>1</v>
      </c>
      <c r="G106" s="21" t="s">
        <v>422</v>
      </c>
      <c r="H106" s="21" t="s">
        <v>415</v>
      </c>
      <c r="I106" s="2" t="s">
        <v>50</v>
      </c>
      <c r="J106" s="2" t="s">
        <v>69</v>
      </c>
      <c r="K106" s="2" t="s">
        <v>52</v>
      </c>
      <c r="M106" s="21" t="s">
        <v>42</v>
      </c>
    </row>
    <row r="107" customFormat="false" ht="13" hidden="false" customHeight="false" outlineLevel="0" collapsed="false">
      <c r="A107" s="2" t="s">
        <v>423</v>
      </c>
      <c r="B107" s="19" t="s">
        <v>311</v>
      </c>
      <c r="C107" s="19" t="s">
        <v>312</v>
      </c>
      <c r="D107" s="19" t="n">
        <v>807</v>
      </c>
      <c r="E107" s="34" t="s">
        <v>405</v>
      </c>
      <c r="F107" s="19" t="n">
        <v>6</v>
      </c>
      <c r="G107" s="21" t="s">
        <v>419</v>
      </c>
      <c r="H107" s="21" t="s">
        <v>420</v>
      </c>
      <c r="I107" s="2" t="s">
        <v>50</v>
      </c>
      <c r="J107" s="2" t="s">
        <v>69</v>
      </c>
      <c r="K107" s="2" t="s">
        <v>52</v>
      </c>
      <c r="M107" s="21" t="s">
        <v>42</v>
      </c>
    </row>
    <row r="108" customFormat="false" ht="24" hidden="false" customHeight="false" outlineLevel="0" collapsed="false">
      <c r="A108" s="2" t="s">
        <v>424</v>
      </c>
      <c r="B108" s="19" t="s">
        <v>311</v>
      </c>
      <c r="C108" s="19" t="s">
        <v>312</v>
      </c>
      <c r="D108" s="19" t="n">
        <v>807</v>
      </c>
      <c r="E108" s="34" t="s">
        <v>425</v>
      </c>
      <c r="F108" s="19" t="n">
        <v>16</v>
      </c>
      <c r="G108" s="21" t="s">
        <v>426</v>
      </c>
      <c r="H108" s="21" t="s">
        <v>427</v>
      </c>
      <c r="I108" s="2" t="s">
        <v>50</v>
      </c>
      <c r="J108" s="2" t="s">
        <v>69</v>
      </c>
      <c r="K108" s="2" t="s">
        <v>52</v>
      </c>
      <c r="M108" s="21" t="s">
        <v>42</v>
      </c>
    </row>
    <row r="109" customFormat="false" ht="13" hidden="false" customHeight="false" outlineLevel="0" collapsed="false">
      <c r="A109" s="2" t="s">
        <v>428</v>
      </c>
      <c r="B109" s="19" t="s">
        <v>311</v>
      </c>
      <c r="C109" s="19" t="s">
        <v>312</v>
      </c>
      <c r="D109" s="19" t="n">
        <v>807</v>
      </c>
      <c r="E109" s="34" t="s">
        <v>425</v>
      </c>
      <c r="G109" s="21" t="s">
        <v>429</v>
      </c>
      <c r="H109" s="21" t="s">
        <v>427</v>
      </c>
      <c r="I109" s="2" t="s">
        <v>50</v>
      </c>
      <c r="J109" s="2" t="s">
        <v>69</v>
      </c>
      <c r="K109" s="2" t="s">
        <v>52</v>
      </c>
      <c r="M109" s="21" t="s">
        <v>42</v>
      </c>
    </row>
    <row r="110" customFormat="false" ht="24" hidden="false" customHeight="false" outlineLevel="0" collapsed="false">
      <c r="A110" s="2" t="s">
        <v>430</v>
      </c>
      <c r="B110" s="19" t="s">
        <v>311</v>
      </c>
      <c r="C110" s="19" t="s">
        <v>312</v>
      </c>
      <c r="D110" s="19" t="n">
        <v>807</v>
      </c>
      <c r="E110" s="34" t="s">
        <v>425</v>
      </c>
      <c r="F110" s="19" t="n">
        <v>17</v>
      </c>
      <c r="G110" s="21" t="s">
        <v>431</v>
      </c>
      <c r="H110" s="21" t="s">
        <v>432</v>
      </c>
      <c r="I110" s="2" t="s">
        <v>50</v>
      </c>
      <c r="J110" s="2" t="s">
        <v>69</v>
      </c>
      <c r="K110" s="2" t="s">
        <v>52</v>
      </c>
      <c r="M110" s="21" t="s">
        <v>42</v>
      </c>
    </row>
    <row r="111" customFormat="false" ht="24" hidden="false" customHeight="false" outlineLevel="0" collapsed="false">
      <c r="A111" s="2" t="s">
        <v>433</v>
      </c>
      <c r="B111" s="19" t="s">
        <v>311</v>
      </c>
      <c r="C111" s="19" t="s">
        <v>312</v>
      </c>
      <c r="D111" s="19" t="n">
        <v>807</v>
      </c>
      <c r="E111" s="34" t="s">
        <v>434</v>
      </c>
      <c r="F111" s="19" t="n">
        <v>25</v>
      </c>
      <c r="G111" s="21" t="s">
        <v>426</v>
      </c>
      <c r="H111" s="21" t="s">
        <v>435</v>
      </c>
      <c r="I111" s="2" t="s">
        <v>50</v>
      </c>
      <c r="J111" s="2" t="s">
        <v>69</v>
      </c>
      <c r="K111" s="2" t="s">
        <v>52</v>
      </c>
      <c r="M111" s="21" t="s">
        <v>42</v>
      </c>
    </row>
    <row r="112" customFormat="false" ht="24" hidden="false" customHeight="false" outlineLevel="0" collapsed="false">
      <c r="A112" s="2" t="s">
        <v>436</v>
      </c>
      <c r="B112" s="19" t="s">
        <v>311</v>
      </c>
      <c r="C112" s="19" t="s">
        <v>312</v>
      </c>
      <c r="D112" s="19" t="n">
        <v>808</v>
      </c>
      <c r="E112" s="34" t="s">
        <v>434</v>
      </c>
      <c r="G112" s="21" t="s">
        <v>437</v>
      </c>
      <c r="H112" s="21" t="s">
        <v>438</v>
      </c>
      <c r="I112" s="2" t="s">
        <v>50</v>
      </c>
      <c r="J112" s="2" t="s">
        <v>69</v>
      </c>
      <c r="K112" s="2" t="s">
        <v>52</v>
      </c>
      <c r="M112" s="21" t="s">
        <v>42</v>
      </c>
    </row>
    <row r="113" customFormat="false" ht="24" hidden="false" customHeight="false" outlineLevel="0" collapsed="false">
      <c r="A113" s="2" t="s">
        <v>439</v>
      </c>
      <c r="B113" s="19" t="s">
        <v>311</v>
      </c>
      <c r="C113" s="19" t="s">
        <v>312</v>
      </c>
      <c r="D113" s="19" t="n">
        <v>808</v>
      </c>
      <c r="E113" s="34" t="s">
        <v>440</v>
      </c>
      <c r="F113" s="19" t="n">
        <v>8</v>
      </c>
      <c r="G113" s="21" t="s">
        <v>441</v>
      </c>
      <c r="H113" s="21" t="s">
        <v>442</v>
      </c>
      <c r="I113" s="2" t="s">
        <v>50</v>
      </c>
      <c r="J113" s="2" t="s">
        <v>69</v>
      </c>
      <c r="K113" s="2" t="s">
        <v>52</v>
      </c>
      <c r="M113" s="21" t="s">
        <v>42</v>
      </c>
    </row>
    <row r="114" customFormat="false" ht="24" hidden="false" customHeight="false" outlineLevel="0" collapsed="false">
      <c r="A114" s="2" t="s">
        <v>443</v>
      </c>
      <c r="B114" s="19" t="s">
        <v>311</v>
      </c>
      <c r="C114" s="19" t="s">
        <v>312</v>
      </c>
      <c r="D114" s="19" t="n">
        <v>808</v>
      </c>
      <c r="E114" s="34" t="s">
        <v>440</v>
      </c>
      <c r="G114" s="21" t="s">
        <v>444</v>
      </c>
      <c r="H114" s="21" t="s">
        <v>442</v>
      </c>
      <c r="I114" s="2" t="s">
        <v>50</v>
      </c>
      <c r="J114" s="2" t="s">
        <v>69</v>
      </c>
      <c r="K114" s="2" t="s">
        <v>52</v>
      </c>
      <c r="M114" s="21" t="s">
        <v>42</v>
      </c>
    </row>
    <row r="115" customFormat="false" ht="13" hidden="false" customHeight="false" outlineLevel="0" collapsed="false">
      <c r="A115" s="2" t="s">
        <v>445</v>
      </c>
      <c r="B115" s="19" t="s">
        <v>311</v>
      </c>
      <c r="C115" s="19" t="s">
        <v>312</v>
      </c>
      <c r="D115" s="19" t="n">
        <v>808</v>
      </c>
      <c r="E115" s="34" t="s">
        <v>440</v>
      </c>
      <c r="F115" s="19" t="n">
        <v>20</v>
      </c>
      <c r="G115" s="21" t="s">
        <v>446</v>
      </c>
      <c r="H115" s="21" t="s">
        <v>447</v>
      </c>
      <c r="I115" s="2" t="s">
        <v>50</v>
      </c>
      <c r="J115" s="2" t="s">
        <v>69</v>
      </c>
      <c r="K115" s="2" t="s">
        <v>52</v>
      </c>
      <c r="M115" s="21" t="s">
        <v>42</v>
      </c>
    </row>
    <row r="116" customFormat="false" ht="13" hidden="false" customHeight="false" outlineLevel="0" collapsed="false">
      <c r="A116" s="2" t="s">
        <v>448</v>
      </c>
      <c r="B116" s="19" t="s">
        <v>311</v>
      </c>
      <c r="C116" s="19" t="s">
        <v>312</v>
      </c>
      <c r="D116" s="19" t="n">
        <v>809</v>
      </c>
      <c r="E116" s="34" t="s">
        <v>440</v>
      </c>
      <c r="F116" s="19" t="n">
        <v>16</v>
      </c>
      <c r="G116" s="21" t="s">
        <v>446</v>
      </c>
      <c r="H116" s="21" t="s">
        <v>447</v>
      </c>
      <c r="I116" s="2" t="s">
        <v>50</v>
      </c>
      <c r="J116" s="2" t="s">
        <v>69</v>
      </c>
      <c r="K116" s="2" t="s">
        <v>52</v>
      </c>
      <c r="M116" s="21" t="s">
        <v>42</v>
      </c>
    </row>
    <row r="117" customFormat="false" ht="13" hidden="false" customHeight="false" outlineLevel="0" collapsed="false">
      <c r="A117" s="2" t="s">
        <v>449</v>
      </c>
      <c r="B117" s="19" t="s">
        <v>311</v>
      </c>
      <c r="C117" s="19" t="s">
        <v>312</v>
      </c>
      <c r="D117" s="19" t="n">
        <v>809</v>
      </c>
      <c r="E117" s="34" t="s">
        <v>440</v>
      </c>
      <c r="F117" s="19" t="n">
        <v>17</v>
      </c>
      <c r="G117" s="21" t="s">
        <v>446</v>
      </c>
      <c r="H117" s="21" t="s">
        <v>447</v>
      </c>
      <c r="I117" s="2" t="s">
        <v>50</v>
      </c>
      <c r="J117" s="2" t="s">
        <v>69</v>
      </c>
      <c r="K117" s="2" t="s">
        <v>52</v>
      </c>
      <c r="M117" s="21" t="s">
        <v>42</v>
      </c>
    </row>
    <row r="118" customFormat="false" ht="13" hidden="false" customHeight="false" outlineLevel="0" collapsed="false">
      <c r="A118" s="2" t="s">
        <v>450</v>
      </c>
      <c r="B118" s="19" t="s">
        <v>311</v>
      </c>
      <c r="C118" s="19" t="s">
        <v>312</v>
      </c>
      <c r="D118" s="19" t="n">
        <v>809</v>
      </c>
      <c r="E118" s="34" t="s">
        <v>440</v>
      </c>
      <c r="G118" s="21" t="s">
        <v>451</v>
      </c>
      <c r="H118" s="21" t="s">
        <v>447</v>
      </c>
      <c r="I118" s="2" t="s">
        <v>50</v>
      </c>
      <c r="J118" s="2" t="s">
        <v>69</v>
      </c>
      <c r="K118" s="2" t="s">
        <v>52</v>
      </c>
      <c r="M118" s="21" t="s">
        <v>42</v>
      </c>
    </row>
    <row r="119" customFormat="false" ht="13" hidden="false" customHeight="false" outlineLevel="0" collapsed="false">
      <c r="A119" s="2" t="s">
        <v>452</v>
      </c>
      <c r="B119" s="19" t="s">
        <v>311</v>
      </c>
      <c r="C119" s="19" t="s">
        <v>312</v>
      </c>
      <c r="D119" s="19" t="n">
        <v>810</v>
      </c>
      <c r="E119" s="34" t="s">
        <v>440</v>
      </c>
      <c r="G119" s="21" t="s">
        <v>451</v>
      </c>
      <c r="H119" s="21" t="s">
        <v>447</v>
      </c>
      <c r="I119" s="2" t="s">
        <v>50</v>
      </c>
      <c r="J119" s="2" t="s">
        <v>69</v>
      </c>
      <c r="K119" s="2" t="s">
        <v>52</v>
      </c>
      <c r="M119" s="21" t="s">
        <v>42</v>
      </c>
    </row>
    <row r="120" customFormat="false" ht="24" hidden="false" customHeight="false" outlineLevel="0" collapsed="false">
      <c r="A120" s="2" t="s">
        <v>453</v>
      </c>
      <c r="B120" s="19" t="s">
        <v>311</v>
      </c>
      <c r="C120" s="19" t="s">
        <v>312</v>
      </c>
      <c r="D120" s="19" t="n">
        <v>810</v>
      </c>
      <c r="E120" s="37" t="str">
        <f aca="false">"24.3.6"</f>
        <v>24.3.6</v>
      </c>
      <c r="G120" s="21" t="s">
        <v>454</v>
      </c>
      <c r="H120" s="21" t="s">
        <v>455</v>
      </c>
      <c r="I120" s="2" t="s">
        <v>50</v>
      </c>
      <c r="J120" s="2" t="s">
        <v>51</v>
      </c>
      <c r="K120" s="2" t="s">
        <v>70</v>
      </c>
      <c r="L120" s="21" t="s">
        <v>456</v>
      </c>
      <c r="M120" s="21" t="s">
        <v>42</v>
      </c>
      <c r="N120" s="21" t="s">
        <v>317</v>
      </c>
      <c r="O120" s="21" t="s">
        <v>70</v>
      </c>
    </row>
    <row r="121" customFormat="false" ht="13" hidden="false" customHeight="false" outlineLevel="0" collapsed="false">
      <c r="A121" s="2" t="s">
        <v>457</v>
      </c>
      <c r="B121" s="19" t="s">
        <v>311</v>
      </c>
      <c r="C121" s="19" t="s">
        <v>312</v>
      </c>
      <c r="D121" s="19" t="n">
        <v>811</v>
      </c>
      <c r="E121" s="19" t="str">
        <f aca="false">"24.3.6"</f>
        <v>24.3.6</v>
      </c>
      <c r="F121" s="19" t="n">
        <v>4</v>
      </c>
      <c r="G121" s="21" t="s">
        <v>419</v>
      </c>
      <c r="H121" s="21" t="s">
        <v>420</v>
      </c>
      <c r="I121" s="2" t="s">
        <v>50</v>
      </c>
      <c r="J121" s="2" t="s">
        <v>69</v>
      </c>
      <c r="K121" s="2" t="s">
        <v>52</v>
      </c>
      <c r="M121" s="21" t="s">
        <v>42</v>
      </c>
    </row>
    <row r="122" customFormat="false" ht="13" hidden="false" customHeight="false" outlineLevel="0" collapsed="false">
      <c r="A122" s="2" t="s">
        <v>458</v>
      </c>
      <c r="B122" s="19" t="s">
        <v>311</v>
      </c>
      <c r="C122" s="19" t="s">
        <v>312</v>
      </c>
      <c r="D122" s="19" t="n">
        <v>811</v>
      </c>
      <c r="E122" s="19" t="str">
        <f aca="false">"24.3.6"</f>
        <v>24.3.6</v>
      </c>
      <c r="G122" s="21" t="s">
        <v>459</v>
      </c>
      <c r="H122" s="21" t="s">
        <v>420</v>
      </c>
      <c r="I122" s="2" t="s">
        <v>50</v>
      </c>
      <c r="J122" s="2" t="s">
        <v>69</v>
      </c>
      <c r="K122" s="2" t="s">
        <v>52</v>
      </c>
      <c r="M122" s="21" t="s">
        <v>42</v>
      </c>
    </row>
    <row r="123" customFormat="false" ht="13" hidden="false" customHeight="false" outlineLevel="0" collapsed="false">
      <c r="A123" s="2" t="s">
        <v>460</v>
      </c>
      <c r="B123" s="19" t="s">
        <v>311</v>
      </c>
      <c r="C123" s="19" t="s">
        <v>312</v>
      </c>
      <c r="D123" s="19" t="n">
        <v>811</v>
      </c>
      <c r="E123" s="19" t="str">
        <f aca="false">"24.3.6"</f>
        <v>24.3.6</v>
      </c>
      <c r="F123" s="19" t="n">
        <v>6</v>
      </c>
      <c r="G123" s="21" t="s">
        <v>419</v>
      </c>
      <c r="H123" s="21" t="s">
        <v>420</v>
      </c>
      <c r="I123" s="2" t="s">
        <v>50</v>
      </c>
      <c r="J123" s="2" t="s">
        <v>69</v>
      </c>
      <c r="K123" s="2" t="s">
        <v>52</v>
      </c>
      <c r="M123" s="21" t="s">
        <v>42</v>
      </c>
    </row>
    <row r="124" customFormat="false" ht="13" hidden="false" customHeight="false" outlineLevel="0" collapsed="false">
      <c r="A124" s="2" t="s">
        <v>461</v>
      </c>
      <c r="B124" s="19" t="s">
        <v>311</v>
      </c>
      <c r="C124" s="19" t="s">
        <v>312</v>
      </c>
      <c r="D124" s="19" t="n">
        <v>811</v>
      </c>
      <c r="E124" s="19" t="s">
        <v>462</v>
      </c>
      <c r="F124" s="19" t="n">
        <v>13</v>
      </c>
      <c r="G124" s="21" t="s">
        <v>463</v>
      </c>
      <c r="H124" s="21" t="s">
        <v>464</v>
      </c>
      <c r="I124" s="2" t="s">
        <v>50</v>
      </c>
      <c r="J124" s="2" t="s">
        <v>69</v>
      </c>
      <c r="K124" s="2" t="s">
        <v>52</v>
      </c>
      <c r="M124" s="21" t="s">
        <v>42</v>
      </c>
    </row>
    <row r="125" customFormat="false" ht="13" hidden="false" customHeight="false" outlineLevel="0" collapsed="false">
      <c r="A125" s="2" t="s">
        <v>465</v>
      </c>
      <c r="B125" s="19" t="s">
        <v>311</v>
      </c>
      <c r="C125" s="19" t="s">
        <v>312</v>
      </c>
      <c r="D125" s="19" t="n">
        <v>811</v>
      </c>
      <c r="E125" s="19" t="s">
        <v>462</v>
      </c>
      <c r="G125" s="21" t="s">
        <v>466</v>
      </c>
      <c r="H125" s="21" t="s">
        <v>467</v>
      </c>
      <c r="I125" s="2" t="s">
        <v>50</v>
      </c>
      <c r="J125" s="2" t="s">
        <v>69</v>
      </c>
      <c r="K125" s="2" t="s">
        <v>52</v>
      </c>
      <c r="M125" s="21" t="s">
        <v>42</v>
      </c>
    </row>
    <row r="126" customFormat="false" ht="13" hidden="false" customHeight="false" outlineLevel="0" collapsed="false">
      <c r="A126" s="2" t="s">
        <v>468</v>
      </c>
      <c r="B126" s="19" t="s">
        <v>311</v>
      </c>
      <c r="C126" s="19" t="s">
        <v>312</v>
      </c>
      <c r="D126" s="19" t="n">
        <v>813</v>
      </c>
      <c r="E126" s="19" t="s">
        <v>469</v>
      </c>
      <c r="F126" s="19" t="n">
        <v>1</v>
      </c>
      <c r="G126" s="21" t="s">
        <v>470</v>
      </c>
      <c r="H126" s="21" t="s">
        <v>471</v>
      </c>
      <c r="I126" s="2" t="s">
        <v>50</v>
      </c>
      <c r="J126" s="2" t="s">
        <v>69</v>
      </c>
      <c r="K126" s="2" t="s">
        <v>52</v>
      </c>
      <c r="M126" s="21" t="s">
        <v>42</v>
      </c>
    </row>
    <row r="127" customFormat="false" ht="13" hidden="false" customHeight="false" outlineLevel="0" collapsed="false">
      <c r="A127" s="2" t="s">
        <v>472</v>
      </c>
      <c r="B127" s="19" t="s">
        <v>311</v>
      </c>
      <c r="C127" s="19" t="s">
        <v>312</v>
      </c>
      <c r="D127" s="19" t="n">
        <v>813</v>
      </c>
      <c r="E127" s="19" t="s">
        <v>469</v>
      </c>
      <c r="G127" s="21" t="s">
        <v>473</v>
      </c>
      <c r="H127" s="21" t="s">
        <v>471</v>
      </c>
      <c r="I127" s="2" t="s">
        <v>50</v>
      </c>
      <c r="J127" s="2" t="s">
        <v>69</v>
      </c>
      <c r="K127" s="2" t="s">
        <v>52</v>
      </c>
      <c r="M127" s="21" t="s">
        <v>42</v>
      </c>
    </row>
    <row r="128" customFormat="false" ht="13" hidden="false" customHeight="false" outlineLevel="0" collapsed="false">
      <c r="A128" s="2" t="s">
        <v>474</v>
      </c>
      <c r="B128" s="19" t="s">
        <v>311</v>
      </c>
      <c r="C128" s="19" t="s">
        <v>312</v>
      </c>
      <c r="D128" s="19" t="n">
        <v>814</v>
      </c>
      <c r="E128" s="19" t="s">
        <v>475</v>
      </c>
      <c r="F128" s="19" t="n">
        <v>6</v>
      </c>
      <c r="G128" s="21" t="s">
        <v>476</v>
      </c>
      <c r="H128" s="21" t="s">
        <v>477</v>
      </c>
      <c r="I128" s="2" t="s">
        <v>50</v>
      </c>
      <c r="J128" s="2" t="s">
        <v>69</v>
      </c>
      <c r="K128" s="2" t="s">
        <v>52</v>
      </c>
      <c r="M128" s="21" t="s">
        <v>42</v>
      </c>
    </row>
    <row r="129" customFormat="false" ht="13" hidden="false" customHeight="false" outlineLevel="0" collapsed="false">
      <c r="A129" s="2" t="s">
        <v>478</v>
      </c>
      <c r="B129" s="19" t="s">
        <v>311</v>
      </c>
      <c r="C129" s="19" t="s">
        <v>312</v>
      </c>
      <c r="D129" s="19" t="n">
        <v>814</v>
      </c>
      <c r="E129" s="19" t="s">
        <v>475</v>
      </c>
      <c r="G129" s="21" t="s">
        <v>479</v>
      </c>
      <c r="H129" s="21" t="s">
        <v>477</v>
      </c>
      <c r="I129" s="2" t="s">
        <v>50</v>
      </c>
      <c r="J129" s="2" t="s">
        <v>69</v>
      </c>
      <c r="K129" s="2" t="s">
        <v>52</v>
      </c>
      <c r="M129" s="21" t="s">
        <v>42</v>
      </c>
    </row>
    <row r="130" customFormat="false" ht="13" hidden="false" customHeight="false" outlineLevel="0" collapsed="false">
      <c r="A130" s="2" t="s">
        <v>480</v>
      </c>
      <c r="B130" s="19" t="s">
        <v>311</v>
      </c>
      <c r="C130" s="19" t="s">
        <v>312</v>
      </c>
      <c r="D130" s="19" t="n">
        <v>814</v>
      </c>
      <c r="E130" s="19" t="s">
        <v>475</v>
      </c>
      <c r="F130" s="19" t="n">
        <v>9</v>
      </c>
      <c r="G130" s="21" t="s">
        <v>481</v>
      </c>
      <c r="H130" s="21" t="s">
        <v>482</v>
      </c>
      <c r="I130" s="2" t="s">
        <v>50</v>
      </c>
      <c r="J130" s="2" t="s">
        <v>69</v>
      </c>
      <c r="K130" s="2" t="s">
        <v>52</v>
      </c>
      <c r="M130" s="21" t="s">
        <v>42</v>
      </c>
    </row>
    <row r="131" customFormat="false" ht="13" hidden="false" customHeight="false" outlineLevel="0" collapsed="false">
      <c r="A131" s="2" t="s">
        <v>483</v>
      </c>
      <c r="B131" s="19" t="s">
        <v>311</v>
      </c>
      <c r="C131" s="19" t="s">
        <v>312</v>
      </c>
      <c r="D131" s="19" t="n">
        <v>815</v>
      </c>
      <c r="E131" s="19" t="s">
        <v>475</v>
      </c>
      <c r="G131" s="21" t="s">
        <v>484</v>
      </c>
      <c r="H131" s="21" t="s">
        <v>482</v>
      </c>
      <c r="I131" s="2" t="s">
        <v>50</v>
      </c>
      <c r="J131" s="2" t="s">
        <v>69</v>
      </c>
      <c r="K131" s="2" t="s">
        <v>52</v>
      </c>
      <c r="M131" s="21" t="s">
        <v>42</v>
      </c>
    </row>
    <row r="132" customFormat="false" ht="24" hidden="false" customHeight="false" outlineLevel="0" collapsed="false">
      <c r="A132" s="2" t="s">
        <v>485</v>
      </c>
      <c r="B132" s="19" t="s">
        <v>311</v>
      </c>
      <c r="C132" s="19" t="s">
        <v>312</v>
      </c>
      <c r="D132" s="19" t="n">
        <v>817</v>
      </c>
      <c r="E132" s="19" t="str">
        <f aca="false">"24.3.10"</f>
        <v>24.3.10</v>
      </c>
      <c r="F132" s="19" t="n">
        <v>2</v>
      </c>
      <c r="G132" s="21" t="s">
        <v>486</v>
      </c>
      <c r="H132" s="21" t="s">
        <v>487</v>
      </c>
      <c r="I132" s="2" t="s">
        <v>50</v>
      </c>
      <c r="J132" s="2" t="s">
        <v>69</v>
      </c>
      <c r="K132" s="2" t="s">
        <v>52</v>
      </c>
      <c r="M132" s="21" t="s">
        <v>42</v>
      </c>
    </row>
    <row r="133" customFormat="false" ht="13" hidden="false" customHeight="false" outlineLevel="0" collapsed="false">
      <c r="A133" s="2" t="s">
        <v>488</v>
      </c>
      <c r="B133" s="19" t="s">
        <v>311</v>
      </c>
      <c r="C133" s="19" t="s">
        <v>312</v>
      </c>
      <c r="D133" s="19" t="n">
        <v>817</v>
      </c>
      <c r="E133" s="19" t="str">
        <f aca="false">"24.3.10"</f>
        <v>24.3.10</v>
      </c>
      <c r="G133" s="21" t="s">
        <v>489</v>
      </c>
      <c r="H133" s="21" t="s">
        <v>487</v>
      </c>
      <c r="I133" s="2" t="s">
        <v>50</v>
      </c>
      <c r="J133" s="2" t="s">
        <v>69</v>
      </c>
      <c r="K133" s="2" t="s">
        <v>52</v>
      </c>
      <c r="M133" s="21" t="s">
        <v>42</v>
      </c>
    </row>
    <row r="134" customFormat="false" ht="24" hidden="false" customHeight="false" outlineLevel="0" collapsed="false">
      <c r="A134" s="2" t="s">
        <v>490</v>
      </c>
      <c r="B134" s="19" t="s">
        <v>311</v>
      </c>
      <c r="C134" s="19" t="s">
        <v>312</v>
      </c>
      <c r="D134" s="19" t="n">
        <v>818</v>
      </c>
      <c r="E134" s="19" t="str">
        <f aca="false">"24.5"</f>
        <v>24.5</v>
      </c>
      <c r="F134" s="19" t="n">
        <v>12</v>
      </c>
      <c r="G134" s="21" t="s">
        <v>491</v>
      </c>
      <c r="H134" s="21" t="s">
        <v>492</v>
      </c>
      <c r="I134" s="2" t="s">
        <v>50</v>
      </c>
      <c r="J134" s="2" t="s">
        <v>69</v>
      </c>
      <c r="K134" s="2" t="s">
        <v>52</v>
      </c>
      <c r="M134" s="21" t="s">
        <v>42</v>
      </c>
    </row>
    <row r="135" customFormat="false" ht="24" hidden="false" customHeight="false" outlineLevel="0" collapsed="false">
      <c r="A135" s="2" t="s">
        <v>493</v>
      </c>
      <c r="B135" s="19" t="s">
        <v>311</v>
      </c>
      <c r="C135" s="19" t="s">
        <v>312</v>
      </c>
      <c r="D135" s="19" t="n">
        <v>819</v>
      </c>
      <c r="E135" s="19" t="str">
        <f aca="false">"24.6.5"</f>
        <v>24.6.5</v>
      </c>
      <c r="F135" s="19" t="n">
        <v>17</v>
      </c>
      <c r="G135" s="21" t="s">
        <v>494</v>
      </c>
      <c r="H135" s="21" t="s">
        <v>495</v>
      </c>
      <c r="I135" s="2" t="s">
        <v>50</v>
      </c>
      <c r="J135" s="2" t="s">
        <v>69</v>
      </c>
      <c r="K135" s="2" t="s">
        <v>52</v>
      </c>
      <c r="M135" s="21" t="s">
        <v>42</v>
      </c>
    </row>
    <row r="136" customFormat="false" ht="24" hidden="false" customHeight="false" outlineLevel="0" collapsed="false">
      <c r="A136" s="2" t="s">
        <v>496</v>
      </c>
      <c r="B136" s="19" t="s">
        <v>262</v>
      </c>
      <c r="C136" s="19" t="s">
        <v>263</v>
      </c>
      <c r="D136" s="19" t="n">
        <v>858</v>
      </c>
      <c r="E136" s="34" t="s">
        <v>497</v>
      </c>
      <c r="F136" s="19" t="n">
        <v>6</v>
      </c>
      <c r="G136" s="21" t="s">
        <v>498</v>
      </c>
      <c r="H136" s="21" t="s">
        <v>499</v>
      </c>
      <c r="I136" s="2" t="s">
        <v>50</v>
      </c>
      <c r="J136" s="2" t="s">
        <v>51</v>
      </c>
      <c r="K136" s="2" t="s">
        <v>52</v>
      </c>
      <c r="M136" s="21" t="s">
        <v>42</v>
      </c>
    </row>
    <row r="137" customFormat="false" ht="35" hidden="false" customHeight="false" outlineLevel="0" collapsed="false">
      <c r="A137" s="2" t="s">
        <v>500</v>
      </c>
      <c r="B137" s="19" t="s">
        <v>84</v>
      </c>
      <c r="C137" s="19" t="s">
        <v>85</v>
      </c>
      <c r="D137" s="36" t="n">
        <v>871</v>
      </c>
      <c r="E137" s="36" t="s">
        <v>501</v>
      </c>
      <c r="F137" s="36" t="n">
        <v>1</v>
      </c>
      <c r="G137" s="21" t="s">
        <v>502</v>
      </c>
      <c r="H137" s="21" t="s">
        <v>503</v>
      </c>
      <c r="I137" s="2" t="s">
        <v>50</v>
      </c>
      <c r="J137" s="2" t="s">
        <v>69</v>
      </c>
      <c r="K137" s="2" t="s">
        <v>52</v>
      </c>
      <c r="M137" s="21" t="s">
        <v>42</v>
      </c>
    </row>
    <row r="138" customFormat="false" ht="57" hidden="false" customHeight="false" outlineLevel="0" collapsed="false">
      <c r="A138" s="2" t="s">
        <v>504</v>
      </c>
      <c r="B138" s="19" t="s">
        <v>99</v>
      </c>
      <c r="C138" s="19" t="s">
        <v>100</v>
      </c>
      <c r="D138" s="19" t="n">
        <v>980</v>
      </c>
      <c r="E138" s="34" t="s">
        <v>505</v>
      </c>
      <c r="F138" s="39" t="s">
        <v>506</v>
      </c>
      <c r="G138" s="21" t="s">
        <v>102</v>
      </c>
      <c r="H138" s="21" t="s">
        <v>245</v>
      </c>
      <c r="I138" s="2" t="s">
        <v>50</v>
      </c>
      <c r="J138" s="2" t="s">
        <v>69</v>
      </c>
      <c r="K138" s="2" t="s">
        <v>78</v>
      </c>
      <c r="L138" s="21" t="s">
        <v>104</v>
      </c>
    </row>
    <row r="139" customFormat="false" ht="24" hidden="false" customHeight="false" outlineLevel="0" collapsed="false">
      <c r="A139" s="2" t="s">
        <v>507</v>
      </c>
      <c r="B139" s="19" t="s">
        <v>508</v>
      </c>
      <c r="C139" s="19" t="s">
        <v>509</v>
      </c>
      <c r="D139" s="2"/>
      <c r="E139" s="2"/>
      <c r="F139" s="2"/>
      <c r="G139" s="21" t="s">
        <v>510</v>
      </c>
      <c r="I139" s="2"/>
      <c r="J139" s="2" t="s">
        <v>69</v>
      </c>
      <c r="K139" s="2" t="s">
        <v>78</v>
      </c>
      <c r="L139" s="21" t="s">
        <v>511</v>
      </c>
    </row>
    <row r="140" customFormat="false" ht="35" hidden="false" customHeight="false" outlineLevel="0" collapsed="false">
      <c r="A140" s="2" t="s">
        <v>512</v>
      </c>
      <c r="B140" s="19" t="s">
        <v>513</v>
      </c>
      <c r="C140" s="19" t="s">
        <v>514</v>
      </c>
      <c r="E140" s="34"/>
      <c r="G140" s="21" t="s">
        <v>515</v>
      </c>
      <c r="H140" s="21" t="s">
        <v>516</v>
      </c>
      <c r="I140" s="2" t="s">
        <v>50</v>
      </c>
      <c r="J140" s="2" t="s">
        <v>69</v>
      </c>
      <c r="K140" s="2" t="s">
        <v>78</v>
      </c>
      <c r="L140" s="21" t="s">
        <v>517</v>
      </c>
    </row>
    <row r="141" customFormat="false" ht="90" hidden="false" customHeight="false" outlineLevel="0" collapsed="false">
      <c r="A141" s="19" t="s">
        <v>518</v>
      </c>
      <c r="B141" s="19" t="s">
        <v>216</v>
      </c>
      <c r="C141" s="19" t="s">
        <v>217</v>
      </c>
      <c r="D141" s="19" t="n">
        <v>588</v>
      </c>
      <c r="E141" s="19" t="s">
        <v>519</v>
      </c>
      <c r="F141" s="19" t="s">
        <v>520</v>
      </c>
      <c r="G141" s="21" t="s">
        <v>521</v>
      </c>
      <c r="H141" s="21" t="s">
        <v>522</v>
      </c>
      <c r="I141" s="2" t="s">
        <v>124</v>
      </c>
      <c r="J141" s="2"/>
      <c r="K141" s="2" t="s">
        <v>70</v>
      </c>
      <c r="L141" s="21" t="s">
        <v>523</v>
      </c>
      <c r="M141" s="21" t="s">
        <v>42</v>
      </c>
    </row>
    <row r="142" customFormat="false" ht="68.4" hidden="false" customHeight="false" outlineLevel="0" collapsed="false">
      <c r="A142" s="19" t="s">
        <v>524</v>
      </c>
      <c r="B142" s="19" t="s">
        <v>216</v>
      </c>
      <c r="C142" s="19" t="s">
        <v>217</v>
      </c>
      <c r="D142" s="19" t="n">
        <v>590</v>
      </c>
      <c r="E142" s="19" t="s">
        <v>525</v>
      </c>
      <c r="F142" s="19" t="s">
        <v>526</v>
      </c>
      <c r="G142" s="21" t="s">
        <v>527</v>
      </c>
      <c r="H142" s="21" t="s">
        <v>528</v>
      </c>
      <c r="I142" s="2" t="s">
        <v>124</v>
      </c>
      <c r="J142" s="2"/>
      <c r="K142" s="2" t="s">
        <v>70</v>
      </c>
      <c r="L142" s="21" t="s">
        <v>529</v>
      </c>
      <c r="M142" s="21" t="s">
        <v>42</v>
      </c>
    </row>
    <row r="143" customFormat="false" ht="12.8" hidden="false" customHeight="false" outlineLevel="0" collapsed="false">
      <c r="I143" s="2"/>
      <c r="J143" s="2"/>
      <c r="K143" s="2"/>
    </row>
    <row r="144" customFormat="false" ht="12.8" hidden="false" customHeight="false" outlineLevel="0" collapsed="false">
      <c r="I144" s="2"/>
      <c r="J144" s="2"/>
      <c r="K144" s="2"/>
    </row>
    <row r="145" customFormat="false" ht="12.8" hidden="false" customHeight="false" outlineLevel="0" collapsed="false">
      <c r="I145" s="2"/>
      <c r="J145" s="2"/>
      <c r="K145" s="2"/>
    </row>
    <row r="146" customFormat="false" ht="12.8" hidden="false" customHeight="false" outlineLevel="0" collapsed="false">
      <c r="I146" s="2"/>
      <c r="J146" s="2"/>
      <c r="K146" s="2"/>
    </row>
    <row r="147" customFormat="false" ht="12.8" hidden="false" customHeight="false" outlineLevel="0" collapsed="false">
      <c r="I147" s="2"/>
      <c r="J147" s="2"/>
      <c r="K147" s="2"/>
    </row>
    <row r="148" customFormat="false" ht="12.8" hidden="false" customHeight="false" outlineLevel="0" collapsed="false">
      <c r="I148" s="2"/>
      <c r="J148" s="2"/>
      <c r="K148" s="2"/>
    </row>
    <row r="149" customFormat="false" ht="12.8" hidden="false" customHeight="false" outlineLevel="0" collapsed="false">
      <c r="I149" s="2"/>
      <c r="J149" s="2"/>
      <c r="K149" s="2"/>
    </row>
    <row r="150" customFormat="false" ht="12.8" hidden="false" customHeight="false" outlineLevel="0" collapsed="false">
      <c r="I150" s="2"/>
      <c r="J150" s="2"/>
      <c r="K150" s="2"/>
    </row>
    <row r="151" customFormat="false" ht="12.8" hidden="false" customHeight="false" outlineLevel="0" collapsed="false">
      <c r="I151" s="2"/>
      <c r="J151" s="2"/>
      <c r="K151" s="2"/>
    </row>
    <row r="152" customFormat="false" ht="12.8" hidden="false" customHeight="false" outlineLevel="0" collapsed="false">
      <c r="I152" s="2"/>
      <c r="J152" s="2"/>
      <c r="K152" s="2"/>
    </row>
    <row r="153" customFormat="false" ht="12.8" hidden="false" customHeight="false" outlineLevel="0" collapsed="false">
      <c r="I153" s="2"/>
      <c r="J153" s="2"/>
      <c r="K153" s="2"/>
    </row>
    <row r="154" customFormat="false" ht="12.8" hidden="false" customHeight="false" outlineLevel="0" collapsed="false">
      <c r="I154" s="2"/>
      <c r="J154" s="2"/>
      <c r="K154" s="2"/>
    </row>
    <row r="155" customFormat="false" ht="12.8" hidden="false" customHeight="false" outlineLevel="0" collapsed="false">
      <c r="I155" s="2"/>
      <c r="J155" s="2"/>
      <c r="K155" s="2"/>
    </row>
    <row r="156" customFormat="false" ht="12.8" hidden="false" customHeight="false" outlineLevel="0" collapsed="false">
      <c r="I156" s="2"/>
      <c r="J156" s="2"/>
      <c r="K156" s="2"/>
    </row>
    <row r="157" customFormat="false" ht="12.8" hidden="false" customHeight="false" outlineLevel="0" collapsed="false">
      <c r="I157" s="2"/>
      <c r="J157" s="2"/>
      <c r="K157" s="2"/>
    </row>
    <row r="158" customFormat="false" ht="12.8" hidden="false" customHeight="false" outlineLevel="0" collapsed="false">
      <c r="I158" s="2"/>
      <c r="J158" s="2"/>
      <c r="K158" s="2"/>
    </row>
    <row r="159" customFormat="false" ht="12.8" hidden="false" customHeight="false" outlineLevel="0" collapsed="false">
      <c r="I159" s="2"/>
      <c r="J159" s="2"/>
      <c r="K159" s="2"/>
    </row>
    <row r="160" customFormat="false" ht="12.8" hidden="false" customHeight="false" outlineLevel="0" collapsed="false">
      <c r="I160" s="2"/>
      <c r="J160" s="2"/>
      <c r="K160" s="2"/>
    </row>
    <row r="161" customFormat="false" ht="12.8" hidden="false" customHeight="false" outlineLevel="0" collapsed="false">
      <c r="I161" s="2"/>
      <c r="J161" s="2"/>
      <c r="K161" s="2"/>
    </row>
    <row r="162" customFormat="false" ht="12.8" hidden="false" customHeight="false" outlineLevel="0" collapsed="false">
      <c r="I162" s="2"/>
      <c r="J162" s="2"/>
      <c r="K162" s="2"/>
    </row>
    <row r="163" customFormat="false" ht="12.8" hidden="false" customHeight="false" outlineLevel="0" collapsed="false">
      <c r="I163" s="2"/>
      <c r="J163" s="2"/>
      <c r="K163" s="2"/>
    </row>
    <row r="164" customFormat="false" ht="12.8" hidden="false" customHeight="false" outlineLevel="0" collapsed="false">
      <c r="I164" s="2"/>
      <c r="J164" s="2"/>
      <c r="K164" s="2"/>
    </row>
    <row r="165" customFormat="false" ht="12.8" hidden="false" customHeight="false" outlineLevel="0" collapsed="false">
      <c r="I165" s="2"/>
      <c r="J165" s="2"/>
      <c r="K165" s="2"/>
    </row>
    <row r="166" customFormat="false" ht="12.8" hidden="false" customHeight="false" outlineLevel="0" collapsed="false">
      <c r="I166" s="2"/>
      <c r="J166" s="2"/>
      <c r="K166" s="2"/>
    </row>
    <row r="167" customFormat="false" ht="12.8" hidden="false" customHeight="false" outlineLevel="0" collapsed="false">
      <c r="I167" s="2"/>
      <c r="J167" s="2"/>
      <c r="K167" s="2"/>
    </row>
    <row r="168" customFormat="false" ht="12.8" hidden="false" customHeight="false" outlineLevel="0" collapsed="false">
      <c r="I168" s="2"/>
      <c r="J168" s="2"/>
      <c r="K168" s="2"/>
    </row>
    <row r="169" customFormat="false" ht="12.8" hidden="false" customHeight="false" outlineLevel="0" collapsed="false">
      <c r="I169" s="2"/>
      <c r="J169" s="2"/>
      <c r="K169" s="2"/>
    </row>
    <row r="170" customFormat="false" ht="12.8" hidden="false" customHeight="false" outlineLevel="0" collapsed="false">
      <c r="I170" s="2"/>
      <c r="J170" s="2"/>
      <c r="K170" s="2"/>
    </row>
    <row r="171" customFormat="false" ht="12.8" hidden="false" customHeight="false" outlineLevel="0" collapsed="false">
      <c r="I171" s="2"/>
      <c r="J171" s="2"/>
      <c r="K171" s="2"/>
    </row>
    <row r="172" customFormat="false" ht="12.8" hidden="false" customHeight="false" outlineLevel="0" collapsed="false">
      <c r="I172" s="2"/>
      <c r="J172" s="2"/>
      <c r="K172" s="2"/>
    </row>
    <row r="173" customFormat="false" ht="12.8" hidden="false" customHeight="false" outlineLevel="0" collapsed="false">
      <c r="I173" s="2"/>
      <c r="J173" s="2"/>
      <c r="K173" s="2"/>
    </row>
    <row r="174" customFormat="false" ht="12.8" hidden="false" customHeight="false" outlineLevel="0" collapsed="false">
      <c r="I174" s="2"/>
      <c r="J174" s="2"/>
      <c r="K174" s="2"/>
    </row>
    <row r="175" customFormat="false" ht="12.8" hidden="false" customHeight="false" outlineLevel="0" collapsed="false">
      <c r="I175" s="2"/>
      <c r="J175" s="2"/>
      <c r="K175" s="2"/>
    </row>
    <row r="176" customFormat="false" ht="12.8" hidden="false" customHeight="false" outlineLevel="0" collapsed="false">
      <c r="I176" s="2"/>
      <c r="J176" s="2"/>
      <c r="K176" s="2"/>
    </row>
    <row r="177" customFormat="false" ht="12.8" hidden="false" customHeight="false" outlineLevel="0" collapsed="false">
      <c r="I177" s="2"/>
      <c r="J177" s="2"/>
      <c r="K177" s="2"/>
    </row>
    <row r="178" customFormat="false" ht="12.8" hidden="false" customHeight="false" outlineLevel="0" collapsed="false">
      <c r="I178" s="2"/>
      <c r="J178" s="2"/>
      <c r="K178" s="2"/>
    </row>
    <row r="179" customFormat="false" ht="12.8" hidden="false" customHeight="false" outlineLevel="0" collapsed="false">
      <c r="I179" s="2"/>
      <c r="J179" s="2"/>
      <c r="K179" s="2"/>
    </row>
    <row r="180" customFormat="false" ht="12.8" hidden="false" customHeight="false" outlineLevel="0" collapsed="false">
      <c r="I180" s="2"/>
      <c r="J180" s="2"/>
      <c r="K180" s="2"/>
    </row>
    <row r="181" customFormat="false" ht="12.8" hidden="false" customHeight="false" outlineLevel="0" collapsed="false">
      <c r="I181" s="2"/>
      <c r="J181" s="2"/>
      <c r="K181" s="2"/>
    </row>
    <row r="182" customFormat="false" ht="12.8" hidden="false" customHeight="false" outlineLevel="0" collapsed="false">
      <c r="I182" s="2"/>
      <c r="J182" s="2"/>
      <c r="K182" s="2"/>
    </row>
    <row r="183" customFormat="false" ht="12.8" hidden="false" customHeight="false" outlineLevel="0" collapsed="false">
      <c r="I183" s="2"/>
      <c r="J183" s="2"/>
      <c r="K183" s="2"/>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40"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530</v>
      </c>
    </row>
    <row r="2" customFormat="false" ht="13" hidden="false" customHeight="false" outlineLevel="0" collapsed="false">
      <c r="A2" s="2" t="s">
        <v>531</v>
      </c>
      <c r="B2" s="19" t="s">
        <v>11</v>
      </c>
      <c r="C2" s="19" t="s">
        <v>13</v>
      </c>
      <c r="D2" s="19" t="n">
        <v>6</v>
      </c>
      <c r="E2" s="34" t="s">
        <v>532</v>
      </c>
      <c r="G2" s="21" t="s">
        <v>533</v>
      </c>
      <c r="H2" s="21" t="s">
        <v>534</v>
      </c>
      <c r="I2" s="2" t="s">
        <v>50</v>
      </c>
      <c r="J2" s="2" t="s">
        <v>51</v>
      </c>
      <c r="K2" s="2" t="s">
        <v>52</v>
      </c>
      <c r="M2" s="21" t="s">
        <v>42</v>
      </c>
    </row>
    <row r="3" customFormat="false" ht="46.25" hidden="false" customHeight="false" outlineLevel="0" collapsed="false">
      <c r="A3" s="2" t="s">
        <v>535</v>
      </c>
      <c r="B3" s="19" t="s">
        <v>11</v>
      </c>
      <c r="C3" s="19" t="s">
        <v>13</v>
      </c>
      <c r="D3" s="19" t="n">
        <v>13</v>
      </c>
      <c r="E3" s="34" t="s">
        <v>536</v>
      </c>
      <c r="G3" s="21" t="s">
        <v>537</v>
      </c>
      <c r="H3" s="21" t="s">
        <v>538</v>
      </c>
      <c r="I3" s="2" t="s">
        <v>50</v>
      </c>
      <c r="J3" s="2" t="s">
        <v>51</v>
      </c>
      <c r="K3" s="2" t="s">
        <v>52</v>
      </c>
      <c r="M3" s="21" t="s">
        <v>42</v>
      </c>
      <c r="O3" s="21" t="s">
        <v>539</v>
      </c>
    </row>
    <row r="4" customFormat="false" ht="156.5" hidden="false" customHeight="false" outlineLevel="0" collapsed="false">
      <c r="A4" s="2" t="s">
        <v>540</v>
      </c>
      <c r="B4" s="19" t="s">
        <v>541</v>
      </c>
      <c r="C4" s="19" t="s">
        <v>514</v>
      </c>
      <c r="D4" s="19" t="n">
        <v>15</v>
      </c>
      <c r="E4" s="34" t="s">
        <v>542</v>
      </c>
      <c r="F4" s="19" t="n">
        <v>1</v>
      </c>
      <c r="G4" s="21" t="s">
        <v>543</v>
      </c>
      <c r="H4" s="21" t="s">
        <v>544</v>
      </c>
      <c r="I4" s="2" t="s">
        <v>50</v>
      </c>
      <c r="J4" s="2" t="s">
        <v>51</v>
      </c>
      <c r="K4" s="2" t="s">
        <v>70</v>
      </c>
      <c r="L4" s="21" t="s">
        <v>545</v>
      </c>
      <c r="M4" s="21" t="s">
        <v>42</v>
      </c>
    </row>
    <row r="5" customFormat="false" ht="24" hidden="false" customHeight="false" outlineLevel="0" collapsed="false">
      <c r="A5" s="2" t="s">
        <v>546</v>
      </c>
      <c r="B5" s="19" t="s">
        <v>11</v>
      </c>
      <c r="C5" s="19" t="s">
        <v>13</v>
      </c>
      <c r="D5" s="19" t="n">
        <v>15</v>
      </c>
      <c r="E5" s="34" t="s">
        <v>547</v>
      </c>
      <c r="G5" s="21" t="s">
        <v>548</v>
      </c>
      <c r="H5" s="21" t="s">
        <v>549</v>
      </c>
      <c r="I5" s="2" t="s">
        <v>50</v>
      </c>
      <c r="J5" s="2" t="s">
        <v>51</v>
      </c>
      <c r="K5" s="2" t="s">
        <v>52</v>
      </c>
      <c r="M5" s="21" t="s">
        <v>42</v>
      </c>
    </row>
    <row r="6" customFormat="false" ht="156.5" hidden="false" customHeight="false" outlineLevel="0" collapsed="false">
      <c r="A6" s="2" t="s">
        <v>550</v>
      </c>
      <c r="B6" s="19" t="s">
        <v>11</v>
      </c>
      <c r="C6" s="19" t="s">
        <v>13</v>
      </c>
      <c r="D6" s="19" t="n">
        <v>15</v>
      </c>
      <c r="E6" s="37" t="s">
        <v>47</v>
      </c>
      <c r="F6" s="19" t="n">
        <v>9</v>
      </c>
      <c r="G6" s="21" t="s">
        <v>551</v>
      </c>
      <c r="H6" s="21" t="s">
        <v>552</v>
      </c>
      <c r="I6" s="2" t="s">
        <v>124</v>
      </c>
      <c r="J6" s="2" t="s">
        <v>51</v>
      </c>
      <c r="K6" s="2" t="s">
        <v>70</v>
      </c>
      <c r="L6" s="21" t="s">
        <v>545</v>
      </c>
      <c r="M6" s="21" t="s">
        <v>42</v>
      </c>
    </row>
    <row r="7" customFormat="false" ht="13" hidden="false" customHeight="false" outlineLevel="0" collapsed="false">
      <c r="A7" s="2" t="s">
        <v>553</v>
      </c>
      <c r="B7" s="19" t="s">
        <v>11</v>
      </c>
      <c r="C7" s="19" t="s">
        <v>13</v>
      </c>
      <c r="D7" s="19" t="n">
        <v>39</v>
      </c>
      <c r="E7" s="34" t="s">
        <v>554</v>
      </c>
      <c r="F7" s="19" t="n">
        <v>12</v>
      </c>
      <c r="G7" s="21" t="s">
        <v>555</v>
      </c>
      <c r="H7" s="21" t="s">
        <v>556</v>
      </c>
      <c r="I7" s="2" t="s">
        <v>50</v>
      </c>
      <c r="J7" s="2" t="s">
        <v>51</v>
      </c>
      <c r="K7" s="2" t="s">
        <v>52</v>
      </c>
      <c r="M7" s="21" t="s">
        <v>42</v>
      </c>
    </row>
    <row r="8" customFormat="false" ht="101" hidden="false" customHeight="false" outlineLevel="0" collapsed="false">
      <c r="A8" s="2" t="s">
        <v>557</v>
      </c>
      <c r="B8" s="19" t="s">
        <v>11</v>
      </c>
      <c r="C8" s="19" t="s">
        <v>13</v>
      </c>
      <c r="D8" s="19" t="n">
        <v>40</v>
      </c>
      <c r="E8" s="34" t="s">
        <v>558</v>
      </c>
      <c r="F8" s="19" t="n">
        <v>12</v>
      </c>
      <c r="G8" s="21" t="s">
        <v>559</v>
      </c>
      <c r="H8" s="21" t="s">
        <v>560</v>
      </c>
      <c r="I8" s="2" t="s">
        <v>50</v>
      </c>
      <c r="J8" s="2" t="s">
        <v>51</v>
      </c>
      <c r="K8" s="2" t="s">
        <v>52</v>
      </c>
      <c r="M8" s="21" t="s">
        <v>42</v>
      </c>
      <c r="O8" s="21" t="s">
        <v>561</v>
      </c>
    </row>
    <row r="9" customFormat="false" ht="13" hidden="false" customHeight="false" outlineLevel="0" collapsed="false">
      <c r="A9" s="2" t="s">
        <v>562</v>
      </c>
      <c r="B9" s="19" t="s">
        <v>11</v>
      </c>
      <c r="C9" s="19" t="s">
        <v>13</v>
      </c>
      <c r="D9" s="19" t="n">
        <v>47</v>
      </c>
      <c r="E9" s="34" t="s">
        <v>563</v>
      </c>
      <c r="F9" s="19" t="n">
        <v>23</v>
      </c>
      <c r="G9" s="21" t="s">
        <v>564</v>
      </c>
      <c r="H9" s="21" t="s">
        <v>565</v>
      </c>
      <c r="I9" s="2" t="s">
        <v>50</v>
      </c>
      <c r="J9" s="2" t="s">
        <v>51</v>
      </c>
      <c r="K9" s="2" t="s">
        <v>52</v>
      </c>
      <c r="M9" s="21" t="s">
        <v>42</v>
      </c>
    </row>
    <row r="10" customFormat="false" ht="13" hidden="false" customHeight="false" outlineLevel="0" collapsed="false">
      <c r="A10" s="2" t="s">
        <v>566</v>
      </c>
      <c r="B10" s="19" t="s">
        <v>11</v>
      </c>
      <c r="C10" s="19" t="s">
        <v>13</v>
      </c>
      <c r="D10" s="19" t="n">
        <v>47</v>
      </c>
      <c r="E10" s="34" t="s">
        <v>567</v>
      </c>
      <c r="F10" s="19" t="n">
        <v>17</v>
      </c>
      <c r="G10" s="21" t="s">
        <v>568</v>
      </c>
      <c r="H10" s="21" t="s">
        <v>565</v>
      </c>
      <c r="I10" s="2" t="s">
        <v>50</v>
      </c>
      <c r="J10" s="2" t="s">
        <v>51</v>
      </c>
      <c r="K10" s="2" t="s">
        <v>52</v>
      </c>
      <c r="M10" s="21" t="s">
        <v>42</v>
      </c>
    </row>
    <row r="11" customFormat="false" ht="178.5" hidden="false" customHeight="false" outlineLevel="0" collapsed="false">
      <c r="A11" s="2" t="s">
        <v>569</v>
      </c>
      <c r="B11" s="19" t="s">
        <v>11</v>
      </c>
      <c r="D11" s="19" t="n">
        <v>47</v>
      </c>
      <c r="E11" s="19" t="s">
        <v>570</v>
      </c>
      <c r="G11" s="21" t="s">
        <v>571</v>
      </c>
      <c r="H11" s="21" t="s">
        <v>572</v>
      </c>
      <c r="I11" s="2" t="s">
        <v>50</v>
      </c>
      <c r="J11" s="2" t="s">
        <v>51</v>
      </c>
      <c r="K11" s="2" t="s">
        <v>52</v>
      </c>
      <c r="M11" s="21" t="s">
        <v>42</v>
      </c>
    </row>
    <row r="12" customFormat="false" ht="13" hidden="false" customHeight="false" outlineLevel="0" collapsed="false">
      <c r="A12" s="2" t="s">
        <v>573</v>
      </c>
      <c r="B12" s="19" t="s">
        <v>11</v>
      </c>
      <c r="C12" s="19" t="s">
        <v>13</v>
      </c>
      <c r="D12" s="19" t="n">
        <v>48</v>
      </c>
      <c r="E12" s="34" t="s">
        <v>574</v>
      </c>
      <c r="F12" s="19" t="n">
        <v>19</v>
      </c>
      <c r="G12" s="21" t="s">
        <v>575</v>
      </c>
      <c r="H12" s="21" t="s">
        <v>565</v>
      </c>
      <c r="I12" s="2" t="s">
        <v>50</v>
      </c>
      <c r="J12" s="2" t="s">
        <v>51</v>
      </c>
      <c r="K12" s="2" t="s">
        <v>52</v>
      </c>
      <c r="M12" s="21" t="s">
        <v>42</v>
      </c>
    </row>
    <row r="13" customFormat="false" ht="13" hidden="false" customHeight="false" outlineLevel="0" collapsed="false">
      <c r="A13" s="2" t="s">
        <v>576</v>
      </c>
      <c r="B13" s="19" t="s">
        <v>11</v>
      </c>
      <c r="C13" s="19" t="s">
        <v>13</v>
      </c>
      <c r="D13" s="19" t="n">
        <v>48</v>
      </c>
      <c r="E13" s="34" t="s">
        <v>577</v>
      </c>
      <c r="F13" s="19" t="n">
        <v>4</v>
      </c>
      <c r="G13" s="21" t="s">
        <v>578</v>
      </c>
      <c r="H13" s="21" t="s">
        <v>565</v>
      </c>
      <c r="I13" s="2" t="s">
        <v>50</v>
      </c>
      <c r="J13" s="2" t="s">
        <v>51</v>
      </c>
      <c r="K13" s="2" t="s">
        <v>52</v>
      </c>
      <c r="M13" s="21" t="s">
        <v>42</v>
      </c>
    </row>
    <row r="14" customFormat="false" ht="13" hidden="false" customHeight="false" outlineLevel="0" collapsed="false">
      <c r="A14" s="2" t="s">
        <v>579</v>
      </c>
      <c r="B14" s="19" t="s">
        <v>11</v>
      </c>
      <c r="C14" s="19" t="s">
        <v>13</v>
      </c>
      <c r="D14" s="19" t="n">
        <v>48</v>
      </c>
      <c r="E14" s="34" t="s">
        <v>580</v>
      </c>
      <c r="F14" s="19" t="n">
        <v>13</v>
      </c>
      <c r="G14" s="21" t="s">
        <v>581</v>
      </c>
      <c r="H14" s="21" t="s">
        <v>565</v>
      </c>
      <c r="I14" s="2" t="s">
        <v>50</v>
      </c>
      <c r="J14" s="2" t="s">
        <v>51</v>
      </c>
      <c r="K14" s="2" t="s">
        <v>52</v>
      </c>
      <c r="M14" s="21" t="s">
        <v>42</v>
      </c>
    </row>
    <row r="15" customFormat="false" ht="13" hidden="false" customHeight="false" outlineLevel="0" collapsed="false">
      <c r="A15" s="2" t="s">
        <v>582</v>
      </c>
      <c r="B15" s="19" t="s">
        <v>11</v>
      </c>
      <c r="C15" s="19" t="s">
        <v>13</v>
      </c>
      <c r="D15" s="19" t="n">
        <v>49</v>
      </c>
      <c r="E15" s="34" t="s">
        <v>583</v>
      </c>
      <c r="F15" s="19" t="n">
        <v>3</v>
      </c>
      <c r="G15" s="21" t="s">
        <v>584</v>
      </c>
      <c r="H15" s="21" t="s">
        <v>565</v>
      </c>
      <c r="I15" s="2" t="s">
        <v>50</v>
      </c>
      <c r="J15" s="2" t="s">
        <v>51</v>
      </c>
      <c r="K15" s="2" t="s">
        <v>52</v>
      </c>
      <c r="M15" s="21" t="s">
        <v>42</v>
      </c>
    </row>
    <row r="16" customFormat="false" ht="13" hidden="false" customHeight="false" outlineLevel="0" collapsed="false">
      <c r="A16" s="2" t="s">
        <v>585</v>
      </c>
      <c r="B16" s="19" t="s">
        <v>11</v>
      </c>
      <c r="C16" s="19" t="s">
        <v>13</v>
      </c>
      <c r="D16" s="19" t="n">
        <v>49</v>
      </c>
      <c r="E16" s="34" t="s">
        <v>586</v>
      </c>
      <c r="F16" s="19" t="n">
        <v>13</v>
      </c>
      <c r="G16" s="21" t="s">
        <v>587</v>
      </c>
      <c r="H16" s="21" t="s">
        <v>565</v>
      </c>
      <c r="I16" s="2" t="s">
        <v>50</v>
      </c>
      <c r="J16" s="2" t="s">
        <v>51</v>
      </c>
      <c r="K16" s="2" t="s">
        <v>52</v>
      </c>
      <c r="M16" s="21" t="s">
        <v>42</v>
      </c>
    </row>
    <row r="17" customFormat="false" ht="13" hidden="false" customHeight="false" outlineLevel="0" collapsed="false">
      <c r="A17" s="2" t="s">
        <v>588</v>
      </c>
      <c r="B17" s="19" t="s">
        <v>11</v>
      </c>
      <c r="C17" s="19" t="s">
        <v>13</v>
      </c>
      <c r="D17" s="19" t="n">
        <v>53</v>
      </c>
      <c r="E17" s="34" t="s">
        <v>589</v>
      </c>
      <c r="F17" s="19" t="n">
        <v>7</v>
      </c>
      <c r="G17" s="21" t="s">
        <v>590</v>
      </c>
      <c r="H17" s="21" t="s">
        <v>556</v>
      </c>
      <c r="I17" s="2" t="s">
        <v>50</v>
      </c>
      <c r="J17" s="2" t="s">
        <v>51</v>
      </c>
      <c r="K17" s="2" t="s">
        <v>52</v>
      </c>
      <c r="M17" s="21" t="s">
        <v>42</v>
      </c>
    </row>
    <row r="18" customFormat="false" ht="134.5" hidden="false" customHeight="false" outlineLevel="0" collapsed="false">
      <c r="A18" s="2" t="s">
        <v>591</v>
      </c>
      <c r="B18" s="19" t="s">
        <v>11</v>
      </c>
      <c r="C18" s="19" t="s">
        <v>13</v>
      </c>
      <c r="D18" s="19" t="n">
        <v>53</v>
      </c>
      <c r="E18" s="34" t="s">
        <v>589</v>
      </c>
      <c r="F18" s="19" t="n">
        <v>7</v>
      </c>
      <c r="G18" s="21" t="s">
        <v>592</v>
      </c>
      <c r="H18" s="21" t="s">
        <v>593</v>
      </c>
      <c r="I18" s="2" t="s">
        <v>124</v>
      </c>
      <c r="J18" s="2" t="s">
        <v>51</v>
      </c>
      <c r="K18" s="2" t="s">
        <v>70</v>
      </c>
      <c r="L18" s="21" t="s">
        <v>594</v>
      </c>
      <c r="M18" s="21" t="s">
        <v>42</v>
      </c>
    </row>
    <row r="19" customFormat="false" ht="167.5" hidden="false" customHeight="false" outlineLevel="0" collapsed="false">
      <c r="A19" s="2" t="s">
        <v>595</v>
      </c>
      <c r="B19" s="19" t="s">
        <v>11</v>
      </c>
      <c r="C19" s="19" t="s">
        <v>13</v>
      </c>
      <c r="D19" s="19" t="n">
        <v>53</v>
      </c>
      <c r="E19" s="34" t="s">
        <v>65</v>
      </c>
      <c r="F19" s="19" t="n">
        <v>17</v>
      </c>
      <c r="G19" s="21" t="s">
        <v>596</v>
      </c>
      <c r="H19" s="21" t="s">
        <v>597</v>
      </c>
      <c r="I19" s="2" t="s">
        <v>124</v>
      </c>
      <c r="J19" s="2" t="s">
        <v>51</v>
      </c>
      <c r="K19" s="2" t="s">
        <v>70</v>
      </c>
      <c r="L19" s="21" t="s">
        <v>598</v>
      </c>
      <c r="M19" s="21" t="s">
        <v>42</v>
      </c>
      <c r="N19" s="21" t="s">
        <v>599</v>
      </c>
    </row>
    <row r="20" customFormat="false" ht="57.45" hidden="false" customHeight="false" outlineLevel="0" collapsed="false">
      <c r="A20" s="2" t="s">
        <v>600</v>
      </c>
      <c r="B20" s="19" t="s">
        <v>11</v>
      </c>
      <c r="C20" s="19" t="s">
        <v>13</v>
      </c>
      <c r="D20" s="19" t="n">
        <v>55</v>
      </c>
      <c r="E20" s="34" t="s">
        <v>601</v>
      </c>
      <c r="F20" s="19" t="n">
        <v>18</v>
      </c>
      <c r="G20" s="21" t="s">
        <v>602</v>
      </c>
      <c r="H20" s="21" t="s">
        <v>603</v>
      </c>
      <c r="I20" s="2" t="s">
        <v>124</v>
      </c>
      <c r="J20" s="2" t="s">
        <v>51</v>
      </c>
      <c r="K20" s="2" t="s">
        <v>70</v>
      </c>
      <c r="L20" s="21" t="s">
        <v>604</v>
      </c>
      <c r="M20" s="21" t="s">
        <v>42</v>
      </c>
    </row>
    <row r="21" customFormat="false" ht="13" hidden="false" customHeight="false" outlineLevel="0" collapsed="false">
      <c r="A21" s="2" t="s">
        <v>605</v>
      </c>
      <c r="B21" s="19" t="s">
        <v>11</v>
      </c>
      <c r="C21" s="19" t="s">
        <v>13</v>
      </c>
      <c r="D21" s="19" t="n">
        <v>56</v>
      </c>
      <c r="E21" s="34" t="s">
        <v>606</v>
      </c>
      <c r="F21" s="33" t="n">
        <v>16</v>
      </c>
      <c r="G21" s="21" t="s">
        <v>607</v>
      </c>
      <c r="H21" s="21" t="s">
        <v>565</v>
      </c>
      <c r="I21" s="2" t="s">
        <v>50</v>
      </c>
      <c r="J21" s="2" t="s">
        <v>51</v>
      </c>
      <c r="K21" s="2" t="s">
        <v>52</v>
      </c>
      <c r="M21" s="21" t="s">
        <v>42</v>
      </c>
    </row>
    <row r="22" customFormat="false" ht="13" hidden="false" customHeight="false" outlineLevel="0" collapsed="false">
      <c r="A22" s="2" t="s">
        <v>608</v>
      </c>
      <c r="B22" s="19" t="s">
        <v>11</v>
      </c>
      <c r="C22" s="19" t="s">
        <v>13</v>
      </c>
      <c r="D22" s="19" t="n">
        <v>56</v>
      </c>
      <c r="E22" s="34" t="s">
        <v>609</v>
      </c>
      <c r="F22" s="19" t="n">
        <v>13</v>
      </c>
      <c r="G22" s="21" t="s">
        <v>610</v>
      </c>
      <c r="H22" s="21" t="s">
        <v>565</v>
      </c>
      <c r="I22" s="2" t="s">
        <v>50</v>
      </c>
      <c r="J22" s="2" t="s">
        <v>51</v>
      </c>
      <c r="K22" s="2" t="s">
        <v>52</v>
      </c>
      <c r="M22" s="21" t="s">
        <v>42</v>
      </c>
    </row>
    <row r="23" customFormat="false" ht="13" hidden="false" customHeight="false" outlineLevel="0" collapsed="false">
      <c r="A23" s="2" t="s">
        <v>611</v>
      </c>
      <c r="B23" s="19" t="s">
        <v>11</v>
      </c>
      <c r="C23" s="19" t="s">
        <v>13</v>
      </c>
      <c r="D23" s="19" t="n">
        <v>56</v>
      </c>
      <c r="E23" s="34" t="s">
        <v>609</v>
      </c>
      <c r="F23" s="19" t="n">
        <v>13</v>
      </c>
      <c r="G23" s="21" t="s">
        <v>612</v>
      </c>
      <c r="H23" s="21" t="s">
        <v>565</v>
      </c>
      <c r="I23" s="2" t="s">
        <v>50</v>
      </c>
      <c r="J23" s="2" t="s">
        <v>51</v>
      </c>
      <c r="K23" s="2" t="s">
        <v>52</v>
      </c>
      <c r="M23" s="21" t="s">
        <v>42</v>
      </c>
    </row>
    <row r="24" customFormat="false" ht="35.05" hidden="false" customHeight="false" outlineLevel="0" collapsed="false">
      <c r="A24" s="2" t="s">
        <v>613</v>
      </c>
      <c r="B24" s="19" t="s">
        <v>11</v>
      </c>
      <c r="C24" s="19" t="s">
        <v>13</v>
      </c>
      <c r="D24" s="19" t="n">
        <v>56</v>
      </c>
      <c r="E24" s="34" t="s">
        <v>614</v>
      </c>
      <c r="F24" s="19" t="n">
        <v>4</v>
      </c>
      <c r="G24" s="21" t="s">
        <v>615</v>
      </c>
      <c r="H24" s="21" t="s">
        <v>616</v>
      </c>
      <c r="I24" s="2" t="s">
        <v>124</v>
      </c>
      <c r="J24" s="2" t="s">
        <v>51</v>
      </c>
      <c r="K24" s="2" t="s">
        <v>52</v>
      </c>
      <c r="M24" s="21" t="s">
        <v>42</v>
      </c>
    </row>
    <row r="25" customFormat="false" ht="24" hidden="false" customHeight="false" outlineLevel="0" collapsed="false">
      <c r="A25" s="2" t="s">
        <v>617</v>
      </c>
      <c r="B25" s="19" t="s">
        <v>11</v>
      </c>
      <c r="C25" s="19" t="s">
        <v>13</v>
      </c>
      <c r="D25" s="19" t="n">
        <v>58</v>
      </c>
      <c r="E25" s="19" t="s">
        <v>618</v>
      </c>
      <c r="F25" s="19" t="n">
        <v>25</v>
      </c>
      <c r="G25" s="21" t="s">
        <v>619</v>
      </c>
      <c r="H25" s="21" t="s">
        <v>620</v>
      </c>
      <c r="I25" s="2" t="s">
        <v>124</v>
      </c>
      <c r="J25" s="2" t="s">
        <v>51</v>
      </c>
      <c r="K25" s="2" t="s">
        <v>52</v>
      </c>
      <c r="M25" s="21" t="s">
        <v>42</v>
      </c>
    </row>
    <row r="26" customFormat="false" ht="13" hidden="false" customHeight="false" outlineLevel="0" collapsed="false">
      <c r="A26" s="2" t="s">
        <v>621</v>
      </c>
      <c r="B26" s="19" t="s">
        <v>11</v>
      </c>
      <c r="C26" s="19" t="s">
        <v>13</v>
      </c>
      <c r="D26" s="19" t="n">
        <v>61</v>
      </c>
      <c r="E26" s="19" t="s">
        <v>622</v>
      </c>
      <c r="F26" s="19" t="n">
        <v>21</v>
      </c>
      <c r="G26" s="21" t="s">
        <v>623</v>
      </c>
      <c r="H26" s="21" t="s">
        <v>565</v>
      </c>
      <c r="I26" s="2" t="s">
        <v>50</v>
      </c>
      <c r="J26" s="2" t="s">
        <v>51</v>
      </c>
      <c r="K26" s="2" t="s">
        <v>52</v>
      </c>
      <c r="M26" s="21" t="s">
        <v>42</v>
      </c>
    </row>
    <row r="27" customFormat="false" ht="24" hidden="false" customHeight="false" outlineLevel="0" collapsed="false">
      <c r="A27" s="2" t="s">
        <v>624</v>
      </c>
      <c r="B27" s="19" t="s">
        <v>11</v>
      </c>
      <c r="C27" s="19" t="s">
        <v>13</v>
      </c>
      <c r="D27" s="19" t="n">
        <v>61</v>
      </c>
      <c r="E27" s="19" t="s">
        <v>622</v>
      </c>
      <c r="F27" s="19" t="n">
        <v>19</v>
      </c>
      <c r="G27" s="21" t="s">
        <v>625</v>
      </c>
      <c r="H27" s="21" t="s">
        <v>626</v>
      </c>
      <c r="I27" s="2" t="s">
        <v>50</v>
      </c>
      <c r="J27" s="2" t="s">
        <v>51</v>
      </c>
      <c r="K27" s="2" t="s">
        <v>52</v>
      </c>
      <c r="M27" s="21" t="s">
        <v>42</v>
      </c>
    </row>
    <row r="28" customFormat="false" ht="13" hidden="false" customHeight="false" outlineLevel="0" collapsed="false">
      <c r="A28" s="2" t="s">
        <v>627</v>
      </c>
      <c r="B28" s="19" t="s">
        <v>11</v>
      </c>
      <c r="C28" s="19" t="s">
        <v>13</v>
      </c>
      <c r="D28" s="19" t="n">
        <v>64</v>
      </c>
      <c r="E28" s="19" t="s">
        <v>628</v>
      </c>
      <c r="F28" s="19" t="n">
        <v>30</v>
      </c>
      <c r="G28" s="21" t="s">
        <v>629</v>
      </c>
      <c r="H28" s="21" t="s">
        <v>556</v>
      </c>
      <c r="I28" s="2" t="s">
        <v>50</v>
      </c>
      <c r="J28" s="2" t="s">
        <v>51</v>
      </c>
      <c r="K28" s="2" t="s">
        <v>52</v>
      </c>
      <c r="M28" s="21" t="s">
        <v>42</v>
      </c>
    </row>
    <row r="29" customFormat="false" ht="13" hidden="false" customHeight="false" outlineLevel="0" collapsed="false">
      <c r="A29" s="2" t="s">
        <v>630</v>
      </c>
      <c r="B29" s="19" t="s">
        <v>11</v>
      </c>
      <c r="C29" s="19" t="s">
        <v>13</v>
      </c>
      <c r="D29" s="19" t="n">
        <v>64</v>
      </c>
      <c r="E29" s="19" t="s">
        <v>631</v>
      </c>
      <c r="F29" s="19" t="n">
        <v>9</v>
      </c>
      <c r="G29" s="21" t="s">
        <v>632</v>
      </c>
      <c r="H29" s="21" t="s">
        <v>633</v>
      </c>
      <c r="I29" s="2" t="s">
        <v>124</v>
      </c>
      <c r="J29" s="2" t="s">
        <v>51</v>
      </c>
      <c r="K29" s="2" t="s">
        <v>52</v>
      </c>
      <c r="M29" s="21" t="s">
        <v>42</v>
      </c>
    </row>
    <row r="30" customFormat="false" ht="35.05" hidden="false" customHeight="false" outlineLevel="0" collapsed="false">
      <c r="A30" s="2" t="s">
        <v>634</v>
      </c>
      <c r="B30" s="19" t="s">
        <v>11</v>
      </c>
      <c r="C30" s="19" t="s">
        <v>13</v>
      </c>
      <c r="D30" s="19" t="n">
        <v>64</v>
      </c>
      <c r="E30" s="19" t="s">
        <v>631</v>
      </c>
      <c r="F30" s="19" t="n">
        <v>19</v>
      </c>
      <c r="G30" s="21" t="s">
        <v>635</v>
      </c>
      <c r="H30" s="21" t="s">
        <v>636</v>
      </c>
      <c r="I30" s="2" t="s">
        <v>124</v>
      </c>
      <c r="J30" s="2" t="s">
        <v>51</v>
      </c>
      <c r="K30" s="2" t="s">
        <v>52</v>
      </c>
      <c r="M30" s="21" t="s">
        <v>42</v>
      </c>
    </row>
    <row r="31" customFormat="false" ht="35.05" hidden="false" customHeight="false" outlineLevel="0" collapsed="false">
      <c r="A31" s="2" t="s">
        <v>637</v>
      </c>
      <c r="B31" s="19" t="s">
        <v>11</v>
      </c>
      <c r="C31" s="19" t="s">
        <v>13</v>
      </c>
      <c r="D31" s="19" t="n">
        <v>64</v>
      </c>
      <c r="E31" s="19" t="s">
        <v>628</v>
      </c>
      <c r="F31" s="19" t="n">
        <v>30</v>
      </c>
      <c r="G31" s="21" t="s">
        <v>638</v>
      </c>
      <c r="H31" s="21" t="s">
        <v>639</v>
      </c>
      <c r="I31" s="2" t="s">
        <v>124</v>
      </c>
      <c r="J31" s="2" t="s">
        <v>51</v>
      </c>
      <c r="K31" s="2" t="s">
        <v>52</v>
      </c>
      <c r="M31" s="21" t="s">
        <v>42</v>
      </c>
    </row>
    <row r="32" customFormat="false" ht="24" hidden="false" customHeight="false" outlineLevel="0" collapsed="false">
      <c r="A32" s="2" t="s">
        <v>640</v>
      </c>
      <c r="B32" s="19" t="s">
        <v>11</v>
      </c>
      <c r="C32" s="19" t="s">
        <v>13</v>
      </c>
      <c r="D32" s="19" t="n">
        <v>64</v>
      </c>
      <c r="E32" s="19" t="s">
        <v>628</v>
      </c>
      <c r="F32" s="19" t="n">
        <v>29</v>
      </c>
      <c r="G32" s="21" t="s">
        <v>641</v>
      </c>
      <c r="H32" s="21" t="s">
        <v>642</v>
      </c>
      <c r="I32" s="2" t="s">
        <v>124</v>
      </c>
      <c r="J32" s="2" t="s">
        <v>51</v>
      </c>
      <c r="K32" s="2" t="s">
        <v>52</v>
      </c>
      <c r="M32" s="21" t="s">
        <v>42</v>
      </c>
    </row>
    <row r="33" customFormat="false" ht="24" hidden="false" customHeight="false" outlineLevel="0" collapsed="false">
      <c r="A33" s="2" t="s">
        <v>643</v>
      </c>
      <c r="B33" s="19" t="s">
        <v>11</v>
      </c>
      <c r="C33" s="19" t="s">
        <v>13</v>
      </c>
      <c r="D33" s="19" t="n">
        <v>64</v>
      </c>
      <c r="E33" s="19" t="s">
        <v>644</v>
      </c>
      <c r="F33" s="19" t="n">
        <v>40</v>
      </c>
      <c r="G33" s="21" t="s">
        <v>645</v>
      </c>
      <c r="H33" s="21" t="s">
        <v>646</v>
      </c>
      <c r="I33" s="2" t="s">
        <v>124</v>
      </c>
      <c r="J33" s="2" t="s">
        <v>51</v>
      </c>
      <c r="K33" s="2" t="s">
        <v>52</v>
      </c>
      <c r="M33" s="21" t="s">
        <v>42</v>
      </c>
    </row>
    <row r="34" customFormat="false" ht="57.45" hidden="false" customHeight="false" outlineLevel="0" collapsed="false">
      <c r="A34" s="2" t="s">
        <v>647</v>
      </c>
      <c r="B34" s="19" t="s">
        <v>11</v>
      </c>
      <c r="C34" s="19" t="s">
        <v>13</v>
      </c>
      <c r="D34" s="19" t="n">
        <v>65</v>
      </c>
      <c r="E34" s="19" t="s">
        <v>648</v>
      </c>
      <c r="F34" s="19" t="n">
        <v>9</v>
      </c>
      <c r="G34" s="21" t="s">
        <v>649</v>
      </c>
      <c r="H34" s="21" t="s">
        <v>650</v>
      </c>
      <c r="I34" s="2" t="s">
        <v>124</v>
      </c>
      <c r="J34" s="2" t="s">
        <v>51</v>
      </c>
      <c r="K34" s="2" t="s">
        <v>52</v>
      </c>
      <c r="M34" s="21" t="s">
        <v>42</v>
      </c>
    </row>
    <row r="35" customFormat="false" ht="35.05" hidden="false" customHeight="false" outlineLevel="0" collapsed="false">
      <c r="A35" s="2" t="s">
        <v>651</v>
      </c>
      <c r="B35" s="19" t="s">
        <v>11</v>
      </c>
      <c r="C35" s="19" t="s">
        <v>13</v>
      </c>
      <c r="D35" s="19" t="n">
        <v>68</v>
      </c>
      <c r="E35" s="19" t="s">
        <v>652</v>
      </c>
      <c r="F35" s="19" t="n">
        <v>5</v>
      </c>
      <c r="G35" s="21" t="s">
        <v>653</v>
      </c>
      <c r="H35" s="21" t="s">
        <v>654</v>
      </c>
      <c r="I35" s="2" t="s">
        <v>124</v>
      </c>
      <c r="J35" s="2" t="s">
        <v>51</v>
      </c>
      <c r="K35" s="2" t="s">
        <v>52</v>
      </c>
      <c r="M35" s="21" t="s">
        <v>42</v>
      </c>
    </row>
    <row r="36" customFormat="false" ht="35.05" hidden="false" customHeight="false" outlineLevel="0" collapsed="false">
      <c r="A36" s="2" t="s">
        <v>655</v>
      </c>
      <c r="B36" s="19" t="s">
        <v>11</v>
      </c>
      <c r="C36" s="19" t="s">
        <v>13</v>
      </c>
      <c r="D36" s="19" t="n">
        <v>68</v>
      </c>
      <c r="E36" s="19" t="s">
        <v>652</v>
      </c>
      <c r="F36" s="19" t="n">
        <v>12</v>
      </c>
      <c r="G36" s="21" t="s">
        <v>656</v>
      </c>
      <c r="H36" s="21" t="s">
        <v>657</v>
      </c>
      <c r="I36" s="2" t="s">
        <v>124</v>
      </c>
      <c r="J36" s="2" t="s">
        <v>51</v>
      </c>
      <c r="K36" s="2" t="s">
        <v>52</v>
      </c>
      <c r="M36" s="21" t="s">
        <v>42</v>
      </c>
    </row>
    <row r="37" customFormat="false" ht="24" hidden="false" customHeight="false" outlineLevel="0" collapsed="false">
      <c r="A37" s="2" t="s">
        <v>658</v>
      </c>
      <c r="B37" s="19" t="s">
        <v>11</v>
      </c>
      <c r="C37" s="19" t="s">
        <v>13</v>
      </c>
      <c r="D37" s="19" t="n">
        <v>68</v>
      </c>
      <c r="E37" s="19" t="s">
        <v>659</v>
      </c>
      <c r="F37" s="19" t="n">
        <v>22</v>
      </c>
      <c r="G37" s="21" t="s">
        <v>660</v>
      </c>
      <c r="H37" s="21" t="s">
        <v>661</v>
      </c>
      <c r="I37" s="2" t="s">
        <v>124</v>
      </c>
      <c r="J37" s="2" t="s">
        <v>51</v>
      </c>
      <c r="K37" s="2" t="s">
        <v>52</v>
      </c>
      <c r="M37" s="21" t="s">
        <v>42</v>
      </c>
    </row>
    <row r="38" customFormat="false" ht="24" hidden="false" customHeight="false" outlineLevel="0" collapsed="false">
      <c r="A38" s="2" t="s">
        <v>662</v>
      </c>
      <c r="B38" s="19" t="s">
        <v>11</v>
      </c>
      <c r="C38" s="19" t="s">
        <v>13</v>
      </c>
      <c r="D38" s="19" t="n">
        <v>69</v>
      </c>
      <c r="E38" s="19" t="s">
        <v>659</v>
      </c>
      <c r="F38" s="19" t="n">
        <v>3</v>
      </c>
      <c r="G38" s="21" t="s">
        <v>660</v>
      </c>
      <c r="H38" s="21" t="s">
        <v>663</v>
      </c>
      <c r="I38" s="2" t="s">
        <v>124</v>
      </c>
      <c r="J38" s="2" t="s">
        <v>51</v>
      </c>
      <c r="K38" s="2" t="s">
        <v>52</v>
      </c>
      <c r="M38" s="21" t="s">
        <v>42</v>
      </c>
    </row>
    <row r="39" customFormat="false" ht="35.05" hidden="false" customHeight="false" outlineLevel="0" collapsed="false">
      <c r="A39" s="2" t="s">
        <v>664</v>
      </c>
      <c r="B39" s="19" t="s">
        <v>11</v>
      </c>
      <c r="C39" s="19" t="s">
        <v>13</v>
      </c>
      <c r="D39" s="19" t="n">
        <v>69</v>
      </c>
      <c r="E39" s="19" t="s">
        <v>659</v>
      </c>
      <c r="F39" s="19" t="n">
        <v>4</v>
      </c>
      <c r="G39" s="21" t="s">
        <v>665</v>
      </c>
      <c r="H39" s="21" t="s">
        <v>666</v>
      </c>
      <c r="I39" s="2" t="s">
        <v>124</v>
      </c>
      <c r="J39" s="2" t="s">
        <v>51</v>
      </c>
      <c r="K39" s="2" t="s">
        <v>52</v>
      </c>
      <c r="M39" s="21" t="s">
        <v>42</v>
      </c>
    </row>
    <row r="40" customFormat="false" ht="35.05" hidden="false" customHeight="false" outlineLevel="0" collapsed="false">
      <c r="A40" s="2" t="s">
        <v>667</v>
      </c>
      <c r="B40" s="19" t="s">
        <v>11</v>
      </c>
      <c r="C40" s="19" t="s">
        <v>13</v>
      </c>
      <c r="D40" s="19" t="n">
        <v>70</v>
      </c>
      <c r="E40" s="19" t="s">
        <v>668</v>
      </c>
      <c r="F40" s="19" t="n">
        <v>5</v>
      </c>
      <c r="G40" s="21" t="s">
        <v>669</v>
      </c>
      <c r="H40" s="21" t="s">
        <v>670</v>
      </c>
      <c r="I40" s="2" t="s">
        <v>124</v>
      </c>
      <c r="J40" s="2" t="s">
        <v>51</v>
      </c>
      <c r="K40" s="2" t="s">
        <v>52</v>
      </c>
      <c r="M40" s="21" t="s">
        <v>42</v>
      </c>
    </row>
    <row r="41" customFormat="false" ht="35.05" hidden="false" customHeight="false" outlineLevel="0" collapsed="false">
      <c r="A41" s="2" t="s">
        <v>671</v>
      </c>
      <c r="B41" s="19" t="s">
        <v>11</v>
      </c>
      <c r="C41" s="19" t="s">
        <v>13</v>
      </c>
      <c r="D41" s="19" t="n">
        <v>71</v>
      </c>
      <c r="E41" s="19" t="s">
        <v>668</v>
      </c>
      <c r="F41" s="19" t="n">
        <v>13</v>
      </c>
      <c r="G41" s="21" t="s">
        <v>672</v>
      </c>
      <c r="H41" s="21" t="s">
        <v>673</v>
      </c>
      <c r="I41" s="2" t="s">
        <v>124</v>
      </c>
      <c r="J41" s="2" t="s">
        <v>51</v>
      </c>
      <c r="K41" s="2" t="s">
        <v>70</v>
      </c>
      <c r="L41" s="21" t="s">
        <v>674</v>
      </c>
      <c r="M41" s="21" t="s">
        <v>42</v>
      </c>
    </row>
    <row r="42" customFormat="false" ht="13" hidden="false" customHeight="false" outlineLevel="0" collapsed="false">
      <c r="A42" s="2" t="s">
        <v>675</v>
      </c>
      <c r="B42" s="19" t="s">
        <v>11</v>
      </c>
      <c r="C42" s="19" t="s">
        <v>13</v>
      </c>
      <c r="D42" s="19" t="n">
        <v>71</v>
      </c>
      <c r="E42" s="19" t="s">
        <v>668</v>
      </c>
      <c r="F42" s="19" t="n">
        <v>14</v>
      </c>
      <c r="G42" s="21" t="s">
        <v>676</v>
      </c>
      <c r="H42" s="21" t="s">
        <v>677</v>
      </c>
      <c r="I42" s="2" t="s">
        <v>124</v>
      </c>
      <c r="J42" s="2" t="s">
        <v>51</v>
      </c>
      <c r="K42" s="2" t="s">
        <v>52</v>
      </c>
      <c r="M42" s="21" t="s">
        <v>42</v>
      </c>
    </row>
    <row r="43" customFormat="false" ht="35.05" hidden="false" customHeight="false" outlineLevel="0" collapsed="false">
      <c r="A43" s="2" t="s">
        <v>678</v>
      </c>
      <c r="B43" s="19" t="s">
        <v>11</v>
      </c>
      <c r="C43" s="19" t="s">
        <v>13</v>
      </c>
      <c r="D43" s="19" t="n">
        <v>71</v>
      </c>
      <c r="E43" s="19" t="s">
        <v>679</v>
      </c>
      <c r="F43" s="19" t="n">
        <v>17</v>
      </c>
      <c r="G43" s="21" t="s">
        <v>669</v>
      </c>
      <c r="H43" s="21" t="s">
        <v>670</v>
      </c>
      <c r="I43" s="2" t="s">
        <v>124</v>
      </c>
      <c r="J43" s="2" t="s">
        <v>51</v>
      </c>
      <c r="K43" s="2" t="s">
        <v>52</v>
      </c>
      <c r="M43" s="21" t="s">
        <v>42</v>
      </c>
    </row>
    <row r="44" customFormat="false" ht="35.05" hidden="false" customHeight="false" outlineLevel="0" collapsed="false">
      <c r="A44" s="2" t="s">
        <v>680</v>
      </c>
      <c r="B44" s="19" t="s">
        <v>11</v>
      </c>
      <c r="C44" s="19" t="s">
        <v>13</v>
      </c>
      <c r="D44" s="19" t="n">
        <v>72</v>
      </c>
      <c r="E44" s="19" t="s">
        <v>681</v>
      </c>
      <c r="F44" s="19" t="n">
        <v>7</v>
      </c>
      <c r="G44" s="21" t="s">
        <v>669</v>
      </c>
      <c r="H44" s="21" t="s">
        <v>670</v>
      </c>
      <c r="I44" s="2" t="s">
        <v>124</v>
      </c>
      <c r="J44" s="2" t="s">
        <v>51</v>
      </c>
      <c r="K44" s="2" t="s">
        <v>52</v>
      </c>
      <c r="M44" s="21" t="s">
        <v>42</v>
      </c>
    </row>
    <row r="45" customFormat="false" ht="35.05" hidden="false" customHeight="false" outlineLevel="0" collapsed="false">
      <c r="A45" s="2" t="s">
        <v>682</v>
      </c>
      <c r="B45" s="19" t="s">
        <v>11</v>
      </c>
      <c r="C45" s="19" t="s">
        <v>13</v>
      </c>
      <c r="D45" s="19" t="n">
        <v>73</v>
      </c>
      <c r="E45" s="19" t="s">
        <v>683</v>
      </c>
      <c r="F45" s="19" t="n">
        <v>18</v>
      </c>
      <c r="G45" s="21" t="s">
        <v>684</v>
      </c>
      <c r="H45" s="21" t="s">
        <v>685</v>
      </c>
      <c r="I45" s="2" t="s">
        <v>124</v>
      </c>
      <c r="J45" s="2" t="s">
        <v>51</v>
      </c>
      <c r="K45" s="2" t="s">
        <v>70</v>
      </c>
      <c r="L45" s="21" t="s">
        <v>686</v>
      </c>
      <c r="M45" s="21" t="s">
        <v>42</v>
      </c>
    </row>
    <row r="46" customFormat="false" ht="13" hidden="false" customHeight="false" outlineLevel="0" collapsed="false">
      <c r="A46" s="2" t="s">
        <v>687</v>
      </c>
      <c r="B46" s="19" t="s">
        <v>11</v>
      </c>
      <c r="C46" s="19" t="s">
        <v>13</v>
      </c>
      <c r="D46" s="19" t="n">
        <v>74</v>
      </c>
      <c r="E46" s="19" t="s">
        <v>688</v>
      </c>
      <c r="F46" s="19" t="n">
        <v>4</v>
      </c>
      <c r="G46" s="21" t="s">
        <v>689</v>
      </c>
      <c r="H46" s="21" t="s">
        <v>690</v>
      </c>
      <c r="I46" s="2" t="s">
        <v>124</v>
      </c>
      <c r="J46" s="2" t="s">
        <v>51</v>
      </c>
      <c r="K46" s="2" t="s">
        <v>52</v>
      </c>
      <c r="M46" s="21" t="s">
        <v>42</v>
      </c>
    </row>
    <row r="47" customFormat="false" ht="24" hidden="false" customHeight="false" outlineLevel="0" collapsed="false">
      <c r="A47" s="2" t="s">
        <v>691</v>
      </c>
      <c r="B47" s="19" t="s">
        <v>11</v>
      </c>
      <c r="C47" s="19" t="s">
        <v>13</v>
      </c>
      <c r="D47" s="19" t="n">
        <v>74</v>
      </c>
      <c r="E47" s="19" t="n">
        <v>6.6</v>
      </c>
      <c r="F47" s="19" t="n">
        <v>17</v>
      </c>
      <c r="G47" s="21" t="s">
        <v>692</v>
      </c>
      <c r="H47" s="21" t="s">
        <v>693</v>
      </c>
      <c r="I47" s="2" t="s">
        <v>124</v>
      </c>
      <c r="J47" s="2" t="s">
        <v>51</v>
      </c>
      <c r="K47" s="2" t="s">
        <v>52</v>
      </c>
      <c r="M47" s="21" t="s">
        <v>42</v>
      </c>
    </row>
    <row r="48" customFormat="false" ht="24" hidden="false" customHeight="false" outlineLevel="0" collapsed="false">
      <c r="A48" s="2" t="s">
        <v>694</v>
      </c>
      <c r="B48" s="19" t="s">
        <v>11</v>
      </c>
      <c r="C48" s="19" t="s">
        <v>13</v>
      </c>
      <c r="D48" s="19" t="n">
        <v>75</v>
      </c>
      <c r="E48" s="19" t="n">
        <v>6.6</v>
      </c>
      <c r="F48" s="19" t="n">
        <v>14</v>
      </c>
      <c r="G48" s="21" t="s">
        <v>695</v>
      </c>
      <c r="H48" s="21" t="s">
        <v>696</v>
      </c>
      <c r="I48" s="2" t="s">
        <v>124</v>
      </c>
      <c r="J48" s="2" t="s">
        <v>51</v>
      </c>
      <c r="K48" s="2" t="s">
        <v>52</v>
      </c>
      <c r="M48" s="21" t="s">
        <v>42</v>
      </c>
    </row>
    <row r="49" customFormat="false" ht="35" hidden="false" customHeight="false" outlineLevel="0" collapsed="false">
      <c r="A49" s="2" t="s">
        <v>697</v>
      </c>
      <c r="B49" s="19" t="s">
        <v>11</v>
      </c>
      <c r="C49" s="19" t="s">
        <v>13</v>
      </c>
      <c r="D49" s="19" t="n">
        <v>75</v>
      </c>
      <c r="E49" s="19" t="s">
        <v>698</v>
      </c>
      <c r="F49" s="19" t="n">
        <v>26</v>
      </c>
      <c r="G49" s="21" t="s">
        <v>699</v>
      </c>
      <c r="H49" s="21" t="s">
        <v>700</v>
      </c>
      <c r="I49" s="2" t="s">
        <v>124</v>
      </c>
      <c r="J49" s="2" t="s">
        <v>51</v>
      </c>
      <c r="K49" s="2" t="s">
        <v>52</v>
      </c>
      <c r="M49" s="21" t="s">
        <v>42</v>
      </c>
    </row>
    <row r="50" customFormat="false" ht="35" hidden="false" customHeight="false" outlineLevel="0" collapsed="false">
      <c r="A50" s="2" t="s">
        <v>701</v>
      </c>
      <c r="B50" s="19" t="s">
        <v>11</v>
      </c>
      <c r="C50" s="19" t="s">
        <v>13</v>
      </c>
      <c r="D50" s="19" t="n">
        <v>75</v>
      </c>
      <c r="E50" s="19" t="s">
        <v>698</v>
      </c>
      <c r="F50" s="19" t="n">
        <v>33</v>
      </c>
      <c r="G50" s="21" t="s">
        <v>699</v>
      </c>
      <c r="H50" s="21" t="s">
        <v>700</v>
      </c>
      <c r="I50" s="2" t="s">
        <v>124</v>
      </c>
      <c r="J50" s="2" t="s">
        <v>51</v>
      </c>
      <c r="K50" s="2" t="s">
        <v>52</v>
      </c>
      <c r="M50" s="21" t="s">
        <v>42</v>
      </c>
    </row>
    <row r="51" customFormat="false" ht="35" hidden="false" customHeight="false" outlineLevel="0" collapsed="false">
      <c r="A51" s="2" t="s">
        <v>702</v>
      </c>
      <c r="B51" s="19" t="s">
        <v>11</v>
      </c>
      <c r="C51" s="19" t="s">
        <v>13</v>
      </c>
      <c r="D51" s="19" t="n">
        <v>75</v>
      </c>
      <c r="E51" s="19" t="s">
        <v>698</v>
      </c>
      <c r="F51" s="19" t="n">
        <v>40</v>
      </c>
      <c r="G51" s="21" t="s">
        <v>699</v>
      </c>
      <c r="H51" s="21" t="s">
        <v>700</v>
      </c>
      <c r="I51" s="2" t="s">
        <v>124</v>
      </c>
      <c r="J51" s="2" t="s">
        <v>51</v>
      </c>
      <c r="K51" s="2" t="s">
        <v>52</v>
      </c>
      <c r="M51" s="21" t="s">
        <v>42</v>
      </c>
    </row>
    <row r="52" customFormat="false" ht="24" hidden="false" customHeight="false" outlineLevel="0" collapsed="false">
      <c r="A52" s="2" t="s">
        <v>703</v>
      </c>
      <c r="B52" s="19" t="s">
        <v>11</v>
      </c>
      <c r="C52" s="19" t="s">
        <v>13</v>
      </c>
      <c r="D52" s="19" t="n">
        <v>76</v>
      </c>
      <c r="E52" s="19" t="s">
        <v>698</v>
      </c>
      <c r="F52" s="19" t="n">
        <v>3</v>
      </c>
      <c r="G52" s="21" t="s">
        <v>704</v>
      </c>
      <c r="H52" s="21" t="s">
        <v>705</v>
      </c>
      <c r="I52" s="2" t="s">
        <v>50</v>
      </c>
      <c r="J52" s="2" t="s">
        <v>51</v>
      </c>
      <c r="K52" s="2" t="s">
        <v>52</v>
      </c>
      <c r="M52" s="21" t="s">
        <v>42</v>
      </c>
    </row>
    <row r="53" customFormat="false" ht="24" hidden="false" customHeight="false" outlineLevel="0" collapsed="false">
      <c r="A53" s="2" t="s">
        <v>706</v>
      </c>
      <c r="B53" s="19" t="s">
        <v>11</v>
      </c>
      <c r="C53" s="19" t="s">
        <v>13</v>
      </c>
      <c r="D53" s="19" t="n">
        <v>76</v>
      </c>
      <c r="E53" s="19" t="s">
        <v>698</v>
      </c>
      <c r="F53" s="19" t="n">
        <v>13</v>
      </c>
      <c r="G53" s="21" t="s">
        <v>707</v>
      </c>
      <c r="H53" s="21" t="s">
        <v>708</v>
      </c>
      <c r="I53" s="2" t="s">
        <v>124</v>
      </c>
      <c r="J53" s="2" t="s">
        <v>51</v>
      </c>
      <c r="K53" s="2" t="s">
        <v>52</v>
      </c>
      <c r="M53" s="21" t="s">
        <v>42</v>
      </c>
    </row>
    <row r="54" customFormat="false" ht="46.25" hidden="false" customHeight="false" outlineLevel="0" collapsed="false">
      <c r="A54" s="2" t="s">
        <v>709</v>
      </c>
      <c r="B54" s="19" t="s">
        <v>11</v>
      </c>
      <c r="C54" s="19" t="s">
        <v>13</v>
      </c>
      <c r="D54" s="19" t="n">
        <v>76</v>
      </c>
      <c r="E54" s="19" t="s">
        <v>698</v>
      </c>
      <c r="F54" s="19" t="n">
        <v>18</v>
      </c>
      <c r="G54" s="21" t="s">
        <v>710</v>
      </c>
      <c r="H54" s="21" t="s">
        <v>711</v>
      </c>
      <c r="I54" s="2" t="s">
        <v>124</v>
      </c>
      <c r="J54" s="2" t="s">
        <v>51</v>
      </c>
      <c r="K54" s="2" t="s">
        <v>70</v>
      </c>
      <c r="L54" s="21" t="s">
        <v>712</v>
      </c>
      <c r="M54" s="21" t="s">
        <v>42</v>
      </c>
    </row>
    <row r="55" customFormat="false" ht="24" hidden="false" customHeight="false" outlineLevel="0" collapsed="false">
      <c r="A55" s="2" t="s">
        <v>713</v>
      </c>
      <c r="B55" s="19" t="s">
        <v>11</v>
      </c>
      <c r="C55" s="19" t="s">
        <v>13</v>
      </c>
      <c r="D55" s="19" t="n">
        <v>77</v>
      </c>
      <c r="E55" s="19" t="s">
        <v>714</v>
      </c>
      <c r="F55" s="19" t="n">
        <v>2</v>
      </c>
      <c r="G55" s="21" t="s">
        <v>715</v>
      </c>
      <c r="H55" s="21" t="s">
        <v>716</v>
      </c>
      <c r="I55" s="2" t="s">
        <v>124</v>
      </c>
      <c r="J55" s="2" t="s">
        <v>51</v>
      </c>
      <c r="K55" s="2" t="s">
        <v>52</v>
      </c>
      <c r="M55" s="21" t="s">
        <v>42</v>
      </c>
    </row>
    <row r="56" customFormat="false" ht="13" hidden="false" customHeight="false" outlineLevel="0" collapsed="false">
      <c r="A56" s="2" t="s">
        <v>717</v>
      </c>
      <c r="B56" s="19" t="s">
        <v>11</v>
      </c>
      <c r="C56" s="19" t="s">
        <v>13</v>
      </c>
      <c r="D56" s="19" t="n">
        <v>77</v>
      </c>
      <c r="E56" s="19" t="s">
        <v>714</v>
      </c>
      <c r="F56" s="19" t="n">
        <v>42</v>
      </c>
      <c r="G56" s="21" t="s">
        <v>718</v>
      </c>
      <c r="H56" s="21" t="s">
        <v>719</v>
      </c>
      <c r="I56" s="2" t="s">
        <v>50</v>
      </c>
      <c r="J56" s="2" t="s">
        <v>51</v>
      </c>
      <c r="K56" s="2" t="s">
        <v>52</v>
      </c>
      <c r="M56" s="21" t="s">
        <v>42</v>
      </c>
    </row>
    <row r="57" customFormat="false" ht="13" hidden="false" customHeight="false" outlineLevel="0" collapsed="false">
      <c r="A57" s="2" t="s">
        <v>720</v>
      </c>
      <c r="B57" s="19" t="s">
        <v>11</v>
      </c>
      <c r="C57" s="19" t="s">
        <v>13</v>
      </c>
      <c r="D57" s="19" t="n">
        <v>77</v>
      </c>
      <c r="E57" s="19" t="s">
        <v>714</v>
      </c>
      <c r="F57" s="19" t="n">
        <v>40</v>
      </c>
      <c r="G57" s="21" t="s">
        <v>721</v>
      </c>
      <c r="H57" s="21" t="s">
        <v>719</v>
      </c>
      <c r="I57" s="2" t="s">
        <v>50</v>
      </c>
      <c r="J57" s="2" t="s">
        <v>51</v>
      </c>
      <c r="K57" s="2" t="s">
        <v>52</v>
      </c>
      <c r="M57" s="21" t="s">
        <v>42</v>
      </c>
    </row>
    <row r="58" customFormat="false" ht="13" hidden="false" customHeight="false" outlineLevel="0" collapsed="false">
      <c r="A58" s="2" t="s">
        <v>722</v>
      </c>
      <c r="B58" s="19" t="s">
        <v>11</v>
      </c>
      <c r="C58" s="19" t="s">
        <v>13</v>
      </c>
      <c r="D58" s="19" t="n">
        <v>78</v>
      </c>
      <c r="E58" s="19" t="s">
        <v>714</v>
      </c>
      <c r="F58" s="19" t="n">
        <v>8</v>
      </c>
      <c r="G58" s="21" t="s">
        <v>723</v>
      </c>
      <c r="H58" s="21" t="s">
        <v>565</v>
      </c>
      <c r="I58" s="2" t="s">
        <v>50</v>
      </c>
      <c r="J58" s="2" t="s">
        <v>51</v>
      </c>
      <c r="K58" s="2" t="s">
        <v>52</v>
      </c>
      <c r="M58" s="21" t="s">
        <v>42</v>
      </c>
    </row>
    <row r="59" customFormat="false" ht="13" hidden="false" customHeight="false" outlineLevel="0" collapsed="false">
      <c r="A59" s="2" t="s">
        <v>724</v>
      </c>
      <c r="B59" s="19" t="s">
        <v>11</v>
      </c>
      <c r="C59" s="19" t="s">
        <v>13</v>
      </c>
      <c r="D59" s="19" t="n">
        <v>78</v>
      </c>
      <c r="E59" s="19" t="s">
        <v>714</v>
      </c>
      <c r="F59" s="19" t="n">
        <v>36</v>
      </c>
      <c r="G59" s="21" t="s">
        <v>725</v>
      </c>
      <c r="H59" s="21" t="s">
        <v>565</v>
      </c>
      <c r="I59" s="2" t="s">
        <v>50</v>
      </c>
      <c r="J59" s="2" t="s">
        <v>51</v>
      </c>
      <c r="K59" s="2" t="s">
        <v>52</v>
      </c>
      <c r="M59" s="21" t="s">
        <v>42</v>
      </c>
    </row>
    <row r="60" customFormat="false" ht="13" hidden="false" customHeight="false" outlineLevel="0" collapsed="false">
      <c r="A60" s="2" t="s">
        <v>726</v>
      </c>
      <c r="B60" s="19" t="s">
        <v>11</v>
      </c>
      <c r="C60" s="19" t="s">
        <v>13</v>
      </c>
      <c r="D60" s="19" t="n">
        <v>78</v>
      </c>
      <c r="E60" s="19" t="s">
        <v>714</v>
      </c>
      <c r="F60" s="19" t="n">
        <v>35</v>
      </c>
      <c r="G60" s="21" t="s">
        <v>727</v>
      </c>
      <c r="H60" s="21" t="s">
        <v>565</v>
      </c>
      <c r="I60" s="2" t="s">
        <v>50</v>
      </c>
      <c r="J60" s="2" t="s">
        <v>51</v>
      </c>
      <c r="K60" s="2" t="s">
        <v>52</v>
      </c>
      <c r="M60" s="21" t="s">
        <v>42</v>
      </c>
    </row>
    <row r="61" customFormat="false" ht="13" hidden="false" customHeight="false" outlineLevel="0" collapsed="false">
      <c r="A61" s="2" t="s">
        <v>728</v>
      </c>
      <c r="B61" s="19" t="s">
        <v>11</v>
      </c>
      <c r="C61" s="19" t="s">
        <v>13</v>
      </c>
      <c r="D61" s="19" t="n">
        <v>78</v>
      </c>
      <c r="E61" s="19" t="s">
        <v>714</v>
      </c>
      <c r="F61" s="19" t="n">
        <v>38</v>
      </c>
      <c r="G61" s="21" t="s">
        <v>729</v>
      </c>
      <c r="H61" s="21" t="s">
        <v>565</v>
      </c>
      <c r="I61" s="2" t="s">
        <v>50</v>
      </c>
      <c r="J61" s="2" t="s">
        <v>51</v>
      </c>
      <c r="K61" s="2" t="s">
        <v>52</v>
      </c>
      <c r="M61" s="21" t="s">
        <v>42</v>
      </c>
    </row>
    <row r="62" customFormat="false" ht="13" hidden="false" customHeight="false" outlineLevel="0" collapsed="false">
      <c r="A62" s="2" t="s">
        <v>730</v>
      </c>
      <c r="B62" s="19" t="s">
        <v>11</v>
      </c>
      <c r="C62" s="19" t="s">
        <v>13</v>
      </c>
      <c r="D62" s="19" t="n">
        <v>78</v>
      </c>
      <c r="E62" s="19" t="s">
        <v>714</v>
      </c>
      <c r="F62" s="19" t="n">
        <v>36</v>
      </c>
      <c r="G62" s="21" t="s">
        <v>731</v>
      </c>
      <c r="H62" s="21" t="s">
        <v>565</v>
      </c>
      <c r="I62" s="2" t="s">
        <v>50</v>
      </c>
      <c r="J62" s="2" t="s">
        <v>51</v>
      </c>
      <c r="K62" s="2" t="s">
        <v>52</v>
      </c>
      <c r="M62" s="21" t="s">
        <v>42</v>
      </c>
    </row>
    <row r="63" customFormat="false" ht="13" hidden="false" customHeight="false" outlineLevel="0" collapsed="false">
      <c r="A63" s="2" t="s">
        <v>732</v>
      </c>
      <c r="B63" s="19" t="s">
        <v>11</v>
      </c>
      <c r="C63" s="19" t="s">
        <v>13</v>
      </c>
      <c r="D63" s="19" t="n">
        <v>78</v>
      </c>
      <c r="E63" s="19" t="s">
        <v>714</v>
      </c>
      <c r="F63" s="19" t="n">
        <v>41</v>
      </c>
      <c r="G63" s="21" t="s">
        <v>733</v>
      </c>
      <c r="H63" s="21" t="s">
        <v>565</v>
      </c>
      <c r="I63" s="2" t="s">
        <v>50</v>
      </c>
      <c r="J63" s="2" t="s">
        <v>51</v>
      </c>
      <c r="K63" s="2" t="s">
        <v>52</v>
      </c>
      <c r="M63" s="21" t="s">
        <v>42</v>
      </c>
    </row>
    <row r="64" customFormat="false" ht="13" hidden="false" customHeight="false" outlineLevel="0" collapsed="false">
      <c r="A64" s="2" t="s">
        <v>734</v>
      </c>
      <c r="B64" s="19" t="s">
        <v>11</v>
      </c>
      <c r="C64" s="19" t="s">
        <v>13</v>
      </c>
      <c r="D64" s="19" t="n">
        <v>79</v>
      </c>
      <c r="E64" s="19" t="s">
        <v>735</v>
      </c>
      <c r="F64" s="19" t="n">
        <v>29</v>
      </c>
      <c r="G64" s="21" t="s">
        <v>736</v>
      </c>
      <c r="H64" s="21" t="s">
        <v>565</v>
      </c>
      <c r="I64" s="2" t="s">
        <v>50</v>
      </c>
      <c r="J64" s="2" t="s">
        <v>51</v>
      </c>
      <c r="K64" s="2" t="s">
        <v>52</v>
      </c>
      <c r="M64" s="21" t="s">
        <v>42</v>
      </c>
    </row>
    <row r="65" customFormat="false" ht="13" hidden="false" customHeight="false" outlineLevel="0" collapsed="false">
      <c r="A65" s="2" t="s">
        <v>737</v>
      </c>
      <c r="B65" s="19" t="s">
        <v>11</v>
      </c>
      <c r="C65" s="19" t="s">
        <v>13</v>
      </c>
      <c r="D65" s="19" t="n">
        <v>80</v>
      </c>
      <c r="E65" s="19" t="s">
        <v>735</v>
      </c>
      <c r="F65" s="19" t="n">
        <v>3</v>
      </c>
      <c r="G65" s="21" t="s">
        <v>738</v>
      </c>
      <c r="H65" s="21" t="s">
        <v>565</v>
      </c>
      <c r="I65" s="2" t="s">
        <v>50</v>
      </c>
      <c r="J65" s="2" t="s">
        <v>51</v>
      </c>
      <c r="K65" s="2" t="s">
        <v>52</v>
      </c>
      <c r="M65" s="21" t="s">
        <v>42</v>
      </c>
    </row>
    <row r="66" customFormat="false" ht="46.25" hidden="false" customHeight="false" outlineLevel="0" collapsed="false">
      <c r="A66" s="2" t="s">
        <v>739</v>
      </c>
      <c r="B66" s="19" t="s">
        <v>11</v>
      </c>
      <c r="C66" s="19" t="s">
        <v>13</v>
      </c>
      <c r="D66" s="19" t="n">
        <v>80</v>
      </c>
      <c r="E66" s="19" t="s">
        <v>735</v>
      </c>
      <c r="F66" s="19" t="n">
        <v>3</v>
      </c>
      <c r="G66" s="21" t="s">
        <v>740</v>
      </c>
      <c r="H66" s="21" t="s">
        <v>741</v>
      </c>
      <c r="I66" s="2" t="s">
        <v>124</v>
      </c>
      <c r="J66" s="2" t="s">
        <v>51</v>
      </c>
      <c r="K66" s="2" t="s">
        <v>70</v>
      </c>
      <c r="L66" s="21" t="s">
        <v>742</v>
      </c>
      <c r="M66" s="21" t="s">
        <v>42</v>
      </c>
    </row>
    <row r="67" customFormat="false" ht="13" hidden="false" customHeight="false" outlineLevel="0" collapsed="false">
      <c r="A67" s="2" t="s">
        <v>743</v>
      </c>
      <c r="B67" s="19" t="s">
        <v>11</v>
      </c>
      <c r="C67" s="19" t="s">
        <v>13</v>
      </c>
      <c r="D67" s="19" t="n">
        <v>91</v>
      </c>
      <c r="E67" s="19" t="s">
        <v>744</v>
      </c>
      <c r="F67" s="19" t="n">
        <v>8</v>
      </c>
      <c r="G67" s="21" t="s">
        <v>745</v>
      </c>
      <c r="H67" s="21" t="s">
        <v>565</v>
      </c>
      <c r="I67" s="2" t="s">
        <v>50</v>
      </c>
      <c r="J67" s="2" t="s">
        <v>51</v>
      </c>
      <c r="K67" s="2" t="s">
        <v>52</v>
      </c>
      <c r="M67" s="21" t="s">
        <v>42</v>
      </c>
    </row>
    <row r="68" customFormat="false" ht="13" hidden="false" customHeight="false" outlineLevel="0" collapsed="false">
      <c r="A68" s="2" t="s">
        <v>746</v>
      </c>
      <c r="B68" s="19" t="s">
        <v>11</v>
      </c>
      <c r="C68" s="19" t="s">
        <v>13</v>
      </c>
      <c r="D68" s="19" t="n">
        <v>132</v>
      </c>
      <c r="E68" s="19" t="s">
        <v>747</v>
      </c>
      <c r="F68" s="19" t="n">
        <v>26</v>
      </c>
      <c r="G68" s="21" t="s">
        <v>748</v>
      </c>
      <c r="H68" s="21" t="s">
        <v>565</v>
      </c>
      <c r="I68" s="2" t="s">
        <v>50</v>
      </c>
      <c r="J68" s="2" t="s">
        <v>51</v>
      </c>
      <c r="K68" s="2" t="s">
        <v>52</v>
      </c>
      <c r="M68" s="21" t="s">
        <v>42</v>
      </c>
    </row>
    <row r="69" customFormat="false" ht="13" hidden="false" customHeight="false" outlineLevel="0" collapsed="false">
      <c r="A69" s="2" t="s">
        <v>749</v>
      </c>
      <c r="B69" s="19" t="s">
        <v>11</v>
      </c>
      <c r="C69" s="19" t="s">
        <v>13</v>
      </c>
      <c r="D69" s="19" t="n">
        <v>132</v>
      </c>
      <c r="E69" s="19" t="s">
        <v>747</v>
      </c>
      <c r="F69" s="19" t="n">
        <v>24</v>
      </c>
      <c r="G69" s="21" t="s">
        <v>750</v>
      </c>
      <c r="H69" s="21" t="s">
        <v>565</v>
      </c>
      <c r="I69" s="2" t="s">
        <v>50</v>
      </c>
      <c r="J69" s="2" t="s">
        <v>51</v>
      </c>
      <c r="K69" s="2" t="s">
        <v>52</v>
      </c>
      <c r="M69" s="21" t="s">
        <v>42</v>
      </c>
    </row>
    <row r="70" customFormat="false" ht="13" hidden="false" customHeight="false" outlineLevel="0" collapsed="false">
      <c r="A70" s="2" t="s">
        <v>751</v>
      </c>
      <c r="B70" s="19" t="s">
        <v>11</v>
      </c>
      <c r="C70" s="19" t="s">
        <v>13</v>
      </c>
      <c r="D70" s="19" t="n">
        <v>149</v>
      </c>
      <c r="E70" s="19" t="s">
        <v>752</v>
      </c>
      <c r="F70" s="19" t="n">
        <v>6</v>
      </c>
      <c r="G70" s="21" t="s">
        <v>753</v>
      </c>
      <c r="H70" s="21" t="s">
        <v>565</v>
      </c>
      <c r="I70" s="2" t="s">
        <v>50</v>
      </c>
      <c r="J70" s="2" t="s">
        <v>51</v>
      </c>
      <c r="K70" s="2" t="s">
        <v>52</v>
      </c>
      <c r="M70" s="21" t="s">
        <v>42</v>
      </c>
    </row>
    <row r="71" customFormat="false" ht="13" hidden="false" customHeight="false" outlineLevel="0" collapsed="false">
      <c r="A71" s="2" t="s">
        <v>754</v>
      </c>
      <c r="B71" s="19" t="s">
        <v>11</v>
      </c>
      <c r="C71" s="19" t="s">
        <v>13</v>
      </c>
      <c r="D71" s="19" t="n">
        <v>152</v>
      </c>
      <c r="E71" s="19" t="s">
        <v>755</v>
      </c>
      <c r="F71" s="19" t="n">
        <v>9</v>
      </c>
      <c r="G71" s="21" t="s">
        <v>756</v>
      </c>
      <c r="H71" s="21" t="s">
        <v>565</v>
      </c>
      <c r="I71" s="2" t="s">
        <v>50</v>
      </c>
      <c r="J71" s="2" t="s">
        <v>51</v>
      </c>
      <c r="K71" s="2" t="s">
        <v>52</v>
      </c>
      <c r="M71" s="21" t="s">
        <v>42</v>
      </c>
    </row>
    <row r="72" customFormat="false" ht="13" hidden="false" customHeight="false" outlineLevel="0" collapsed="false">
      <c r="A72" s="2" t="s">
        <v>757</v>
      </c>
      <c r="B72" s="19" t="s">
        <v>11</v>
      </c>
      <c r="C72" s="19" t="s">
        <v>13</v>
      </c>
      <c r="D72" s="19" t="n">
        <v>153</v>
      </c>
      <c r="E72" s="19" t="s">
        <v>755</v>
      </c>
      <c r="F72" s="19" t="n">
        <v>7</v>
      </c>
      <c r="G72" s="21" t="s">
        <v>758</v>
      </c>
      <c r="H72" s="21" t="s">
        <v>565</v>
      </c>
      <c r="I72" s="2" t="s">
        <v>50</v>
      </c>
      <c r="J72" s="2" t="s">
        <v>51</v>
      </c>
      <c r="K72" s="2" t="s">
        <v>52</v>
      </c>
      <c r="M72" s="21" t="s">
        <v>42</v>
      </c>
    </row>
    <row r="73" customFormat="false" ht="13" hidden="false" customHeight="false" outlineLevel="0" collapsed="false">
      <c r="A73" s="2" t="s">
        <v>759</v>
      </c>
      <c r="B73" s="19" t="s">
        <v>11</v>
      </c>
      <c r="C73" s="19" t="s">
        <v>13</v>
      </c>
      <c r="D73" s="19" t="n">
        <v>153</v>
      </c>
      <c r="E73" s="19" t="s">
        <v>755</v>
      </c>
      <c r="F73" s="19" t="n">
        <v>4</v>
      </c>
      <c r="G73" s="21" t="s">
        <v>760</v>
      </c>
      <c r="H73" s="21" t="s">
        <v>565</v>
      </c>
      <c r="I73" s="2" t="s">
        <v>50</v>
      </c>
      <c r="J73" s="2" t="s">
        <v>51</v>
      </c>
      <c r="K73" s="2" t="s">
        <v>52</v>
      </c>
      <c r="M73" s="21" t="s">
        <v>42</v>
      </c>
    </row>
    <row r="74" customFormat="false" ht="13" hidden="false" customHeight="false" outlineLevel="0" collapsed="false">
      <c r="A74" s="2" t="s">
        <v>761</v>
      </c>
      <c r="B74" s="19" t="s">
        <v>11</v>
      </c>
      <c r="C74" s="19" t="s">
        <v>13</v>
      </c>
      <c r="D74" s="19" t="n">
        <v>178</v>
      </c>
      <c r="E74" s="19" t="s">
        <v>762</v>
      </c>
      <c r="F74" s="19" t="n">
        <v>43</v>
      </c>
      <c r="G74" s="21" t="s">
        <v>763</v>
      </c>
      <c r="H74" s="21" t="s">
        <v>565</v>
      </c>
      <c r="I74" s="2" t="s">
        <v>50</v>
      </c>
      <c r="J74" s="2" t="s">
        <v>51</v>
      </c>
      <c r="K74" s="2" t="s">
        <v>52</v>
      </c>
      <c r="M74" s="21" t="s">
        <v>42</v>
      </c>
    </row>
    <row r="75" customFormat="false" ht="24" hidden="false" customHeight="false" outlineLevel="0" collapsed="false">
      <c r="A75" s="2" t="s">
        <v>764</v>
      </c>
      <c r="B75" s="19" t="s">
        <v>11</v>
      </c>
      <c r="C75" s="19" t="s">
        <v>13</v>
      </c>
      <c r="D75" s="19" t="n">
        <v>184</v>
      </c>
      <c r="E75" s="19" t="s">
        <v>765</v>
      </c>
      <c r="F75" s="19" t="n">
        <v>33</v>
      </c>
      <c r="G75" s="21" t="s">
        <v>766</v>
      </c>
      <c r="H75" s="21" t="s">
        <v>767</v>
      </c>
      <c r="I75" s="2" t="s">
        <v>50</v>
      </c>
      <c r="J75" s="2" t="s">
        <v>51</v>
      </c>
      <c r="K75" s="2" t="s">
        <v>52</v>
      </c>
      <c r="M75" s="21" t="s">
        <v>42</v>
      </c>
    </row>
    <row r="76" customFormat="false" ht="24" hidden="false" customHeight="false" outlineLevel="0" collapsed="false">
      <c r="A76" s="2" t="s">
        <v>768</v>
      </c>
      <c r="B76" s="19" t="s">
        <v>11</v>
      </c>
      <c r="C76" s="19" t="s">
        <v>13</v>
      </c>
      <c r="D76" s="19" t="n">
        <v>185</v>
      </c>
      <c r="E76" s="19" t="s">
        <v>769</v>
      </c>
      <c r="F76" s="19" t="n">
        <v>16</v>
      </c>
      <c r="G76" s="21" t="s">
        <v>770</v>
      </c>
      <c r="H76" s="21" t="s">
        <v>771</v>
      </c>
      <c r="I76" s="2" t="s">
        <v>50</v>
      </c>
      <c r="J76" s="2" t="s">
        <v>51</v>
      </c>
      <c r="K76" s="2" t="s">
        <v>52</v>
      </c>
      <c r="M76" s="21" t="s">
        <v>42</v>
      </c>
    </row>
    <row r="77" customFormat="false" ht="13" hidden="false" customHeight="false" outlineLevel="0" collapsed="false">
      <c r="A77" s="2" t="s">
        <v>772</v>
      </c>
      <c r="B77" s="19" t="s">
        <v>11</v>
      </c>
      <c r="C77" s="19" t="s">
        <v>13</v>
      </c>
      <c r="D77" s="19" t="n">
        <v>187</v>
      </c>
      <c r="E77" s="19" t="s">
        <v>773</v>
      </c>
      <c r="F77" s="19" t="n">
        <v>6</v>
      </c>
      <c r="G77" s="21" t="s">
        <v>774</v>
      </c>
      <c r="H77" s="21" t="s">
        <v>565</v>
      </c>
      <c r="I77" s="2" t="s">
        <v>50</v>
      </c>
      <c r="J77" s="2" t="s">
        <v>51</v>
      </c>
      <c r="K77" s="2" t="s">
        <v>52</v>
      </c>
      <c r="M77" s="21" t="s">
        <v>42</v>
      </c>
    </row>
    <row r="78" customFormat="false" ht="13" hidden="false" customHeight="false" outlineLevel="0" collapsed="false">
      <c r="A78" s="2" t="s">
        <v>775</v>
      </c>
      <c r="B78" s="19" t="s">
        <v>11</v>
      </c>
      <c r="C78" s="19" t="s">
        <v>13</v>
      </c>
      <c r="D78" s="19" t="n">
        <v>199</v>
      </c>
      <c r="E78" s="19" t="s">
        <v>776</v>
      </c>
      <c r="F78" s="19" t="n">
        <v>7</v>
      </c>
      <c r="G78" s="21" t="s">
        <v>777</v>
      </c>
      <c r="H78" s="21" t="s">
        <v>778</v>
      </c>
      <c r="I78" s="2" t="s">
        <v>124</v>
      </c>
      <c r="J78" s="2" t="s">
        <v>51</v>
      </c>
      <c r="K78" s="2" t="s">
        <v>70</v>
      </c>
      <c r="L78" s="21" t="s">
        <v>779</v>
      </c>
      <c r="M78" s="21" t="s">
        <v>42</v>
      </c>
      <c r="N78" s="21" t="s">
        <v>780</v>
      </c>
    </row>
    <row r="79" customFormat="false" ht="24" hidden="false" customHeight="false" outlineLevel="0" collapsed="false">
      <c r="A79" s="2" t="s">
        <v>781</v>
      </c>
      <c r="B79" s="19" t="s">
        <v>11</v>
      </c>
      <c r="C79" s="19" t="s">
        <v>13</v>
      </c>
      <c r="D79" s="19" t="n">
        <v>204</v>
      </c>
      <c r="E79" s="19" t="s">
        <v>782</v>
      </c>
      <c r="F79" s="19" t="n">
        <v>2</v>
      </c>
      <c r="G79" s="21" t="s">
        <v>777</v>
      </c>
      <c r="H79" s="21" t="s">
        <v>778</v>
      </c>
      <c r="I79" s="2" t="s">
        <v>124</v>
      </c>
      <c r="J79" s="2" t="s">
        <v>51</v>
      </c>
      <c r="K79" s="2" t="s">
        <v>70</v>
      </c>
      <c r="L79" s="21" t="s">
        <v>783</v>
      </c>
      <c r="M79" s="21" t="s">
        <v>42</v>
      </c>
      <c r="N79" s="21" t="s">
        <v>784</v>
      </c>
    </row>
    <row r="80" customFormat="false" ht="13" hidden="false" customHeight="false" outlineLevel="0" collapsed="false">
      <c r="A80" s="2" t="s">
        <v>785</v>
      </c>
      <c r="B80" s="19" t="s">
        <v>11</v>
      </c>
      <c r="C80" s="19" t="s">
        <v>13</v>
      </c>
      <c r="D80" s="19" t="n">
        <v>206</v>
      </c>
      <c r="E80" s="19" t="s">
        <v>786</v>
      </c>
      <c r="F80" s="19" t="n">
        <v>34</v>
      </c>
      <c r="G80" s="21" t="s">
        <v>787</v>
      </c>
      <c r="H80" s="21" t="s">
        <v>556</v>
      </c>
      <c r="I80" s="2" t="s">
        <v>50</v>
      </c>
      <c r="J80" s="2" t="s">
        <v>51</v>
      </c>
      <c r="K80" s="2" t="s">
        <v>52</v>
      </c>
      <c r="M80" s="21" t="s">
        <v>42</v>
      </c>
    </row>
    <row r="81" customFormat="false" ht="13" hidden="false" customHeight="false" outlineLevel="0" collapsed="false">
      <c r="A81" s="2" t="s">
        <v>788</v>
      </c>
      <c r="B81" s="19" t="s">
        <v>11</v>
      </c>
      <c r="C81" s="19" t="s">
        <v>13</v>
      </c>
      <c r="D81" s="19" t="n">
        <v>269</v>
      </c>
      <c r="E81" s="19" t="s">
        <v>789</v>
      </c>
      <c r="F81" s="19" t="n">
        <v>2</v>
      </c>
      <c r="G81" s="21" t="s">
        <v>777</v>
      </c>
      <c r="H81" s="21" t="s">
        <v>778</v>
      </c>
      <c r="I81" s="2" t="s">
        <v>124</v>
      </c>
      <c r="J81" s="2" t="s">
        <v>51</v>
      </c>
      <c r="K81" s="2" t="s">
        <v>70</v>
      </c>
      <c r="L81" s="21" t="s">
        <v>790</v>
      </c>
      <c r="M81" s="21" t="s">
        <v>42</v>
      </c>
      <c r="N81" s="21" t="s">
        <v>784</v>
      </c>
    </row>
    <row r="82" customFormat="false" ht="13" hidden="false" customHeight="false" outlineLevel="0" collapsed="false">
      <c r="A82" s="2" t="s">
        <v>791</v>
      </c>
      <c r="B82" s="19" t="s">
        <v>11</v>
      </c>
      <c r="C82" s="19" t="s">
        <v>13</v>
      </c>
      <c r="D82" s="19" t="n">
        <v>277</v>
      </c>
      <c r="E82" s="19" t="s">
        <v>792</v>
      </c>
      <c r="F82" s="19" t="n">
        <v>2</v>
      </c>
      <c r="G82" s="21" t="s">
        <v>777</v>
      </c>
      <c r="H82" s="21" t="s">
        <v>778</v>
      </c>
      <c r="I82" s="2" t="s">
        <v>124</v>
      </c>
      <c r="J82" s="2" t="s">
        <v>51</v>
      </c>
      <c r="K82" s="2" t="s">
        <v>70</v>
      </c>
      <c r="L82" s="21" t="s">
        <v>793</v>
      </c>
      <c r="M82" s="21" t="s">
        <v>42</v>
      </c>
      <c r="N82" s="21" t="s">
        <v>784</v>
      </c>
    </row>
    <row r="83" customFormat="false" ht="13" hidden="false" customHeight="false" outlineLevel="0" collapsed="false">
      <c r="A83" s="2" t="s">
        <v>794</v>
      </c>
      <c r="B83" s="19" t="s">
        <v>11</v>
      </c>
      <c r="C83" s="19" t="s">
        <v>13</v>
      </c>
      <c r="D83" s="19" t="n">
        <v>281</v>
      </c>
      <c r="E83" s="19" t="s">
        <v>795</v>
      </c>
      <c r="F83" s="19" t="n">
        <v>17</v>
      </c>
      <c r="G83" s="21" t="s">
        <v>796</v>
      </c>
      <c r="H83" s="21" t="s">
        <v>565</v>
      </c>
      <c r="I83" s="2" t="s">
        <v>50</v>
      </c>
      <c r="J83" s="2" t="s">
        <v>51</v>
      </c>
      <c r="K83" s="2" t="s">
        <v>52</v>
      </c>
      <c r="M83" s="21" t="s">
        <v>42</v>
      </c>
    </row>
    <row r="84" customFormat="false" ht="13" hidden="false" customHeight="false" outlineLevel="0" collapsed="false">
      <c r="A84" s="2" t="s">
        <v>797</v>
      </c>
      <c r="B84" s="19" t="s">
        <v>11</v>
      </c>
      <c r="C84" s="19" t="s">
        <v>13</v>
      </c>
      <c r="D84" s="19" t="n">
        <v>293</v>
      </c>
      <c r="E84" s="19" t="s">
        <v>798</v>
      </c>
      <c r="F84" s="19" t="n">
        <v>2</v>
      </c>
      <c r="G84" s="21" t="s">
        <v>799</v>
      </c>
      <c r="H84" s="21" t="s">
        <v>800</v>
      </c>
      <c r="I84" s="2" t="s">
        <v>50</v>
      </c>
      <c r="J84" s="2" t="s">
        <v>51</v>
      </c>
      <c r="K84" s="2" t="s">
        <v>52</v>
      </c>
      <c r="M84" s="21" t="s">
        <v>42</v>
      </c>
    </row>
    <row r="85" customFormat="false" ht="13" hidden="false" customHeight="false" outlineLevel="0" collapsed="false">
      <c r="A85" s="2" t="s">
        <v>801</v>
      </c>
      <c r="B85" s="19" t="s">
        <v>11</v>
      </c>
      <c r="C85" s="19" t="s">
        <v>13</v>
      </c>
      <c r="D85" s="19" t="n">
        <v>293</v>
      </c>
      <c r="E85" s="19" t="s">
        <v>798</v>
      </c>
      <c r="F85" s="19" t="n">
        <v>1</v>
      </c>
      <c r="G85" s="21" t="s">
        <v>802</v>
      </c>
      <c r="H85" s="21" t="s">
        <v>800</v>
      </c>
      <c r="I85" s="2" t="s">
        <v>50</v>
      </c>
      <c r="J85" s="2" t="s">
        <v>51</v>
      </c>
      <c r="K85" s="2" t="s">
        <v>52</v>
      </c>
      <c r="M85" s="21" t="s">
        <v>42</v>
      </c>
    </row>
    <row r="86" customFormat="false" ht="13" hidden="false" customHeight="false" outlineLevel="0" collapsed="false">
      <c r="A86" s="2" t="s">
        <v>803</v>
      </c>
      <c r="B86" s="19" t="s">
        <v>11</v>
      </c>
      <c r="C86" s="19" t="s">
        <v>13</v>
      </c>
      <c r="D86" s="19" t="n">
        <v>293</v>
      </c>
      <c r="E86" s="19" t="s">
        <v>798</v>
      </c>
      <c r="F86" s="19" t="n">
        <v>14</v>
      </c>
      <c r="G86" s="21" t="s">
        <v>804</v>
      </c>
      <c r="H86" s="21" t="s">
        <v>565</v>
      </c>
      <c r="I86" s="2" t="s">
        <v>50</v>
      </c>
      <c r="J86" s="2" t="s">
        <v>51</v>
      </c>
      <c r="K86" s="2" t="s">
        <v>52</v>
      </c>
      <c r="M86" s="21" t="s">
        <v>42</v>
      </c>
    </row>
    <row r="87" customFormat="false" ht="24" hidden="false" customHeight="false" outlineLevel="0" collapsed="false">
      <c r="A87" s="2" t="s">
        <v>805</v>
      </c>
      <c r="B87" s="19" t="s">
        <v>11</v>
      </c>
      <c r="C87" s="19" t="s">
        <v>13</v>
      </c>
      <c r="D87" s="19" t="n">
        <v>293</v>
      </c>
      <c r="E87" s="19" t="s">
        <v>798</v>
      </c>
      <c r="F87" s="19" t="n">
        <v>13</v>
      </c>
      <c r="G87" s="21" t="s">
        <v>806</v>
      </c>
      <c r="H87" s="21" t="s">
        <v>807</v>
      </c>
      <c r="I87" s="2" t="s">
        <v>50</v>
      </c>
      <c r="J87" s="2" t="s">
        <v>51</v>
      </c>
      <c r="K87" s="2" t="s">
        <v>52</v>
      </c>
      <c r="M87" s="21" t="s">
        <v>42</v>
      </c>
    </row>
    <row r="88" customFormat="false" ht="24" hidden="false" customHeight="false" outlineLevel="0" collapsed="false">
      <c r="A88" s="2" t="s">
        <v>808</v>
      </c>
      <c r="B88" s="19" t="s">
        <v>11</v>
      </c>
      <c r="C88" s="19" t="s">
        <v>13</v>
      </c>
      <c r="D88" s="19" t="n">
        <v>304</v>
      </c>
      <c r="E88" s="19" t="s">
        <v>809</v>
      </c>
      <c r="F88" s="19" t="n">
        <v>2</v>
      </c>
      <c r="G88" s="21" t="s">
        <v>810</v>
      </c>
      <c r="H88" s="21" t="s">
        <v>811</v>
      </c>
      <c r="I88" s="2" t="s">
        <v>50</v>
      </c>
      <c r="J88" s="2" t="s">
        <v>51</v>
      </c>
      <c r="K88" s="2" t="s">
        <v>52</v>
      </c>
      <c r="M88" s="21" t="s">
        <v>812</v>
      </c>
      <c r="O88" s="21" t="s">
        <v>813</v>
      </c>
    </row>
    <row r="89" customFormat="false" ht="13" hidden="false" customHeight="false" outlineLevel="0" collapsed="false">
      <c r="A89" s="2" t="s">
        <v>814</v>
      </c>
      <c r="B89" s="19" t="s">
        <v>11</v>
      </c>
      <c r="C89" s="19" t="s">
        <v>13</v>
      </c>
      <c r="D89" s="19" t="n">
        <v>307</v>
      </c>
      <c r="E89" s="19" t="s">
        <v>815</v>
      </c>
      <c r="F89" s="19" t="n">
        <v>2</v>
      </c>
      <c r="G89" s="21" t="s">
        <v>777</v>
      </c>
      <c r="H89" s="21" t="s">
        <v>778</v>
      </c>
      <c r="I89" s="2" t="s">
        <v>124</v>
      </c>
      <c r="J89" s="2" t="s">
        <v>51</v>
      </c>
      <c r="K89" s="2" t="s">
        <v>70</v>
      </c>
      <c r="L89" s="21" t="s">
        <v>816</v>
      </c>
      <c r="M89" s="21" t="s">
        <v>42</v>
      </c>
      <c r="N89" s="21" t="s">
        <v>784</v>
      </c>
    </row>
    <row r="90" customFormat="false" ht="13" hidden="false" customHeight="false" outlineLevel="0" collapsed="false">
      <c r="A90" s="2" t="s">
        <v>817</v>
      </c>
      <c r="B90" s="19" t="s">
        <v>11</v>
      </c>
      <c r="C90" s="19" t="s">
        <v>13</v>
      </c>
      <c r="D90" s="19" t="n">
        <v>319</v>
      </c>
      <c r="E90" s="19" t="s">
        <v>818</v>
      </c>
      <c r="F90" s="19" t="n">
        <v>2</v>
      </c>
      <c r="G90" s="21" t="s">
        <v>777</v>
      </c>
      <c r="H90" s="21" t="s">
        <v>778</v>
      </c>
      <c r="I90" s="2" t="s">
        <v>124</v>
      </c>
      <c r="J90" s="2" t="s">
        <v>51</v>
      </c>
      <c r="K90" s="2" t="s">
        <v>70</v>
      </c>
      <c r="L90" s="21" t="s">
        <v>819</v>
      </c>
      <c r="M90" s="21" t="s">
        <v>42</v>
      </c>
      <c r="N90" s="21" t="s">
        <v>784</v>
      </c>
    </row>
    <row r="91" customFormat="false" ht="46.25" hidden="false" customHeight="false" outlineLevel="0" collapsed="false">
      <c r="A91" s="2" t="s">
        <v>820</v>
      </c>
      <c r="B91" s="19" t="s">
        <v>11</v>
      </c>
      <c r="C91" s="19" t="s">
        <v>13</v>
      </c>
      <c r="D91" s="19" t="n">
        <v>324</v>
      </c>
      <c r="E91" s="19" t="s">
        <v>821</v>
      </c>
      <c r="F91" s="19" t="n">
        <v>2</v>
      </c>
      <c r="G91" s="21" t="s">
        <v>777</v>
      </c>
      <c r="H91" s="21" t="s">
        <v>778</v>
      </c>
      <c r="I91" s="2" t="s">
        <v>124</v>
      </c>
      <c r="J91" s="2" t="s">
        <v>51</v>
      </c>
      <c r="K91" s="2" t="s">
        <v>70</v>
      </c>
      <c r="L91" s="21" t="s">
        <v>822</v>
      </c>
      <c r="M91" s="21" t="s">
        <v>42</v>
      </c>
      <c r="N91" s="21" t="s">
        <v>784</v>
      </c>
    </row>
    <row r="92" customFormat="false" ht="13" hidden="false" customHeight="false" outlineLevel="0" collapsed="false">
      <c r="A92" s="2" t="s">
        <v>823</v>
      </c>
      <c r="B92" s="19" t="s">
        <v>11</v>
      </c>
      <c r="C92" s="19" t="s">
        <v>13</v>
      </c>
      <c r="D92" s="19" t="n">
        <v>324</v>
      </c>
      <c r="E92" s="19" t="s">
        <v>824</v>
      </c>
      <c r="F92" s="19" t="n">
        <v>5</v>
      </c>
      <c r="G92" s="21" t="s">
        <v>825</v>
      </c>
      <c r="H92" s="21" t="s">
        <v>556</v>
      </c>
      <c r="I92" s="2" t="s">
        <v>50</v>
      </c>
      <c r="J92" s="2" t="s">
        <v>51</v>
      </c>
      <c r="K92" s="2" t="s">
        <v>52</v>
      </c>
      <c r="M92" s="21" t="s">
        <v>42</v>
      </c>
    </row>
    <row r="93" customFormat="false" ht="13" hidden="false" customHeight="false" outlineLevel="0" collapsed="false">
      <c r="A93" s="2" t="s">
        <v>826</v>
      </c>
      <c r="B93" s="19" t="s">
        <v>11</v>
      </c>
      <c r="C93" s="19" t="s">
        <v>13</v>
      </c>
      <c r="D93" s="19" t="n">
        <v>327</v>
      </c>
      <c r="E93" s="19" t="s">
        <v>827</v>
      </c>
      <c r="F93" s="19" t="n">
        <v>17</v>
      </c>
      <c r="G93" s="21" t="s">
        <v>828</v>
      </c>
      <c r="H93" s="21" t="s">
        <v>556</v>
      </c>
      <c r="I93" s="2" t="s">
        <v>50</v>
      </c>
      <c r="J93" s="2" t="s">
        <v>51</v>
      </c>
      <c r="K93" s="2" t="s">
        <v>52</v>
      </c>
      <c r="M93" s="21" t="s">
        <v>42</v>
      </c>
    </row>
    <row r="94" customFormat="false" ht="13" hidden="false" customHeight="false" outlineLevel="0" collapsed="false">
      <c r="A94" s="2" t="s">
        <v>829</v>
      </c>
      <c r="B94" s="19" t="s">
        <v>11</v>
      </c>
      <c r="C94" s="19" t="s">
        <v>13</v>
      </c>
      <c r="D94" s="19" t="n">
        <v>330</v>
      </c>
      <c r="E94" s="19" t="s">
        <v>830</v>
      </c>
      <c r="F94" s="19" t="n">
        <v>2</v>
      </c>
      <c r="G94" s="21" t="s">
        <v>777</v>
      </c>
      <c r="H94" s="21" t="s">
        <v>778</v>
      </c>
      <c r="I94" s="2" t="s">
        <v>124</v>
      </c>
      <c r="J94" s="2" t="s">
        <v>51</v>
      </c>
      <c r="K94" s="2" t="s">
        <v>70</v>
      </c>
      <c r="L94" s="21" t="s">
        <v>831</v>
      </c>
      <c r="M94" s="21" t="s">
        <v>42</v>
      </c>
      <c r="N94" s="21" t="s">
        <v>784</v>
      </c>
    </row>
    <row r="95" customFormat="false" ht="13" hidden="false" customHeight="false" outlineLevel="0" collapsed="false">
      <c r="A95" s="2" t="s">
        <v>832</v>
      </c>
      <c r="B95" s="19" t="s">
        <v>11</v>
      </c>
      <c r="C95" s="19" t="s">
        <v>13</v>
      </c>
      <c r="D95" s="19" t="n">
        <v>336</v>
      </c>
      <c r="E95" s="19" t="s">
        <v>833</v>
      </c>
      <c r="F95" s="19" t="n">
        <v>2</v>
      </c>
      <c r="G95" s="21" t="s">
        <v>777</v>
      </c>
      <c r="H95" s="21" t="s">
        <v>778</v>
      </c>
      <c r="I95" s="2" t="s">
        <v>124</v>
      </c>
      <c r="J95" s="2" t="s">
        <v>51</v>
      </c>
      <c r="K95" s="2" t="s">
        <v>70</v>
      </c>
      <c r="L95" s="21" t="s">
        <v>834</v>
      </c>
      <c r="M95" s="21" t="s">
        <v>42</v>
      </c>
      <c r="N95" s="21" t="s">
        <v>780</v>
      </c>
    </row>
    <row r="96" customFormat="false" ht="24" hidden="false" customHeight="false" outlineLevel="0" collapsed="false">
      <c r="A96" s="2" t="s">
        <v>835</v>
      </c>
      <c r="B96" s="19" t="s">
        <v>11</v>
      </c>
      <c r="C96" s="19" t="s">
        <v>13</v>
      </c>
      <c r="D96" s="19" t="n">
        <v>336</v>
      </c>
      <c r="E96" s="19" t="s">
        <v>836</v>
      </c>
      <c r="F96" s="19" t="n">
        <v>16</v>
      </c>
      <c r="G96" s="21" t="s">
        <v>837</v>
      </c>
      <c r="H96" s="21" t="s">
        <v>838</v>
      </c>
      <c r="I96" s="2" t="s">
        <v>50</v>
      </c>
      <c r="J96" s="2" t="s">
        <v>51</v>
      </c>
      <c r="K96" s="2" t="s">
        <v>52</v>
      </c>
      <c r="M96" s="21" t="s">
        <v>42</v>
      </c>
    </row>
    <row r="97" customFormat="false" ht="13" hidden="false" customHeight="false" outlineLevel="0" collapsed="false">
      <c r="A97" s="2" t="s">
        <v>839</v>
      </c>
      <c r="B97" s="19" t="s">
        <v>11</v>
      </c>
      <c r="C97" s="19" t="s">
        <v>13</v>
      </c>
      <c r="D97" s="19" t="n">
        <v>344</v>
      </c>
      <c r="E97" s="19" t="s">
        <v>840</v>
      </c>
      <c r="F97" s="19" t="n">
        <v>2</v>
      </c>
      <c r="G97" s="21" t="s">
        <v>777</v>
      </c>
      <c r="H97" s="21" t="s">
        <v>778</v>
      </c>
      <c r="I97" s="2" t="s">
        <v>124</v>
      </c>
      <c r="J97" s="2" t="s">
        <v>51</v>
      </c>
      <c r="K97" s="2" t="s">
        <v>70</v>
      </c>
      <c r="L97" s="21" t="s">
        <v>841</v>
      </c>
      <c r="M97" s="21" t="s">
        <v>42</v>
      </c>
      <c r="N97" s="21" t="s">
        <v>317</v>
      </c>
    </row>
    <row r="98" customFormat="false" ht="24" hidden="false" customHeight="false" outlineLevel="0" collapsed="false">
      <c r="A98" s="2" t="s">
        <v>842</v>
      </c>
      <c r="B98" s="19" t="s">
        <v>11</v>
      </c>
      <c r="C98" s="19" t="s">
        <v>13</v>
      </c>
      <c r="D98" s="19" t="n">
        <v>354</v>
      </c>
      <c r="E98" s="19" t="s">
        <v>843</v>
      </c>
      <c r="F98" s="19" t="n">
        <v>2</v>
      </c>
      <c r="G98" s="21" t="s">
        <v>777</v>
      </c>
      <c r="H98" s="21" t="s">
        <v>778</v>
      </c>
      <c r="I98" s="2" t="s">
        <v>124</v>
      </c>
      <c r="J98" s="2" t="s">
        <v>51</v>
      </c>
      <c r="K98" s="2" t="s">
        <v>70</v>
      </c>
      <c r="L98" s="21" t="s">
        <v>844</v>
      </c>
      <c r="M98" s="21" t="s">
        <v>42</v>
      </c>
      <c r="N98" s="21" t="s">
        <v>784</v>
      </c>
    </row>
    <row r="99" customFormat="false" ht="13" hidden="false" customHeight="false" outlineLevel="0" collapsed="false">
      <c r="A99" s="2" t="s">
        <v>845</v>
      </c>
      <c r="B99" s="19" t="s">
        <v>11</v>
      </c>
      <c r="C99" s="19" t="s">
        <v>13</v>
      </c>
      <c r="D99" s="19" t="n">
        <v>357</v>
      </c>
      <c r="E99" s="19" t="s">
        <v>846</v>
      </c>
      <c r="F99" s="19" t="n">
        <v>22</v>
      </c>
      <c r="G99" s="21" t="s">
        <v>847</v>
      </c>
      <c r="H99" s="21" t="s">
        <v>556</v>
      </c>
      <c r="I99" s="2" t="s">
        <v>50</v>
      </c>
      <c r="J99" s="2" t="s">
        <v>51</v>
      </c>
      <c r="K99" s="2" t="s">
        <v>52</v>
      </c>
      <c r="M99" s="21" t="s">
        <v>42</v>
      </c>
    </row>
    <row r="100" customFormat="false" ht="24" hidden="false" customHeight="false" outlineLevel="0" collapsed="false">
      <c r="A100" s="2" t="s">
        <v>848</v>
      </c>
      <c r="B100" s="19" t="s">
        <v>11</v>
      </c>
      <c r="C100" s="19" t="s">
        <v>13</v>
      </c>
      <c r="D100" s="19" t="n">
        <v>359</v>
      </c>
      <c r="E100" s="19" t="s">
        <v>849</v>
      </c>
      <c r="F100" s="19" t="n">
        <v>2</v>
      </c>
      <c r="G100" s="21" t="s">
        <v>777</v>
      </c>
      <c r="H100" s="21" t="s">
        <v>778</v>
      </c>
      <c r="I100" s="2" t="s">
        <v>124</v>
      </c>
      <c r="J100" s="2" t="s">
        <v>51</v>
      </c>
      <c r="K100" s="2" t="s">
        <v>70</v>
      </c>
      <c r="L100" s="21" t="s">
        <v>850</v>
      </c>
      <c r="M100" s="21" t="s">
        <v>42</v>
      </c>
    </row>
    <row r="101" customFormat="false" ht="57.45" hidden="false" customHeight="false" outlineLevel="0" collapsed="false">
      <c r="A101" s="2" t="s">
        <v>851</v>
      </c>
      <c r="B101" s="19" t="s">
        <v>11</v>
      </c>
      <c r="C101" s="19" t="s">
        <v>13</v>
      </c>
      <c r="D101" s="19" t="n">
        <v>363</v>
      </c>
      <c r="E101" s="19" t="s">
        <v>852</v>
      </c>
      <c r="F101" s="19" t="n">
        <v>2</v>
      </c>
      <c r="G101" s="21" t="s">
        <v>777</v>
      </c>
      <c r="H101" s="21" t="s">
        <v>778</v>
      </c>
      <c r="I101" s="2" t="s">
        <v>124</v>
      </c>
      <c r="J101" s="2" t="s">
        <v>51</v>
      </c>
      <c r="K101" s="2" t="s">
        <v>70</v>
      </c>
      <c r="L101" s="21" t="s">
        <v>853</v>
      </c>
      <c r="M101" s="21" t="s">
        <v>42</v>
      </c>
      <c r="N101" s="21" t="s">
        <v>784</v>
      </c>
    </row>
    <row r="102" customFormat="false" ht="68" hidden="false" customHeight="false" outlineLevel="0" collapsed="false">
      <c r="A102" s="2" t="s">
        <v>854</v>
      </c>
      <c r="B102" s="19" t="s">
        <v>11</v>
      </c>
      <c r="C102" s="19" t="s">
        <v>13</v>
      </c>
      <c r="D102" s="19" t="n">
        <v>411</v>
      </c>
      <c r="E102" s="19" t="s">
        <v>855</v>
      </c>
      <c r="F102" s="19" t="n">
        <v>2</v>
      </c>
      <c r="G102" s="21" t="s">
        <v>777</v>
      </c>
      <c r="H102" s="21" t="s">
        <v>778</v>
      </c>
      <c r="I102" s="2" t="s">
        <v>124</v>
      </c>
      <c r="J102" s="2" t="s">
        <v>51</v>
      </c>
      <c r="K102" s="2" t="s">
        <v>70</v>
      </c>
      <c r="L102" s="21" t="s">
        <v>856</v>
      </c>
      <c r="M102" s="21" t="s">
        <v>42</v>
      </c>
      <c r="N102" s="21" t="s">
        <v>784</v>
      </c>
    </row>
    <row r="103" customFormat="false" ht="13" hidden="false" customHeight="false" outlineLevel="0" collapsed="false">
      <c r="A103" s="2" t="s">
        <v>857</v>
      </c>
      <c r="B103" s="19" t="s">
        <v>11</v>
      </c>
      <c r="C103" s="19" t="s">
        <v>13</v>
      </c>
      <c r="D103" s="19" t="n">
        <v>416</v>
      </c>
      <c r="E103" s="19" t="s">
        <v>858</v>
      </c>
      <c r="F103" s="19" t="n">
        <v>15</v>
      </c>
      <c r="G103" s="21" t="s">
        <v>859</v>
      </c>
      <c r="H103" s="21" t="s">
        <v>565</v>
      </c>
      <c r="I103" s="2" t="s">
        <v>50</v>
      </c>
      <c r="J103" s="2" t="s">
        <v>51</v>
      </c>
      <c r="K103" s="2" t="s">
        <v>52</v>
      </c>
      <c r="M103" s="21" t="s">
        <v>42</v>
      </c>
    </row>
    <row r="104" customFormat="false" ht="13" hidden="false" customHeight="false" outlineLevel="0" collapsed="false">
      <c r="A104" s="2" t="s">
        <v>860</v>
      </c>
      <c r="B104" s="19" t="s">
        <v>11</v>
      </c>
      <c r="C104" s="19" t="s">
        <v>13</v>
      </c>
      <c r="D104" s="19" t="n">
        <v>416</v>
      </c>
      <c r="E104" s="19" t="s">
        <v>858</v>
      </c>
      <c r="F104" s="19" t="n">
        <v>16</v>
      </c>
      <c r="G104" s="21" t="s">
        <v>861</v>
      </c>
      <c r="H104" s="21" t="s">
        <v>862</v>
      </c>
      <c r="I104" s="2" t="s">
        <v>50</v>
      </c>
      <c r="J104" s="2" t="s">
        <v>51</v>
      </c>
      <c r="K104" s="2" t="s">
        <v>52</v>
      </c>
      <c r="M104" s="21" t="s">
        <v>42</v>
      </c>
    </row>
    <row r="105" customFormat="false" ht="13" hidden="false" customHeight="false" outlineLevel="0" collapsed="false">
      <c r="A105" s="2" t="s">
        <v>863</v>
      </c>
      <c r="B105" s="19" t="s">
        <v>11</v>
      </c>
      <c r="C105" s="19" t="s">
        <v>13</v>
      </c>
      <c r="D105" s="19" t="n">
        <v>417</v>
      </c>
      <c r="E105" s="19" t="s">
        <v>864</v>
      </c>
      <c r="F105" s="19" t="n">
        <v>11</v>
      </c>
      <c r="G105" s="21" t="s">
        <v>865</v>
      </c>
      <c r="H105" s="21" t="s">
        <v>565</v>
      </c>
      <c r="I105" s="2" t="s">
        <v>50</v>
      </c>
      <c r="J105" s="2" t="s">
        <v>51</v>
      </c>
      <c r="K105" s="2" t="s">
        <v>52</v>
      </c>
      <c r="M105" s="21" t="s">
        <v>42</v>
      </c>
    </row>
    <row r="106" customFormat="false" ht="13" hidden="false" customHeight="false" outlineLevel="0" collapsed="false">
      <c r="A106" s="2" t="s">
        <v>866</v>
      </c>
      <c r="B106" s="19" t="s">
        <v>11</v>
      </c>
      <c r="C106" s="19" t="s">
        <v>13</v>
      </c>
      <c r="D106" s="19" t="n">
        <v>418</v>
      </c>
      <c r="E106" s="19" t="s">
        <v>867</v>
      </c>
      <c r="F106" s="19" t="n">
        <v>15</v>
      </c>
      <c r="G106" s="21" t="s">
        <v>868</v>
      </c>
      <c r="H106" s="21" t="s">
        <v>565</v>
      </c>
      <c r="I106" s="2" t="s">
        <v>50</v>
      </c>
      <c r="J106" s="2" t="s">
        <v>51</v>
      </c>
      <c r="K106" s="2" t="s">
        <v>52</v>
      </c>
      <c r="M106" s="21" t="s">
        <v>42</v>
      </c>
    </row>
    <row r="107" customFormat="false" ht="13" hidden="false" customHeight="false" outlineLevel="0" collapsed="false">
      <c r="A107" s="2" t="s">
        <v>869</v>
      </c>
      <c r="B107" s="19" t="s">
        <v>11</v>
      </c>
      <c r="C107" s="19" t="s">
        <v>13</v>
      </c>
      <c r="D107" s="19" t="n">
        <v>447</v>
      </c>
      <c r="E107" s="19" t="s">
        <v>870</v>
      </c>
      <c r="F107" s="19" t="n">
        <v>5</v>
      </c>
      <c r="G107" s="21" t="s">
        <v>871</v>
      </c>
      <c r="H107" s="21" t="s">
        <v>556</v>
      </c>
      <c r="I107" s="2" t="s">
        <v>50</v>
      </c>
      <c r="J107" s="2" t="s">
        <v>51</v>
      </c>
      <c r="K107" s="2" t="s">
        <v>52</v>
      </c>
      <c r="M107" s="21" t="s">
        <v>42</v>
      </c>
    </row>
    <row r="108" customFormat="false" ht="13" hidden="false" customHeight="false" outlineLevel="0" collapsed="false">
      <c r="A108" s="2" t="s">
        <v>872</v>
      </c>
      <c r="B108" s="19" t="s">
        <v>11</v>
      </c>
      <c r="C108" s="19" t="s">
        <v>13</v>
      </c>
      <c r="D108" s="19" t="n">
        <v>447</v>
      </c>
      <c r="E108" s="19" t="s">
        <v>870</v>
      </c>
      <c r="F108" s="19" t="n">
        <v>20</v>
      </c>
      <c r="G108" s="21" t="s">
        <v>873</v>
      </c>
      <c r="H108" s="21" t="s">
        <v>556</v>
      </c>
      <c r="I108" s="2" t="s">
        <v>50</v>
      </c>
      <c r="J108" s="2" t="s">
        <v>51</v>
      </c>
      <c r="K108" s="2" t="s">
        <v>52</v>
      </c>
      <c r="M108" s="21" t="s">
        <v>42</v>
      </c>
    </row>
    <row r="109" customFormat="false" ht="13" hidden="false" customHeight="false" outlineLevel="0" collapsed="false">
      <c r="A109" s="2" t="s">
        <v>874</v>
      </c>
      <c r="B109" s="19" t="s">
        <v>11</v>
      </c>
      <c r="C109" s="19" t="s">
        <v>13</v>
      </c>
      <c r="D109" s="19" t="n">
        <v>447</v>
      </c>
      <c r="E109" s="19" t="s">
        <v>870</v>
      </c>
      <c r="F109" s="19" t="n">
        <v>4</v>
      </c>
      <c r="G109" s="21" t="s">
        <v>875</v>
      </c>
      <c r="H109" s="21" t="s">
        <v>556</v>
      </c>
      <c r="I109" s="2" t="s">
        <v>50</v>
      </c>
      <c r="J109" s="2" t="s">
        <v>51</v>
      </c>
      <c r="K109" s="2" t="s">
        <v>52</v>
      </c>
      <c r="M109" s="21" t="s">
        <v>42</v>
      </c>
    </row>
    <row r="110" customFormat="false" ht="13" hidden="false" customHeight="false" outlineLevel="0" collapsed="false">
      <c r="A110" s="2" t="s">
        <v>876</v>
      </c>
      <c r="B110" s="19" t="s">
        <v>11</v>
      </c>
      <c r="C110" s="19" t="s">
        <v>13</v>
      </c>
      <c r="D110" s="19" t="n">
        <v>447</v>
      </c>
      <c r="E110" s="19" t="s">
        <v>870</v>
      </c>
      <c r="F110" s="19" t="n">
        <v>30</v>
      </c>
      <c r="G110" s="21" t="s">
        <v>877</v>
      </c>
      <c r="H110" s="21" t="s">
        <v>556</v>
      </c>
      <c r="I110" s="2" t="s">
        <v>50</v>
      </c>
      <c r="J110" s="2" t="s">
        <v>51</v>
      </c>
      <c r="K110" s="2" t="s">
        <v>52</v>
      </c>
      <c r="M110" s="21" t="s">
        <v>42</v>
      </c>
    </row>
    <row r="111" customFormat="false" ht="13" hidden="false" customHeight="false" outlineLevel="0" collapsed="false">
      <c r="A111" s="2" t="s">
        <v>878</v>
      </c>
      <c r="B111" s="19" t="s">
        <v>11</v>
      </c>
      <c r="C111" s="19" t="s">
        <v>13</v>
      </c>
      <c r="D111" s="19" t="n">
        <v>447</v>
      </c>
      <c r="E111" s="19" t="s">
        <v>870</v>
      </c>
      <c r="F111" s="19" t="n">
        <v>38</v>
      </c>
      <c r="G111" s="21" t="s">
        <v>879</v>
      </c>
      <c r="H111" s="21" t="s">
        <v>556</v>
      </c>
      <c r="I111" s="2" t="s">
        <v>50</v>
      </c>
      <c r="J111" s="2" t="s">
        <v>51</v>
      </c>
      <c r="K111" s="2" t="s">
        <v>52</v>
      </c>
      <c r="M111" s="21" t="s">
        <v>42</v>
      </c>
    </row>
    <row r="112" customFormat="false" ht="13" hidden="false" customHeight="false" outlineLevel="0" collapsed="false">
      <c r="A112" s="2" t="s">
        <v>880</v>
      </c>
      <c r="B112" s="19" t="s">
        <v>11</v>
      </c>
      <c r="C112" s="19" t="s">
        <v>13</v>
      </c>
      <c r="D112" s="19" t="n">
        <v>447</v>
      </c>
      <c r="E112" s="19" t="s">
        <v>870</v>
      </c>
      <c r="F112" s="19" t="n">
        <v>32</v>
      </c>
      <c r="G112" s="21" t="s">
        <v>881</v>
      </c>
      <c r="H112" s="21" t="s">
        <v>556</v>
      </c>
      <c r="I112" s="2" t="s">
        <v>50</v>
      </c>
      <c r="J112" s="2" t="s">
        <v>51</v>
      </c>
      <c r="K112" s="2" t="s">
        <v>52</v>
      </c>
      <c r="M112" s="21" t="s">
        <v>42</v>
      </c>
    </row>
    <row r="113" customFormat="false" ht="13" hidden="false" customHeight="false" outlineLevel="0" collapsed="false">
      <c r="A113" s="2" t="s">
        <v>882</v>
      </c>
      <c r="B113" s="19" t="s">
        <v>541</v>
      </c>
      <c r="C113" s="19" t="s">
        <v>514</v>
      </c>
      <c r="D113" s="19" t="n">
        <v>448</v>
      </c>
      <c r="E113" s="34" t="s">
        <v>883</v>
      </c>
      <c r="F113" s="19" t="n">
        <v>33</v>
      </c>
      <c r="G113" s="21" t="s">
        <v>884</v>
      </c>
      <c r="H113" s="21" t="s">
        <v>885</v>
      </c>
      <c r="I113" s="2" t="s">
        <v>50</v>
      </c>
      <c r="J113" s="2" t="s">
        <v>51</v>
      </c>
      <c r="K113" s="2" t="s">
        <v>52</v>
      </c>
      <c r="M113" s="21" t="s">
        <v>42</v>
      </c>
    </row>
    <row r="114" customFormat="false" ht="13" hidden="false" customHeight="false" outlineLevel="0" collapsed="false">
      <c r="A114" s="2" t="s">
        <v>886</v>
      </c>
      <c r="B114" s="19" t="s">
        <v>11</v>
      </c>
      <c r="C114" s="19" t="s">
        <v>13</v>
      </c>
      <c r="D114" s="19" t="n">
        <v>450</v>
      </c>
      <c r="E114" s="19" t="s">
        <v>887</v>
      </c>
      <c r="F114" s="19" t="n">
        <v>14</v>
      </c>
      <c r="G114" s="21" t="s">
        <v>888</v>
      </c>
      <c r="H114" s="21" t="s">
        <v>556</v>
      </c>
      <c r="I114" s="2" t="s">
        <v>50</v>
      </c>
      <c r="J114" s="2" t="s">
        <v>51</v>
      </c>
      <c r="K114" s="2" t="s">
        <v>52</v>
      </c>
      <c r="M114" s="21" t="s">
        <v>42</v>
      </c>
    </row>
    <row r="115" customFormat="false" ht="24" hidden="false" customHeight="false" outlineLevel="0" collapsed="false">
      <c r="A115" s="2" t="s">
        <v>889</v>
      </c>
      <c r="B115" s="19" t="s">
        <v>11</v>
      </c>
      <c r="C115" s="19" t="s">
        <v>13</v>
      </c>
      <c r="D115" s="19" t="n">
        <v>454</v>
      </c>
      <c r="E115" s="19" t="s">
        <v>890</v>
      </c>
      <c r="F115" s="19" t="n">
        <v>23</v>
      </c>
      <c r="G115" s="21" t="s">
        <v>891</v>
      </c>
      <c r="H115" s="21" t="s">
        <v>892</v>
      </c>
      <c r="I115" s="2" t="s">
        <v>50</v>
      </c>
      <c r="J115" s="2" t="s">
        <v>51</v>
      </c>
      <c r="K115" s="2" t="s">
        <v>52</v>
      </c>
      <c r="M115" s="21" t="s">
        <v>42</v>
      </c>
      <c r="O115" s="21" t="s">
        <v>893</v>
      </c>
    </row>
    <row r="116" customFormat="false" ht="13" hidden="false" customHeight="false" outlineLevel="0" collapsed="false">
      <c r="A116" s="2" t="s">
        <v>894</v>
      </c>
      <c r="B116" s="19" t="s">
        <v>11</v>
      </c>
      <c r="C116" s="19" t="s">
        <v>13</v>
      </c>
      <c r="D116" s="19" t="n">
        <v>463</v>
      </c>
      <c r="E116" s="19" t="s">
        <v>895</v>
      </c>
      <c r="F116" s="19" t="n">
        <v>15</v>
      </c>
      <c r="G116" s="21" t="s">
        <v>896</v>
      </c>
      <c r="H116" s="21" t="s">
        <v>565</v>
      </c>
      <c r="I116" s="2" t="s">
        <v>50</v>
      </c>
      <c r="J116" s="2" t="s">
        <v>51</v>
      </c>
      <c r="K116" s="2" t="s">
        <v>52</v>
      </c>
      <c r="M116" s="21" t="s">
        <v>42</v>
      </c>
    </row>
    <row r="117" customFormat="false" ht="13" hidden="false" customHeight="false" outlineLevel="0" collapsed="false">
      <c r="A117" s="2" t="s">
        <v>897</v>
      </c>
      <c r="B117" s="19" t="s">
        <v>11</v>
      </c>
      <c r="C117" s="19" t="s">
        <v>13</v>
      </c>
      <c r="D117" s="19" t="n">
        <v>480</v>
      </c>
      <c r="E117" s="19" t="s">
        <v>898</v>
      </c>
      <c r="F117" s="19" t="n">
        <v>3</v>
      </c>
      <c r="G117" s="21" t="s">
        <v>899</v>
      </c>
      <c r="H117" s="21" t="s">
        <v>556</v>
      </c>
      <c r="I117" s="2" t="s">
        <v>50</v>
      </c>
      <c r="J117" s="2" t="s">
        <v>51</v>
      </c>
      <c r="K117" s="2" t="s">
        <v>52</v>
      </c>
      <c r="M117" s="21" t="s">
        <v>42</v>
      </c>
    </row>
    <row r="118" customFormat="false" ht="13" hidden="false" customHeight="false" outlineLevel="0" collapsed="false">
      <c r="A118" s="2" t="s">
        <v>900</v>
      </c>
      <c r="B118" s="19" t="s">
        <v>11</v>
      </c>
      <c r="C118" s="19" t="s">
        <v>13</v>
      </c>
      <c r="D118" s="19" t="n">
        <v>480</v>
      </c>
      <c r="E118" s="19" t="s">
        <v>898</v>
      </c>
      <c r="F118" s="19" t="n">
        <v>10</v>
      </c>
      <c r="G118" s="21" t="s">
        <v>901</v>
      </c>
      <c r="H118" s="21" t="s">
        <v>556</v>
      </c>
      <c r="I118" s="2" t="s">
        <v>50</v>
      </c>
      <c r="J118" s="2" t="s">
        <v>51</v>
      </c>
      <c r="K118" s="2" t="s">
        <v>52</v>
      </c>
      <c r="M118" s="21" t="s">
        <v>42</v>
      </c>
    </row>
    <row r="119" customFormat="false" ht="13" hidden="false" customHeight="false" outlineLevel="0" collapsed="false">
      <c r="A119" s="2" t="s">
        <v>902</v>
      </c>
      <c r="B119" s="19" t="s">
        <v>11</v>
      </c>
      <c r="C119" s="19" t="s">
        <v>13</v>
      </c>
      <c r="D119" s="19" t="n">
        <v>480</v>
      </c>
      <c r="E119" s="19" t="s">
        <v>898</v>
      </c>
      <c r="F119" s="19" t="n">
        <v>4</v>
      </c>
      <c r="G119" s="21" t="s">
        <v>903</v>
      </c>
      <c r="H119" s="21" t="s">
        <v>862</v>
      </c>
      <c r="I119" s="2" t="s">
        <v>50</v>
      </c>
      <c r="J119" s="2" t="s">
        <v>51</v>
      </c>
      <c r="K119" s="2" t="s">
        <v>52</v>
      </c>
      <c r="M119" s="21" t="s">
        <v>42</v>
      </c>
    </row>
    <row r="120" customFormat="false" ht="13" hidden="false" customHeight="false" outlineLevel="0" collapsed="false">
      <c r="A120" s="2" t="s">
        <v>904</v>
      </c>
      <c r="B120" s="19" t="s">
        <v>541</v>
      </c>
      <c r="C120" s="19" t="s">
        <v>514</v>
      </c>
      <c r="D120" s="19" t="n">
        <v>575</v>
      </c>
      <c r="E120" s="34" t="s">
        <v>905</v>
      </c>
      <c r="F120" s="19" t="n">
        <v>5</v>
      </c>
      <c r="G120" s="21" t="s">
        <v>906</v>
      </c>
      <c r="H120" s="21" t="s">
        <v>907</v>
      </c>
      <c r="I120" s="2" t="s">
        <v>124</v>
      </c>
      <c r="J120" s="2" t="s">
        <v>51</v>
      </c>
      <c r="K120" s="2" t="s">
        <v>78</v>
      </c>
      <c r="L120" s="21" t="s">
        <v>908</v>
      </c>
    </row>
    <row r="121" customFormat="false" ht="13" hidden="false" customHeight="false" outlineLevel="0" collapsed="false">
      <c r="A121" s="2" t="s">
        <v>909</v>
      </c>
      <c r="B121" s="19" t="s">
        <v>11</v>
      </c>
      <c r="C121" s="19" t="s">
        <v>13</v>
      </c>
      <c r="D121" s="19" t="n">
        <v>589</v>
      </c>
      <c r="E121" s="19" t="s">
        <v>525</v>
      </c>
      <c r="F121" s="19" t="n">
        <v>39</v>
      </c>
      <c r="G121" s="21" t="s">
        <v>910</v>
      </c>
      <c r="H121" s="21" t="s">
        <v>556</v>
      </c>
      <c r="I121" s="2" t="s">
        <v>50</v>
      </c>
      <c r="J121" s="2" t="s">
        <v>51</v>
      </c>
      <c r="K121" s="2" t="s">
        <v>52</v>
      </c>
      <c r="M121" s="21" t="s">
        <v>42</v>
      </c>
    </row>
    <row r="122" customFormat="false" ht="68" hidden="false" customHeight="false" outlineLevel="0" collapsed="false">
      <c r="A122" s="2" t="s">
        <v>911</v>
      </c>
      <c r="B122" s="19" t="s">
        <v>11</v>
      </c>
      <c r="C122" s="19" t="s">
        <v>13</v>
      </c>
      <c r="D122" s="19" t="n">
        <v>593</v>
      </c>
      <c r="E122" s="19" t="s">
        <v>218</v>
      </c>
      <c r="F122" s="19" t="n">
        <v>2</v>
      </c>
      <c r="G122" s="21" t="s">
        <v>912</v>
      </c>
      <c r="H122" s="21" t="s">
        <v>913</v>
      </c>
      <c r="I122" s="2" t="s">
        <v>124</v>
      </c>
      <c r="J122" s="2" t="s">
        <v>51</v>
      </c>
      <c r="K122" s="2" t="s">
        <v>70</v>
      </c>
      <c r="L122" s="21" t="s">
        <v>914</v>
      </c>
      <c r="M122" s="21" t="s">
        <v>42</v>
      </c>
    </row>
    <row r="123" customFormat="false" ht="24" hidden="false" customHeight="false" outlineLevel="0" collapsed="false">
      <c r="A123" s="2" t="s">
        <v>915</v>
      </c>
      <c r="B123" s="19" t="s">
        <v>541</v>
      </c>
      <c r="C123" s="19" t="s">
        <v>514</v>
      </c>
      <c r="D123" s="19" t="n">
        <v>606</v>
      </c>
      <c r="E123" s="34" t="s">
        <v>916</v>
      </c>
      <c r="F123" s="19" t="n">
        <v>12</v>
      </c>
      <c r="G123" s="21" t="s">
        <v>917</v>
      </c>
      <c r="H123" s="21" t="s">
        <v>885</v>
      </c>
      <c r="I123" s="2" t="s">
        <v>50</v>
      </c>
      <c r="J123" s="2" t="s">
        <v>69</v>
      </c>
      <c r="K123" s="2" t="s">
        <v>52</v>
      </c>
      <c r="M123" s="21" t="s">
        <v>42</v>
      </c>
    </row>
    <row r="124" customFormat="false" ht="13" hidden="false" customHeight="false" outlineLevel="0" collapsed="false">
      <c r="A124" s="2" t="s">
        <v>918</v>
      </c>
      <c r="B124" s="19" t="s">
        <v>541</v>
      </c>
      <c r="C124" s="19" t="s">
        <v>514</v>
      </c>
      <c r="D124" s="19" t="n">
        <v>607</v>
      </c>
      <c r="E124" s="34" t="s">
        <v>919</v>
      </c>
      <c r="F124" s="19" t="n">
        <v>3</v>
      </c>
      <c r="G124" s="21" t="s">
        <v>920</v>
      </c>
      <c r="H124" s="21" t="s">
        <v>921</v>
      </c>
      <c r="I124" s="2" t="s">
        <v>50</v>
      </c>
      <c r="J124" s="2" t="s">
        <v>51</v>
      </c>
      <c r="K124" s="2" t="s">
        <v>52</v>
      </c>
      <c r="M124" s="21" t="s">
        <v>42</v>
      </c>
    </row>
    <row r="125" customFormat="false" ht="13" hidden="false" customHeight="false" outlineLevel="0" collapsed="false">
      <c r="A125" s="2" t="s">
        <v>922</v>
      </c>
      <c r="B125" s="19" t="s">
        <v>541</v>
      </c>
      <c r="C125" s="19" t="s">
        <v>514</v>
      </c>
      <c r="D125" s="19" t="n">
        <v>608</v>
      </c>
      <c r="E125" s="34" t="s">
        <v>923</v>
      </c>
      <c r="F125" s="19" t="n">
        <v>13</v>
      </c>
      <c r="G125" s="21" t="s">
        <v>924</v>
      </c>
      <c r="H125" s="21" t="s">
        <v>907</v>
      </c>
      <c r="I125" s="2" t="s">
        <v>124</v>
      </c>
      <c r="J125" s="2" t="s">
        <v>51</v>
      </c>
      <c r="K125" s="2" t="s">
        <v>78</v>
      </c>
      <c r="L125" s="21" t="s">
        <v>908</v>
      </c>
    </row>
    <row r="126" customFormat="false" ht="35" hidden="false" customHeight="false" outlineLevel="0" collapsed="false">
      <c r="A126" s="2" t="s">
        <v>925</v>
      </c>
      <c r="B126" s="19" t="s">
        <v>541</v>
      </c>
      <c r="C126" s="19" t="s">
        <v>514</v>
      </c>
      <c r="D126" s="19" t="n">
        <v>610</v>
      </c>
      <c r="E126" s="34" t="s">
        <v>926</v>
      </c>
      <c r="F126" s="19" t="n">
        <v>4</v>
      </c>
      <c r="G126" s="21" t="s">
        <v>927</v>
      </c>
      <c r="H126" s="21" t="s">
        <v>885</v>
      </c>
      <c r="I126" s="2" t="s">
        <v>50</v>
      </c>
      <c r="J126" s="2" t="s">
        <v>51</v>
      </c>
      <c r="K126" s="2" t="s">
        <v>78</v>
      </c>
      <c r="L126" s="21" t="s">
        <v>908</v>
      </c>
      <c r="O126" s="21" t="s">
        <v>928</v>
      </c>
    </row>
    <row r="127" customFormat="false" ht="13" hidden="false" customHeight="false" outlineLevel="0" collapsed="false">
      <c r="A127" s="2" t="s">
        <v>929</v>
      </c>
      <c r="B127" s="19" t="s">
        <v>11</v>
      </c>
      <c r="C127" s="19" t="s">
        <v>13</v>
      </c>
      <c r="D127" s="19" t="n">
        <v>616</v>
      </c>
      <c r="E127" s="19" t="s">
        <v>930</v>
      </c>
      <c r="F127" s="19" t="n">
        <v>14</v>
      </c>
      <c r="G127" s="21" t="s">
        <v>931</v>
      </c>
      <c r="H127" s="21" t="s">
        <v>565</v>
      </c>
      <c r="I127" s="2" t="s">
        <v>50</v>
      </c>
      <c r="J127" s="2" t="s">
        <v>51</v>
      </c>
      <c r="K127" s="2" t="s">
        <v>52</v>
      </c>
      <c r="M127" s="21" t="s">
        <v>42</v>
      </c>
    </row>
    <row r="128" customFormat="false" ht="13" hidden="false" customHeight="false" outlineLevel="0" collapsed="false">
      <c r="A128" s="2" t="s">
        <v>932</v>
      </c>
      <c r="B128" s="19" t="s">
        <v>11</v>
      </c>
      <c r="C128" s="19" t="s">
        <v>13</v>
      </c>
      <c r="D128" s="19" t="n">
        <v>633</v>
      </c>
      <c r="E128" s="19" t="n">
        <v>16.1</v>
      </c>
      <c r="F128" s="19" t="n">
        <v>6</v>
      </c>
      <c r="G128" s="21" t="s">
        <v>910</v>
      </c>
      <c r="H128" s="21" t="s">
        <v>556</v>
      </c>
      <c r="I128" s="2" t="s">
        <v>50</v>
      </c>
      <c r="J128" s="2" t="s">
        <v>51</v>
      </c>
      <c r="K128" s="2" t="s">
        <v>52</v>
      </c>
      <c r="M128" s="21" t="s">
        <v>42</v>
      </c>
    </row>
    <row r="129" customFormat="false" ht="24" hidden="false" customHeight="false" outlineLevel="0" collapsed="false">
      <c r="A129" s="2" t="s">
        <v>933</v>
      </c>
      <c r="B129" s="19" t="s">
        <v>11</v>
      </c>
      <c r="C129" s="19" t="s">
        <v>13</v>
      </c>
      <c r="D129" s="19" t="n">
        <v>649</v>
      </c>
      <c r="E129" s="19" t="s">
        <v>934</v>
      </c>
      <c r="F129" s="19" t="n">
        <v>10</v>
      </c>
      <c r="G129" s="21" t="s">
        <v>770</v>
      </c>
      <c r="H129" s="21" t="s">
        <v>935</v>
      </c>
      <c r="I129" s="2" t="s">
        <v>50</v>
      </c>
      <c r="J129" s="2" t="s">
        <v>51</v>
      </c>
      <c r="K129" s="2" t="s">
        <v>52</v>
      </c>
      <c r="M129" s="21" t="s">
        <v>42</v>
      </c>
    </row>
    <row r="130" customFormat="false" ht="13" hidden="false" customHeight="false" outlineLevel="0" collapsed="false">
      <c r="A130" s="2" t="s">
        <v>936</v>
      </c>
      <c r="B130" s="19" t="s">
        <v>11</v>
      </c>
      <c r="C130" s="19" t="s">
        <v>13</v>
      </c>
      <c r="D130" s="19" t="n">
        <v>649</v>
      </c>
      <c r="E130" s="19" t="s">
        <v>937</v>
      </c>
      <c r="F130" s="19" t="n">
        <v>19</v>
      </c>
      <c r="G130" s="21" t="s">
        <v>938</v>
      </c>
      <c r="H130" s="21" t="s">
        <v>800</v>
      </c>
      <c r="I130" s="2" t="s">
        <v>50</v>
      </c>
      <c r="J130" s="2" t="s">
        <v>51</v>
      </c>
      <c r="K130" s="2" t="s">
        <v>52</v>
      </c>
      <c r="M130" s="21" t="s">
        <v>42</v>
      </c>
    </row>
    <row r="131" customFormat="false" ht="13" hidden="false" customHeight="false" outlineLevel="0" collapsed="false">
      <c r="A131" s="2" t="s">
        <v>939</v>
      </c>
      <c r="B131" s="19" t="s">
        <v>11</v>
      </c>
      <c r="C131" s="19" t="s">
        <v>13</v>
      </c>
      <c r="D131" s="19" t="n">
        <v>669</v>
      </c>
      <c r="E131" s="19" t="s">
        <v>294</v>
      </c>
      <c r="F131" s="19" t="n">
        <v>5</v>
      </c>
      <c r="G131" s="21" t="s">
        <v>940</v>
      </c>
      <c r="H131" s="21" t="s">
        <v>565</v>
      </c>
      <c r="I131" s="2" t="s">
        <v>50</v>
      </c>
      <c r="J131" s="2" t="s">
        <v>51</v>
      </c>
      <c r="K131" s="2" t="s">
        <v>52</v>
      </c>
      <c r="M131" s="21" t="s">
        <v>42</v>
      </c>
    </row>
    <row r="132" customFormat="false" ht="13" hidden="false" customHeight="false" outlineLevel="0" collapsed="false">
      <c r="A132" s="2" t="s">
        <v>941</v>
      </c>
      <c r="B132" s="19" t="s">
        <v>11</v>
      </c>
      <c r="C132" s="19" t="s">
        <v>13</v>
      </c>
      <c r="D132" s="19" t="n">
        <v>684</v>
      </c>
      <c r="E132" s="19" t="s">
        <v>942</v>
      </c>
      <c r="F132" s="19" t="n">
        <v>17</v>
      </c>
      <c r="G132" s="21" t="s">
        <v>943</v>
      </c>
      <c r="H132" s="21" t="s">
        <v>565</v>
      </c>
      <c r="I132" s="2" t="s">
        <v>50</v>
      </c>
      <c r="J132" s="2" t="s">
        <v>51</v>
      </c>
      <c r="K132" s="2" t="s">
        <v>52</v>
      </c>
      <c r="M132" s="21" t="s">
        <v>42</v>
      </c>
    </row>
    <row r="133" customFormat="false" ht="24" hidden="false" customHeight="false" outlineLevel="0" collapsed="false">
      <c r="A133" s="2" t="s">
        <v>944</v>
      </c>
      <c r="B133" s="19" t="s">
        <v>11</v>
      </c>
      <c r="C133" s="19" t="s">
        <v>13</v>
      </c>
      <c r="D133" s="19" t="n">
        <v>687</v>
      </c>
      <c r="E133" s="19" t="s">
        <v>945</v>
      </c>
      <c r="F133" s="19" t="n">
        <v>12</v>
      </c>
      <c r="G133" s="21" t="s">
        <v>770</v>
      </c>
      <c r="H133" s="21" t="s">
        <v>946</v>
      </c>
      <c r="I133" s="2" t="s">
        <v>50</v>
      </c>
      <c r="J133" s="2" t="s">
        <v>51</v>
      </c>
      <c r="K133" s="2" t="s">
        <v>52</v>
      </c>
      <c r="M133" s="21" t="s">
        <v>42</v>
      </c>
    </row>
    <row r="134" customFormat="false" ht="13" hidden="false" customHeight="false" outlineLevel="0" collapsed="false">
      <c r="A134" s="2" t="s">
        <v>947</v>
      </c>
      <c r="B134" s="19" t="s">
        <v>11</v>
      </c>
      <c r="C134" s="19" t="s">
        <v>13</v>
      </c>
      <c r="D134" s="19" t="n">
        <v>692</v>
      </c>
      <c r="E134" s="19" t="s">
        <v>948</v>
      </c>
      <c r="F134" s="19" t="n">
        <v>19</v>
      </c>
      <c r="G134" s="21" t="s">
        <v>949</v>
      </c>
      <c r="H134" s="21" t="s">
        <v>950</v>
      </c>
      <c r="I134" s="2" t="s">
        <v>50</v>
      </c>
      <c r="J134" s="2" t="s">
        <v>51</v>
      </c>
      <c r="K134" s="2" t="s">
        <v>52</v>
      </c>
      <c r="M134" s="21" t="s">
        <v>42</v>
      </c>
    </row>
    <row r="135" customFormat="false" ht="13" hidden="false" customHeight="false" outlineLevel="0" collapsed="false">
      <c r="A135" s="2" t="s">
        <v>951</v>
      </c>
      <c r="B135" s="19" t="s">
        <v>541</v>
      </c>
      <c r="C135" s="19" t="s">
        <v>514</v>
      </c>
      <c r="D135" s="19" t="n">
        <v>702</v>
      </c>
      <c r="E135" s="34" t="s">
        <v>952</v>
      </c>
      <c r="F135" s="19" t="n">
        <v>4</v>
      </c>
      <c r="G135" s="21" t="s">
        <v>953</v>
      </c>
      <c r="H135" s="21" t="s">
        <v>921</v>
      </c>
      <c r="I135" s="2" t="s">
        <v>50</v>
      </c>
      <c r="J135" s="2" t="s">
        <v>51</v>
      </c>
      <c r="K135" s="2" t="s">
        <v>52</v>
      </c>
      <c r="M135" s="21" t="s">
        <v>42</v>
      </c>
    </row>
    <row r="136" customFormat="false" ht="13" hidden="false" customHeight="false" outlineLevel="0" collapsed="false">
      <c r="A136" s="2" t="s">
        <v>954</v>
      </c>
      <c r="B136" s="19" t="s">
        <v>541</v>
      </c>
      <c r="C136" s="19" t="s">
        <v>514</v>
      </c>
      <c r="D136" s="19" t="n">
        <v>702</v>
      </c>
      <c r="E136" s="34" t="s">
        <v>952</v>
      </c>
      <c r="F136" s="19" t="n">
        <v>5</v>
      </c>
      <c r="G136" s="21" t="s">
        <v>955</v>
      </c>
      <c r="H136" s="21" t="s">
        <v>921</v>
      </c>
      <c r="I136" s="2" t="s">
        <v>50</v>
      </c>
      <c r="J136" s="2" t="s">
        <v>51</v>
      </c>
      <c r="K136" s="2" t="s">
        <v>52</v>
      </c>
      <c r="M136" s="21" t="s">
        <v>42</v>
      </c>
    </row>
    <row r="137" customFormat="false" ht="13" hidden="false" customHeight="false" outlineLevel="0" collapsed="false">
      <c r="A137" s="2" t="s">
        <v>956</v>
      </c>
      <c r="B137" s="19" t="s">
        <v>541</v>
      </c>
      <c r="C137" s="19" t="s">
        <v>514</v>
      </c>
      <c r="D137" s="19" t="n">
        <v>702</v>
      </c>
      <c r="E137" s="34" t="s">
        <v>952</v>
      </c>
      <c r="F137" s="19" t="n">
        <v>6</v>
      </c>
      <c r="G137" s="21" t="s">
        <v>957</v>
      </c>
      <c r="H137" s="21" t="s">
        <v>921</v>
      </c>
      <c r="I137" s="2" t="s">
        <v>50</v>
      </c>
      <c r="J137" s="2" t="s">
        <v>51</v>
      </c>
      <c r="K137" s="2" t="s">
        <v>52</v>
      </c>
      <c r="M137" s="21" t="s">
        <v>42</v>
      </c>
    </row>
    <row r="138" customFormat="false" ht="24" hidden="false" customHeight="false" outlineLevel="0" collapsed="false">
      <c r="A138" s="2" t="s">
        <v>958</v>
      </c>
      <c r="B138" s="19" t="s">
        <v>11</v>
      </c>
      <c r="C138" s="19" t="s">
        <v>13</v>
      </c>
      <c r="D138" s="19" t="n">
        <v>703</v>
      </c>
      <c r="E138" s="19" t="s">
        <v>959</v>
      </c>
      <c r="F138" s="19" t="n">
        <v>9</v>
      </c>
      <c r="G138" s="21" t="s">
        <v>770</v>
      </c>
      <c r="H138" s="21" t="s">
        <v>960</v>
      </c>
      <c r="I138" s="2" t="s">
        <v>50</v>
      </c>
      <c r="J138" s="2" t="s">
        <v>51</v>
      </c>
      <c r="K138" s="2" t="s">
        <v>52</v>
      </c>
      <c r="M138" s="21" t="s">
        <v>42</v>
      </c>
      <c r="O138" s="21" t="s">
        <v>961</v>
      </c>
    </row>
    <row r="139" customFormat="false" ht="13" hidden="false" customHeight="false" outlineLevel="0" collapsed="false">
      <c r="A139" s="2" t="s">
        <v>962</v>
      </c>
      <c r="B139" s="19" t="s">
        <v>541</v>
      </c>
      <c r="C139" s="19" t="s">
        <v>514</v>
      </c>
      <c r="D139" s="19" t="n">
        <v>710</v>
      </c>
      <c r="E139" s="34" t="s">
        <v>963</v>
      </c>
      <c r="F139" s="19" t="n">
        <v>3</v>
      </c>
      <c r="G139" s="21" t="s">
        <v>957</v>
      </c>
      <c r="H139" s="21" t="s">
        <v>921</v>
      </c>
      <c r="I139" s="2" t="s">
        <v>50</v>
      </c>
      <c r="J139" s="2" t="s">
        <v>51</v>
      </c>
      <c r="K139" s="2" t="s">
        <v>52</v>
      </c>
      <c r="M139" s="21" t="s">
        <v>42</v>
      </c>
    </row>
    <row r="140" customFormat="false" ht="13" hidden="false" customHeight="false" outlineLevel="0" collapsed="false">
      <c r="A140" s="2" t="s">
        <v>964</v>
      </c>
      <c r="B140" s="19" t="s">
        <v>11</v>
      </c>
      <c r="C140" s="19" t="s">
        <v>13</v>
      </c>
      <c r="D140" s="19" t="n">
        <v>728</v>
      </c>
      <c r="E140" s="19" t="s">
        <v>965</v>
      </c>
      <c r="F140" s="19" t="n">
        <v>13</v>
      </c>
      <c r="G140" s="21" t="s">
        <v>966</v>
      </c>
      <c r="H140" s="21" t="s">
        <v>556</v>
      </c>
      <c r="I140" s="2" t="s">
        <v>50</v>
      </c>
      <c r="J140" s="2" t="s">
        <v>51</v>
      </c>
      <c r="K140" s="2" t="s">
        <v>52</v>
      </c>
      <c r="M140" s="21" t="s">
        <v>42</v>
      </c>
    </row>
    <row r="141" customFormat="false" ht="13" hidden="false" customHeight="false" outlineLevel="0" collapsed="false">
      <c r="A141" s="2" t="s">
        <v>967</v>
      </c>
      <c r="B141" s="19" t="s">
        <v>11</v>
      </c>
      <c r="C141" s="19" t="s">
        <v>13</v>
      </c>
      <c r="D141" s="19" t="n">
        <v>729</v>
      </c>
      <c r="E141" s="19" t="s">
        <v>968</v>
      </c>
      <c r="F141" s="19" t="n">
        <v>13</v>
      </c>
      <c r="G141" s="21" t="s">
        <v>969</v>
      </c>
      <c r="H141" s="21" t="s">
        <v>565</v>
      </c>
      <c r="I141" s="2" t="s">
        <v>50</v>
      </c>
      <c r="J141" s="2" t="s">
        <v>51</v>
      </c>
      <c r="K141" s="2" t="s">
        <v>52</v>
      </c>
      <c r="M141" s="21" t="s">
        <v>42</v>
      </c>
    </row>
    <row r="142" customFormat="false" ht="24" hidden="false" customHeight="false" outlineLevel="0" collapsed="false">
      <c r="A142" s="2" t="s">
        <v>970</v>
      </c>
      <c r="B142" s="19" t="s">
        <v>541</v>
      </c>
      <c r="C142" s="19" t="s">
        <v>514</v>
      </c>
      <c r="D142" s="19" t="n">
        <v>780</v>
      </c>
      <c r="E142" s="34" t="s">
        <v>971</v>
      </c>
      <c r="F142" s="19" t="n">
        <v>14</v>
      </c>
      <c r="G142" s="21" t="s">
        <v>972</v>
      </c>
      <c r="H142" s="21" t="s">
        <v>973</v>
      </c>
      <c r="I142" s="2" t="s">
        <v>50</v>
      </c>
      <c r="J142" s="2" t="s">
        <v>51</v>
      </c>
      <c r="K142" s="2" t="s">
        <v>52</v>
      </c>
      <c r="M142" s="21" t="s">
        <v>42</v>
      </c>
    </row>
    <row r="143" customFormat="false" ht="13" hidden="false" customHeight="false" outlineLevel="0" collapsed="false">
      <c r="A143" s="2" t="s">
        <v>974</v>
      </c>
      <c r="B143" s="19" t="s">
        <v>11</v>
      </c>
      <c r="C143" s="19" t="s">
        <v>13</v>
      </c>
      <c r="D143" s="19" t="n">
        <v>799</v>
      </c>
      <c r="E143" s="19" t="s">
        <v>319</v>
      </c>
      <c r="F143" s="19" t="n">
        <v>19</v>
      </c>
      <c r="G143" s="21" t="s">
        <v>975</v>
      </c>
      <c r="H143" s="21" t="s">
        <v>976</v>
      </c>
      <c r="I143" s="2" t="s">
        <v>50</v>
      </c>
      <c r="J143" s="2" t="s">
        <v>51</v>
      </c>
      <c r="K143" s="2" t="s">
        <v>52</v>
      </c>
      <c r="M143" s="21" t="s">
        <v>42</v>
      </c>
    </row>
    <row r="144" customFormat="false" ht="13" hidden="false" customHeight="false" outlineLevel="0" collapsed="false">
      <c r="A144" s="2" t="s">
        <v>977</v>
      </c>
      <c r="B144" s="19" t="s">
        <v>11</v>
      </c>
      <c r="C144" s="19" t="s">
        <v>13</v>
      </c>
      <c r="D144" s="19" t="n">
        <v>801</v>
      </c>
      <c r="E144" s="19" t="s">
        <v>347</v>
      </c>
      <c r="F144" s="19" t="n">
        <v>10</v>
      </c>
      <c r="G144" s="21" t="s">
        <v>978</v>
      </c>
      <c r="H144" s="21" t="s">
        <v>979</v>
      </c>
      <c r="I144" s="2" t="s">
        <v>50</v>
      </c>
      <c r="J144" s="2" t="s">
        <v>51</v>
      </c>
      <c r="K144" s="2" t="s">
        <v>52</v>
      </c>
      <c r="M144" s="21" t="s">
        <v>42</v>
      </c>
    </row>
    <row r="145" customFormat="false" ht="13" hidden="false" customHeight="false" outlineLevel="0" collapsed="false">
      <c r="A145" s="2" t="s">
        <v>980</v>
      </c>
      <c r="B145" s="19" t="s">
        <v>11</v>
      </c>
      <c r="C145" s="19" t="s">
        <v>13</v>
      </c>
      <c r="D145" s="19" t="n">
        <v>801</v>
      </c>
      <c r="E145" s="19" t="s">
        <v>347</v>
      </c>
      <c r="F145" s="19" t="n">
        <v>12</v>
      </c>
      <c r="G145" s="21" t="s">
        <v>981</v>
      </c>
      <c r="H145" s="21" t="s">
        <v>979</v>
      </c>
      <c r="I145" s="2" t="s">
        <v>50</v>
      </c>
      <c r="J145" s="2" t="s">
        <v>51</v>
      </c>
      <c r="K145" s="2" t="s">
        <v>52</v>
      </c>
      <c r="M145" s="21" t="s">
        <v>42</v>
      </c>
    </row>
    <row r="146" customFormat="false" ht="24" hidden="false" customHeight="false" outlineLevel="0" collapsed="false">
      <c r="A146" s="2" t="s">
        <v>982</v>
      </c>
      <c r="B146" s="19" t="s">
        <v>11</v>
      </c>
      <c r="C146" s="19" t="s">
        <v>13</v>
      </c>
      <c r="D146" s="19" t="n">
        <v>801</v>
      </c>
      <c r="E146" s="19" t="s">
        <v>362</v>
      </c>
      <c r="F146" s="19" t="n">
        <v>19</v>
      </c>
      <c r="G146" s="21" t="s">
        <v>983</v>
      </c>
      <c r="H146" s="21" t="s">
        <v>984</v>
      </c>
      <c r="I146" s="2" t="s">
        <v>50</v>
      </c>
      <c r="J146" s="2" t="s">
        <v>51</v>
      </c>
      <c r="K146" s="2" t="s">
        <v>52</v>
      </c>
      <c r="M146" s="21" t="s">
        <v>42</v>
      </c>
    </row>
    <row r="147" customFormat="false" ht="13" hidden="false" customHeight="false" outlineLevel="0" collapsed="false">
      <c r="A147" s="2" t="s">
        <v>985</v>
      </c>
      <c r="B147" s="19" t="s">
        <v>11</v>
      </c>
      <c r="C147" s="19" t="s">
        <v>13</v>
      </c>
      <c r="D147" s="19" t="n">
        <v>803</v>
      </c>
      <c r="E147" s="19" t="s">
        <v>371</v>
      </c>
      <c r="F147" s="19" t="n">
        <v>3</v>
      </c>
      <c r="G147" s="21" t="s">
        <v>986</v>
      </c>
      <c r="H147" s="21" t="s">
        <v>987</v>
      </c>
      <c r="I147" s="2" t="s">
        <v>50</v>
      </c>
      <c r="J147" s="2" t="s">
        <v>51</v>
      </c>
      <c r="K147" s="2" t="s">
        <v>52</v>
      </c>
      <c r="M147" s="21" t="s">
        <v>42</v>
      </c>
    </row>
    <row r="148" customFormat="false" ht="13" hidden="false" customHeight="false" outlineLevel="0" collapsed="false">
      <c r="A148" s="2" t="s">
        <v>988</v>
      </c>
      <c r="B148" s="19" t="s">
        <v>11</v>
      </c>
      <c r="C148" s="19" t="s">
        <v>13</v>
      </c>
      <c r="D148" s="19" t="n">
        <v>807</v>
      </c>
      <c r="E148" s="19" t="s">
        <v>989</v>
      </c>
      <c r="F148" s="19" t="n">
        <v>11</v>
      </c>
      <c r="G148" s="21" t="s">
        <v>990</v>
      </c>
      <c r="H148" s="21" t="s">
        <v>565</v>
      </c>
      <c r="I148" s="2" t="s">
        <v>50</v>
      </c>
      <c r="J148" s="2" t="s">
        <v>51</v>
      </c>
      <c r="K148" s="2" t="s">
        <v>52</v>
      </c>
      <c r="M148" s="21" t="s">
        <v>42</v>
      </c>
    </row>
    <row r="149" customFormat="false" ht="13" hidden="false" customHeight="false" outlineLevel="0" collapsed="false">
      <c r="A149" s="2" t="s">
        <v>991</v>
      </c>
      <c r="B149" s="19" t="s">
        <v>11</v>
      </c>
      <c r="C149" s="19" t="s">
        <v>13</v>
      </c>
      <c r="D149" s="19" t="n">
        <v>881</v>
      </c>
      <c r="E149" s="19" t="n">
        <v>30.1</v>
      </c>
      <c r="F149" s="19" t="n">
        <v>3</v>
      </c>
      <c r="G149" s="21" t="s">
        <v>992</v>
      </c>
      <c r="H149" s="21" t="s">
        <v>800</v>
      </c>
      <c r="I149" s="2" t="s">
        <v>50</v>
      </c>
      <c r="J149" s="2" t="s">
        <v>51</v>
      </c>
      <c r="K149" s="2" t="s">
        <v>52</v>
      </c>
      <c r="M149" s="21" t="s">
        <v>42</v>
      </c>
    </row>
    <row r="150" customFormat="false" ht="35.05" hidden="false" customHeight="false" outlineLevel="0" collapsed="false">
      <c r="A150" s="2" t="s">
        <v>993</v>
      </c>
      <c r="B150" s="19" t="s">
        <v>11</v>
      </c>
      <c r="C150" s="19" t="s">
        <v>13</v>
      </c>
      <c r="D150" s="19" t="n">
        <v>911</v>
      </c>
      <c r="E150" s="19" t="s">
        <v>994</v>
      </c>
      <c r="F150" s="19" t="n">
        <v>15</v>
      </c>
      <c r="G150" s="21" t="s">
        <v>995</v>
      </c>
      <c r="H150" s="21" t="s">
        <v>996</v>
      </c>
      <c r="I150" s="2" t="s">
        <v>124</v>
      </c>
      <c r="J150" s="2" t="s">
        <v>51</v>
      </c>
      <c r="K150" s="2" t="s">
        <v>52</v>
      </c>
      <c r="M150" s="21" t="s">
        <v>42</v>
      </c>
    </row>
    <row r="151" customFormat="false" ht="13" hidden="false" customHeight="false" outlineLevel="0" collapsed="false">
      <c r="A151" s="2" t="s">
        <v>997</v>
      </c>
      <c r="B151" s="19" t="s">
        <v>11</v>
      </c>
      <c r="C151" s="19" t="s">
        <v>13</v>
      </c>
      <c r="D151" s="19" t="n">
        <v>911</v>
      </c>
      <c r="E151" s="19" t="s">
        <v>998</v>
      </c>
      <c r="F151" s="19" t="n">
        <v>17</v>
      </c>
      <c r="G151" s="21" t="s">
        <v>999</v>
      </c>
      <c r="H151" s="21" t="s">
        <v>1000</v>
      </c>
      <c r="I151" s="2" t="s">
        <v>50</v>
      </c>
      <c r="J151" s="2" t="s">
        <v>51</v>
      </c>
      <c r="K151" s="2" t="s">
        <v>52</v>
      </c>
      <c r="M151" s="21" t="s">
        <v>42</v>
      </c>
    </row>
    <row r="152" customFormat="false" ht="13" hidden="false" customHeight="false" outlineLevel="0" collapsed="false">
      <c r="A152" s="2" t="s">
        <v>1001</v>
      </c>
      <c r="B152" s="19" t="s">
        <v>11</v>
      </c>
      <c r="C152" s="19" t="s">
        <v>13</v>
      </c>
      <c r="D152" s="19" t="n">
        <v>911</v>
      </c>
      <c r="E152" s="19" t="s">
        <v>1002</v>
      </c>
      <c r="F152" s="19" t="n">
        <v>5</v>
      </c>
      <c r="G152" s="21" t="s">
        <v>1003</v>
      </c>
      <c r="H152" s="21" t="s">
        <v>565</v>
      </c>
      <c r="I152" s="2" t="s">
        <v>50</v>
      </c>
      <c r="J152" s="2" t="s">
        <v>51</v>
      </c>
      <c r="K152" s="2" t="s">
        <v>52</v>
      </c>
      <c r="M152" s="21" t="s">
        <v>42</v>
      </c>
    </row>
    <row r="153" customFormat="false" ht="24" hidden="false" customHeight="false" outlineLevel="0" collapsed="false">
      <c r="A153" s="2" t="s">
        <v>1004</v>
      </c>
      <c r="B153" s="19" t="s">
        <v>11</v>
      </c>
      <c r="C153" s="19" t="s">
        <v>13</v>
      </c>
      <c r="D153" s="19" t="n">
        <v>917</v>
      </c>
      <c r="E153" s="19" t="s">
        <v>1005</v>
      </c>
      <c r="F153" s="19" t="n">
        <v>4</v>
      </c>
      <c r="G153" s="21" t="s">
        <v>770</v>
      </c>
      <c r="H153" s="21" t="s">
        <v>1006</v>
      </c>
      <c r="I153" s="2" t="s">
        <v>50</v>
      </c>
      <c r="J153" s="2" t="s">
        <v>51</v>
      </c>
      <c r="K153" s="2" t="s">
        <v>52</v>
      </c>
      <c r="M153" s="21" t="s">
        <v>42</v>
      </c>
    </row>
    <row r="154" customFormat="false" ht="68" hidden="false" customHeight="false" outlineLevel="0" collapsed="false">
      <c r="A154" s="2" t="s">
        <v>1007</v>
      </c>
      <c r="B154" s="19" t="s">
        <v>11</v>
      </c>
      <c r="C154" s="19" t="s">
        <v>13</v>
      </c>
      <c r="D154" s="19" t="n">
        <v>917</v>
      </c>
      <c r="E154" s="19" t="s">
        <v>1008</v>
      </c>
      <c r="F154" s="19" t="n">
        <v>23</v>
      </c>
      <c r="G154" s="21" t="s">
        <v>1009</v>
      </c>
      <c r="H154" s="21" t="s">
        <v>1010</v>
      </c>
      <c r="I154" s="2" t="s">
        <v>50</v>
      </c>
      <c r="J154" s="2" t="s">
        <v>51</v>
      </c>
      <c r="K154" s="2" t="s">
        <v>52</v>
      </c>
      <c r="M154" s="21" t="s">
        <v>42</v>
      </c>
    </row>
    <row r="155" customFormat="false" ht="79" hidden="false" customHeight="false" outlineLevel="0" collapsed="false">
      <c r="A155" s="2" t="s">
        <v>1011</v>
      </c>
      <c r="B155" s="19" t="s">
        <v>11</v>
      </c>
      <c r="C155" s="19" t="s">
        <v>13</v>
      </c>
      <c r="D155" s="19" t="n">
        <v>918</v>
      </c>
      <c r="E155" s="19" t="s">
        <v>1012</v>
      </c>
      <c r="F155" s="19" t="n">
        <v>2</v>
      </c>
      <c r="G155" s="21" t="s">
        <v>1013</v>
      </c>
      <c r="H155" s="21" t="s">
        <v>1014</v>
      </c>
      <c r="I155" s="2" t="s">
        <v>50</v>
      </c>
      <c r="J155" s="2" t="s">
        <v>51</v>
      </c>
      <c r="K155" s="2" t="s">
        <v>52</v>
      </c>
      <c r="M155" s="21" t="s">
        <v>42</v>
      </c>
    </row>
    <row r="156" customFormat="false" ht="68" hidden="false" customHeight="false" outlineLevel="0" collapsed="false">
      <c r="A156" s="2" t="s">
        <v>1015</v>
      </c>
      <c r="B156" s="19" t="s">
        <v>11</v>
      </c>
      <c r="C156" s="19" t="s">
        <v>13</v>
      </c>
      <c r="D156" s="19" t="n">
        <v>918</v>
      </c>
      <c r="E156" s="19" t="s">
        <v>1012</v>
      </c>
      <c r="F156" s="19" t="n">
        <v>12</v>
      </c>
      <c r="G156" s="21" t="s">
        <v>1016</v>
      </c>
      <c r="H156" s="21" t="s">
        <v>1014</v>
      </c>
      <c r="I156" s="2" t="s">
        <v>50</v>
      </c>
      <c r="J156" s="2" t="s">
        <v>51</v>
      </c>
      <c r="K156" s="2" t="s">
        <v>52</v>
      </c>
      <c r="M156" s="21" t="s">
        <v>42</v>
      </c>
    </row>
    <row r="157" customFormat="false" ht="68" hidden="false" customHeight="false" outlineLevel="0" collapsed="false">
      <c r="A157" s="2" t="s">
        <v>1017</v>
      </c>
      <c r="B157" s="19" t="s">
        <v>11</v>
      </c>
      <c r="C157" s="19" t="s">
        <v>13</v>
      </c>
      <c r="D157" s="19" t="n">
        <v>920</v>
      </c>
      <c r="E157" s="19" t="s">
        <v>1018</v>
      </c>
      <c r="F157" s="19" t="n">
        <v>2</v>
      </c>
      <c r="G157" s="21" t="s">
        <v>1019</v>
      </c>
      <c r="H157" s="21" t="s">
        <v>1014</v>
      </c>
      <c r="I157" s="2" t="s">
        <v>50</v>
      </c>
      <c r="J157" s="2" t="s">
        <v>51</v>
      </c>
      <c r="K157" s="2" t="s">
        <v>52</v>
      </c>
      <c r="M157" s="21" t="s">
        <v>42</v>
      </c>
    </row>
    <row r="158" customFormat="false" ht="68" hidden="false" customHeight="false" outlineLevel="0" collapsed="false">
      <c r="A158" s="2" t="s">
        <v>1020</v>
      </c>
      <c r="B158" s="19" t="s">
        <v>11</v>
      </c>
      <c r="C158" s="19" t="s">
        <v>13</v>
      </c>
      <c r="D158" s="19" t="n">
        <v>920</v>
      </c>
      <c r="E158" s="19" t="s">
        <v>1021</v>
      </c>
      <c r="F158" s="19" t="n">
        <v>4</v>
      </c>
      <c r="G158" s="21" t="s">
        <v>1022</v>
      </c>
      <c r="H158" s="21" t="s">
        <v>1014</v>
      </c>
      <c r="I158" s="2" t="s">
        <v>50</v>
      </c>
      <c r="J158" s="2" t="s">
        <v>51</v>
      </c>
      <c r="K158" s="2" t="s">
        <v>52</v>
      </c>
      <c r="M158" s="21" t="s">
        <v>42</v>
      </c>
    </row>
    <row r="159" customFormat="false" ht="68" hidden="false" customHeight="false" outlineLevel="0" collapsed="false">
      <c r="A159" s="2" t="s">
        <v>1023</v>
      </c>
      <c r="B159" s="19" t="s">
        <v>11</v>
      </c>
      <c r="C159" s="19" t="s">
        <v>13</v>
      </c>
      <c r="D159" s="19" t="n">
        <v>920</v>
      </c>
      <c r="E159" s="19" t="s">
        <v>1021</v>
      </c>
      <c r="F159" s="19" t="n">
        <v>14</v>
      </c>
      <c r="G159" s="21" t="s">
        <v>1022</v>
      </c>
      <c r="H159" s="21" t="s">
        <v>1014</v>
      </c>
      <c r="I159" s="2" t="s">
        <v>50</v>
      </c>
      <c r="J159" s="2" t="s">
        <v>51</v>
      </c>
      <c r="K159" s="2" t="s">
        <v>52</v>
      </c>
      <c r="M159" s="21" t="s">
        <v>42</v>
      </c>
    </row>
    <row r="160" customFormat="false" ht="68" hidden="false" customHeight="false" outlineLevel="0" collapsed="false">
      <c r="A160" s="2" t="s">
        <v>1024</v>
      </c>
      <c r="B160" s="19" t="s">
        <v>11</v>
      </c>
      <c r="C160" s="19" t="s">
        <v>13</v>
      </c>
      <c r="D160" s="19" t="n">
        <v>921</v>
      </c>
      <c r="E160" s="19" t="s">
        <v>1025</v>
      </c>
      <c r="F160" s="19" t="n">
        <v>13</v>
      </c>
      <c r="G160" s="21" t="s">
        <v>1022</v>
      </c>
      <c r="H160" s="21" t="s">
        <v>1014</v>
      </c>
      <c r="I160" s="2" t="s">
        <v>50</v>
      </c>
      <c r="J160" s="2" t="s">
        <v>51</v>
      </c>
      <c r="K160" s="2" t="s">
        <v>52</v>
      </c>
      <c r="M160" s="21" t="s">
        <v>42</v>
      </c>
    </row>
    <row r="161" customFormat="false" ht="68" hidden="false" customHeight="false" outlineLevel="0" collapsed="false">
      <c r="A161" s="2" t="s">
        <v>1026</v>
      </c>
      <c r="B161" s="19" t="s">
        <v>11</v>
      </c>
      <c r="C161" s="19" t="s">
        <v>13</v>
      </c>
      <c r="D161" s="19" t="n">
        <v>921</v>
      </c>
      <c r="E161" s="19" t="s">
        <v>1027</v>
      </c>
      <c r="F161" s="19" t="n">
        <v>29</v>
      </c>
      <c r="G161" s="21" t="s">
        <v>1028</v>
      </c>
      <c r="H161" s="21" t="s">
        <v>1029</v>
      </c>
      <c r="I161" s="2" t="s">
        <v>50</v>
      </c>
      <c r="J161" s="2" t="s">
        <v>51</v>
      </c>
      <c r="K161" s="2" t="s">
        <v>52</v>
      </c>
      <c r="M161" s="21" t="s">
        <v>42</v>
      </c>
    </row>
    <row r="162" customFormat="false" ht="68" hidden="false" customHeight="false" outlineLevel="0" collapsed="false">
      <c r="A162" s="2" t="s">
        <v>1030</v>
      </c>
      <c r="B162" s="19" t="s">
        <v>11</v>
      </c>
      <c r="C162" s="19" t="s">
        <v>13</v>
      </c>
      <c r="D162" s="19" t="n">
        <v>922</v>
      </c>
      <c r="E162" s="19" t="s">
        <v>1031</v>
      </c>
      <c r="F162" s="19" t="n">
        <v>2</v>
      </c>
      <c r="G162" s="21" t="s">
        <v>1022</v>
      </c>
      <c r="H162" s="21" t="s">
        <v>1014</v>
      </c>
      <c r="I162" s="2" t="s">
        <v>50</v>
      </c>
      <c r="J162" s="2" t="s">
        <v>51</v>
      </c>
      <c r="K162" s="2" t="s">
        <v>52</v>
      </c>
      <c r="M162" s="21" t="s">
        <v>42</v>
      </c>
    </row>
    <row r="163" customFormat="false" ht="68" hidden="false" customHeight="false" outlineLevel="0" collapsed="false">
      <c r="A163" s="2" t="s">
        <v>1032</v>
      </c>
      <c r="B163" s="19" t="s">
        <v>11</v>
      </c>
      <c r="C163" s="19" t="s">
        <v>13</v>
      </c>
      <c r="D163" s="19" t="n">
        <v>922</v>
      </c>
      <c r="E163" s="19" t="s">
        <v>1031</v>
      </c>
      <c r="F163" s="19" t="n">
        <v>13</v>
      </c>
      <c r="G163" s="21" t="s">
        <v>1022</v>
      </c>
      <c r="H163" s="21" t="s">
        <v>1014</v>
      </c>
      <c r="I163" s="2" t="s">
        <v>50</v>
      </c>
      <c r="J163" s="2" t="s">
        <v>51</v>
      </c>
      <c r="K163" s="2" t="s">
        <v>52</v>
      </c>
      <c r="M163" s="21" t="s">
        <v>42</v>
      </c>
    </row>
    <row r="164" customFormat="false" ht="68" hidden="false" customHeight="false" outlineLevel="0" collapsed="false">
      <c r="A164" s="2" t="s">
        <v>1033</v>
      </c>
      <c r="B164" s="19" t="s">
        <v>11</v>
      </c>
      <c r="C164" s="19" t="s">
        <v>13</v>
      </c>
      <c r="D164" s="19" t="n">
        <v>924</v>
      </c>
      <c r="E164" s="19" t="s">
        <v>1034</v>
      </c>
      <c r="F164" s="19" t="n">
        <v>7</v>
      </c>
      <c r="G164" s="21" t="s">
        <v>1022</v>
      </c>
      <c r="H164" s="21" t="s">
        <v>1014</v>
      </c>
      <c r="I164" s="2" t="s">
        <v>50</v>
      </c>
      <c r="J164" s="2" t="s">
        <v>51</v>
      </c>
      <c r="K164" s="2" t="s">
        <v>52</v>
      </c>
      <c r="M164" s="21" t="s">
        <v>42</v>
      </c>
    </row>
    <row r="165" customFormat="false" ht="68" hidden="false" customHeight="false" outlineLevel="0" collapsed="false">
      <c r="A165" s="2" t="s">
        <v>1035</v>
      </c>
      <c r="B165" s="19" t="s">
        <v>11</v>
      </c>
      <c r="C165" s="19" t="s">
        <v>13</v>
      </c>
      <c r="D165" s="19" t="n">
        <v>924</v>
      </c>
      <c r="E165" s="19" t="s">
        <v>1036</v>
      </c>
      <c r="F165" s="19" t="n">
        <v>10</v>
      </c>
      <c r="G165" s="21" t="s">
        <v>1022</v>
      </c>
      <c r="H165" s="21" t="s">
        <v>1014</v>
      </c>
      <c r="I165" s="2" t="s">
        <v>50</v>
      </c>
      <c r="J165" s="2" t="s">
        <v>51</v>
      </c>
      <c r="K165" s="2" t="s">
        <v>52</v>
      </c>
      <c r="M165" s="21" t="s">
        <v>42</v>
      </c>
    </row>
    <row r="166" customFormat="false" ht="68" hidden="false" customHeight="false" outlineLevel="0" collapsed="false">
      <c r="A166" s="2" t="s">
        <v>1037</v>
      </c>
      <c r="B166" s="19" t="s">
        <v>11</v>
      </c>
      <c r="C166" s="19" t="s">
        <v>13</v>
      </c>
      <c r="D166" s="19" t="n">
        <v>924</v>
      </c>
      <c r="E166" s="19" t="s">
        <v>1036</v>
      </c>
      <c r="F166" s="19" t="n">
        <v>21</v>
      </c>
      <c r="G166" s="21" t="s">
        <v>1022</v>
      </c>
      <c r="H166" s="21" t="s">
        <v>1014</v>
      </c>
      <c r="I166" s="2" t="s">
        <v>50</v>
      </c>
      <c r="J166" s="2" t="s">
        <v>51</v>
      </c>
      <c r="K166" s="2" t="s">
        <v>52</v>
      </c>
      <c r="M166" s="21" t="s">
        <v>42</v>
      </c>
    </row>
    <row r="167" customFormat="false" ht="68" hidden="false" customHeight="false" outlineLevel="0" collapsed="false">
      <c r="A167" s="2" t="s">
        <v>1038</v>
      </c>
      <c r="B167" s="19" t="s">
        <v>11</v>
      </c>
      <c r="C167" s="19" t="s">
        <v>13</v>
      </c>
      <c r="D167" s="19" t="n">
        <v>925</v>
      </c>
      <c r="E167" s="19" t="s">
        <v>1039</v>
      </c>
      <c r="F167" s="19" t="n">
        <v>19</v>
      </c>
      <c r="G167" s="21" t="s">
        <v>1022</v>
      </c>
      <c r="H167" s="21" t="s">
        <v>1014</v>
      </c>
      <c r="I167" s="2" t="s">
        <v>50</v>
      </c>
      <c r="J167" s="2" t="s">
        <v>51</v>
      </c>
      <c r="K167" s="2" t="s">
        <v>52</v>
      </c>
      <c r="M167" s="21" t="s">
        <v>42</v>
      </c>
    </row>
    <row r="168" customFormat="false" ht="68" hidden="false" customHeight="false" outlineLevel="0" collapsed="false">
      <c r="A168" s="2" t="s">
        <v>1040</v>
      </c>
      <c r="B168" s="19" t="s">
        <v>11</v>
      </c>
      <c r="C168" s="19" t="s">
        <v>13</v>
      </c>
      <c r="D168" s="19" t="n">
        <v>926</v>
      </c>
      <c r="E168" s="19" t="s">
        <v>1041</v>
      </c>
      <c r="F168" s="19" t="n">
        <v>3</v>
      </c>
      <c r="G168" s="21" t="s">
        <v>1042</v>
      </c>
      <c r="H168" s="21" t="s">
        <v>1010</v>
      </c>
      <c r="I168" s="2" t="s">
        <v>50</v>
      </c>
      <c r="J168" s="2" t="s">
        <v>51</v>
      </c>
      <c r="K168" s="2" t="s">
        <v>52</v>
      </c>
      <c r="M168" s="21" t="s">
        <v>42</v>
      </c>
    </row>
    <row r="169" customFormat="false" ht="68" hidden="false" customHeight="false" outlineLevel="0" collapsed="false">
      <c r="A169" s="2" t="s">
        <v>1043</v>
      </c>
      <c r="B169" s="19" t="s">
        <v>11</v>
      </c>
      <c r="C169" s="19" t="s">
        <v>13</v>
      </c>
      <c r="D169" s="19" t="n">
        <v>926</v>
      </c>
      <c r="E169" s="19" t="s">
        <v>1044</v>
      </c>
      <c r="F169" s="19" t="n">
        <v>17</v>
      </c>
      <c r="G169" s="21" t="s">
        <v>1045</v>
      </c>
      <c r="H169" s="21" t="s">
        <v>1010</v>
      </c>
      <c r="I169" s="2" t="s">
        <v>50</v>
      </c>
      <c r="J169" s="2" t="s">
        <v>51</v>
      </c>
      <c r="K169" s="2" t="s">
        <v>52</v>
      </c>
      <c r="M169" s="21" t="s">
        <v>42</v>
      </c>
    </row>
    <row r="170" customFormat="false" ht="79" hidden="false" customHeight="false" outlineLevel="0" collapsed="false">
      <c r="A170" s="2" t="s">
        <v>1046</v>
      </c>
      <c r="B170" s="19" t="s">
        <v>11</v>
      </c>
      <c r="C170" s="19" t="s">
        <v>13</v>
      </c>
      <c r="D170" s="19" t="n">
        <v>926</v>
      </c>
      <c r="E170" s="19" t="s">
        <v>1047</v>
      </c>
      <c r="F170" s="19" t="n">
        <v>31</v>
      </c>
      <c r="G170" s="21" t="s">
        <v>1048</v>
      </c>
      <c r="H170" s="21" t="s">
        <v>1010</v>
      </c>
      <c r="I170" s="2" t="s">
        <v>50</v>
      </c>
      <c r="J170" s="2" t="s">
        <v>51</v>
      </c>
      <c r="K170" s="2" t="s">
        <v>52</v>
      </c>
      <c r="M170" s="21" t="s">
        <v>42</v>
      </c>
    </row>
    <row r="171" customFormat="false" ht="68" hidden="false" customHeight="false" outlineLevel="0" collapsed="false">
      <c r="A171" s="2" t="s">
        <v>1049</v>
      </c>
      <c r="B171" s="19" t="s">
        <v>11</v>
      </c>
      <c r="C171" s="19" t="s">
        <v>13</v>
      </c>
      <c r="D171" s="19" t="n">
        <v>927</v>
      </c>
      <c r="E171" s="19" t="s">
        <v>1050</v>
      </c>
      <c r="F171" s="19" t="n">
        <v>15</v>
      </c>
      <c r="G171" s="21" t="s">
        <v>1051</v>
      </c>
      <c r="H171" s="21" t="s">
        <v>1010</v>
      </c>
      <c r="I171" s="2" t="s">
        <v>50</v>
      </c>
      <c r="J171" s="2" t="s">
        <v>51</v>
      </c>
      <c r="K171" s="2" t="s">
        <v>52</v>
      </c>
      <c r="M171" s="21" t="s">
        <v>42</v>
      </c>
    </row>
    <row r="172" customFormat="false" ht="79" hidden="false" customHeight="false" outlineLevel="0" collapsed="false">
      <c r="A172" s="2" t="s">
        <v>1052</v>
      </c>
      <c r="B172" s="19" t="s">
        <v>11</v>
      </c>
      <c r="C172" s="19" t="s">
        <v>13</v>
      </c>
      <c r="D172" s="19" t="n">
        <v>927</v>
      </c>
      <c r="E172" s="19" t="s">
        <v>1053</v>
      </c>
      <c r="F172" s="19" t="n">
        <v>32</v>
      </c>
      <c r="G172" s="21" t="s">
        <v>1054</v>
      </c>
      <c r="H172" s="21" t="s">
        <v>1010</v>
      </c>
      <c r="I172" s="2" t="s">
        <v>50</v>
      </c>
      <c r="J172" s="2" t="s">
        <v>51</v>
      </c>
      <c r="K172" s="2" t="s">
        <v>52</v>
      </c>
      <c r="M172" s="21" t="s">
        <v>42</v>
      </c>
    </row>
    <row r="173" customFormat="false" ht="68" hidden="false" customHeight="false" outlineLevel="0" collapsed="false">
      <c r="A173" s="2" t="s">
        <v>1055</v>
      </c>
      <c r="B173" s="19" t="s">
        <v>11</v>
      </c>
      <c r="C173" s="19" t="s">
        <v>13</v>
      </c>
      <c r="D173" s="19" t="n">
        <v>928</v>
      </c>
      <c r="E173" s="19" t="s">
        <v>1056</v>
      </c>
      <c r="F173" s="19" t="n">
        <v>17</v>
      </c>
      <c r="G173" s="21" t="s">
        <v>1057</v>
      </c>
      <c r="H173" s="21" t="s">
        <v>1010</v>
      </c>
      <c r="I173" s="2" t="s">
        <v>50</v>
      </c>
      <c r="J173" s="2" t="s">
        <v>51</v>
      </c>
      <c r="K173" s="2" t="s">
        <v>52</v>
      </c>
      <c r="M173" s="21" t="s">
        <v>42</v>
      </c>
    </row>
    <row r="174" customFormat="false" ht="79" hidden="false" customHeight="false" outlineLevel="0" collapsed="false">
      <c r="A174" s="2" t="s">
        <v>1058</v>
      </c>
      <c r="B174" s="19" t="s">
        <v>11</v>
      </c>
      <c r="C174" s="19" t="s">
        <v>13</v>
      </c>
      <c r="D174" s="19" t="n">
        <v>928</v>
      </c>
      <c r="E174" s="19" t="s">
        <v>1059</v>
      </c>
      <c r="F174" s="19" t="n">
        <v>34</v>
      </c>
      <c r="G174" s="21" t="s">
        <v>1060</v>
      </c>
      <c r="H174" s="21" t="s">
        <v>1010</v>
      </c>
      <c r="I174" s="2" t="s">
        <v>50</v>
      </c>
      <c r="J174" s="2" t="s">
        <v>51</v>
      </c>
      <c r="K174" s="2" t="s">
        <v>52</v>
      </c>
      <c r="M174" s="21" t="s">
        <v>42</v>
      </c>
    </row>
    <row r="175" customFormat="false" ht="35.05" hidden="false" customHeight="false" outlineLevel="0" collapsed="false">
      <c r="A175" s="2" t="s">
        <v>1061</v>
      </c>
      <c r="B175" s="19" t="s">
        <v>11</v>
      </c>
      <c r="C175" s="19" t="s">
        <v>13</v>
      </c>
      <c r="D175" s="19" t="n">
        <v>930</v>
      </c>
      <c r="E175" s="19" t="s">
        <v>1059</v>
      </c>
      <c r="F175" s="19" t="n">
        <v>1</v>
      </c>
      <c r="G175" s="21" t="s">
        <v>1062</v>
      </c>
      <c r="H175" s="21" t="s">
        <v>1063</v>
      </c>
      <c r="I175" s="2" t="s">
        <v>50</v>
      </c>
      <c r="J175" s="2" t="s">
        <v>51</v>
      </c>
      <c r="K175" s="2" t="s">
        <v>70</v>
      </c>
      <c r="L175" s="21" t="s">
        <v>1064</v>
      </c>
      <c r="M175" s="21" t="s">
        <v>42</v>
      </c>
    </row>
    <row r="176" customFormat="false" ht="13" hidden="false" customHeight="false" outlineLevel="0" collapsed="false">
      <c r="A176" s="2" t="s">
        <v>1065</v>
      </c>
      <c r="B176" s="19" t="s">
        <v>11</v>
      </c>
      <c r="C176" s="19" t="s">
        <v>13</v>
      </c>
      <c r="D176" s="19" t="n">
        <v>931</v>
      </c>
      <c r="E176" s="19" t="s">
        <v>1066</v>
      </c>
      <c r="F176" s="19" t="n">
        <v>21</v>
      </c>
      <c r="G176" s="21" t="s">
        <v>1067</v>
      </c>
      <c r="H176" s="21" t="s">
        <v>1068</v>
      </c>
      <c r="I176" s="2" t="s">
        <v>50</v>
      </c>
      <c r="J176" s="2" t="s">
        <v>51</v>
      </c>
      <c r="K176" s="2" t="s">
        <v>52</v>
      </c>
      <c r="M176" s="21" t="s">
        <v>42</v>
      </c>
    </row>
    <row r="177" customFormat="false" ht="35.05" hidden="false" customHeight="false" outlineLevel="0" collapsed="false">
      <c r="A177" s="2" t="s">
        <v>1069</v>
      </c>
      <c r="B177" s="19" t="s">
        <v>11</v>
      </c>
      <c r="C177" s="19" t="s">
        <v>13</v>
      </c>
      <c r="D177" s="19" t="n">
        <v>953</v>
      </c>
      <c r="E177" s="19" t="s">
        <v>1070</v>
      </c>
      <c r="F177" s="19" t="n">
        <v>1</v>
      </c>
      <c r="G177" s="21" t="s">
        <v>1071</v>
      </c>
      <c r="H177" s="21" t="s">
        <v>1072</v>
      </c>
      <c r="I177" s="2" t="s">
        <v>124</v>
      </c>
      <c r="J177" s="2" t="s">
        <v>51</v>
      </c>
      <c r="K177" s="2" t="s">
        <v>52</v>
      </c>
      <c r="M177" s="21" t="s">
        <v>42</v>
      </c>
    </row>
    <row r="178" customFormat="false" ht="24" hidden="false" customHeight="false" outlineLevel="0" collapsed="false">
      <c r="A178" s="2" t="s">
        <v>1073</v>
      </c>
      <c r="B178" s="19" t="s">
        <v>11</v>
      </c>
      <c r="C178" s="19" t="s">
        <v>13</v>
      </c>
      <c r="D178" s="19" t="n">
        <v>953</v>
      </c>
      <c r="E178" s="19" t="s">
        <v>1070</v>
      </c>
      <c r="F178" s="19" t="n">
        <v>1</v>
      </c>
      <c r="G178" s="21" t="s">
        <v>1074</v>
      </c>
      <c r="H178" s="21" t="s">
        <v>1075</v>
      </c>
      <c r="I178" s="2" t="s">
        <v>124</v>
      </c>
      <c r="J178" s="2" t="s">
        <v>51</v>
      </c>
      <c r="K178" s="2" t="s">
        <v>52</v>
      </c>
      <c r="M178" s="21" t="s">
        <v>42</v>
      </c>
    </row>
    <row r="179" customFormat="false" ht="24" hidden="false" customHeight="false" outlineLevel="0" collapsed="false">
      <c r="A179" s="2" t="s">
        <v>1076</v>
      </c>
      <c r="B179" s="19" t="s">
        <v>541</v>
      </c>
      <c r="C179" s="19" t="s">
        <v>514</v>
      </c>
      <c r="D179" s="19" t="s">
        <v>68</v>
      </c>
      <c r="E179" s="34" t="s">
        <v>68</v>
      </c>
      <c r="F179" s="19" t="n">
        <v>1</v>
      </c>
      <c r="G179" s="21" t="s">
        <v>1077</v>
      </c>
      <c r="H179" s="21" t="s">
        <v>1078</v>
      </c>
      <c r="I179" s="2" t="s">
        <v>50</v>
      </c>
      <c r="J179" s="2" t="s">
        <v>51</v>
      </c>
      <c r="K179" s="2" t="s">
        <v>52</v>
      </c>
      <c r="M179" s="21" t="s">
        <v>42</v>
      </c>
    </row>
    <row r="180" customFormat="false" ht="24" hidden="false" customHeight="false" outlineLevel="0" collapsed="false">
      <c r="A180" s="2" t="s">
        <v>1079</v>
      </c>
      <c r="B180" s="19" t="s">
        <v>541</v>
      </c>
      <c r="C180" s="19" t="s">
        <v>514</v>
      </c>
      <c r="D180" s="19" t="s">
        <v>68</v>
      </c>
      <c r="E180" s="34" t="s">
        <v>68</v>
      </c>
      <c r="G180" s="21" t="s">
        <v>1080</v>
      </c>
      <c r="H180" s="21" t="s">
        <v>1081</v>
      </c>
      <c r="I180" s="2" t="s">
        <v>124</v>
      </c>
      <c r="J180" s="2" t="s">
        <v>51</v>
      </c>
      <c r="K180" s="2" t="s">
        <v>78</v>
      </c>
      <c r="L180" s="21" t="s">
        <v>908</v>
      </c>
    </row>
    <row r="181" customFormat="false" ht="24" hidden="false" customHeight="false" outlineLevel="0" collapsed="false">
      <c r="A181" s="2" t="s">
        <v>1082</v>
      </c>
      <c r="B181" s="19" t="s">
        <v>541</v>
      </c>
      <c r="C181" s="19" t="s">
        <v>514</v>
      </c>
      <c r="E181" s="34" t="s">
        <v>1083</v>
      </c>
      <c r="F181" s="19" t="n">
        <v>15</v>
      </c>
      <c r="G181" s="21" t="s">
        <v>1084</v>
      </c>
      <c r="H181" s="21" t="s">
        <v>1085</v>
      </c>
      <c r="I181" s="2" t="s">
        <v>124</v>
      </c>
      <c r="J181" s="2" t="s">
        <v>51</v>
      </c>
      <c r="K181" s="2" t="s">
        <v>78</v>
      </c>
      <c r="L181" s="21" t="s">
        <v>908</v>
      </c>
    </row>
    <row r="182" customFormat="false" ht="134.5" hidden="false" customHeight="false" outlineLevel="0" collapsed="false">
      <c r="A182" s="2" t="s">
        <v>1086</v>
      </c>
      <c r="B182" s="19" t="s">
        <v>1087</v>
      </c>
      <c r="C182" s="19" t="s">
        <v>1088</v>
      </c>
      <c r="G182" s="21" t="s">
        <v>1089</v>
      </c>
      <c r="H182" s="21" t="s">
        <v>1090</v>
      </c>
      <c r="I182" s="2" t="s">
        <v>124</v>
      </c>
      <c r="J182" s="2" t="s">
        <v>51</v>
      </c>
      <c r="K182" s="2" t="s">
        <v>70</v>
      </c>
      <c r="L182" s="21" t="s">
        <v>1091</v>
      </c>
      <c r="M182" s="21" t="s">
        <v>42</v>
      </c>
      <c r="N182" s="21" t="s">
        <v>1092</v>
      </c>
    </row>
    <row r="183" customFormat="false" ht="13" hidden="false" customHeight="false" outlineLevel="0" collapsed="false">
      <c r="A183" s="2" t="s">
        <v>1093</v>
      </c>
      <c r="B183" s="19" t="s">
        <v>11</v>
      </c>
      <c r="C183" s="19" t="s">
        <v>1094</v>
      </c>
      <c r="G183" s="21" t="s">
        <v>1095</v>
      </c>
      <c r="H183" s="21" t="s">
        <v>1095</v>
      </c>
      <c r="I183" s="2" t="s">
        <v>50</v>
      </c>
      <c r="J183" s="2" t="s">
        <v>51</v>
      </c>
      <c r="K183" s="2" t="s">
        <v>52</v>
      </c>
      <c r="M183" s="21" t="s">
        <v>42</v>
      </c>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83"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254" activeCellId="0" sqref="M254"/>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8.55"/>
    <col collapsed="false" customWidth="true" hidden="false" outlineLevel="0" max="6" min="6" style="19" width="5.28"/>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24" hidden="false" customHeight="false" outlineLevel="0" collapsed="false">
      <c r="A2" s="2" t="s">
        <v>1096</v>
      </c>
      <c r="B2" s="19" t="s">
        <v>11</v>
      </c>
      <c r="C2" s="19" t="s">
        <v>13</v>
      </c>
      <c r="D2" s="19" t="n">
        <v>15</v>
      </c>
      <c r="E2" s="34" t="s">
        <v>1097</v>
      </c>
      <c r="G2" s="21" t="s">
        <v>1098</v>
      </c>
      <c r="H2" s="21" t="s">
        <v>1099</v>
      </c>
      <c r="I2" s="2" t="s">
        <v>50</v>
      </c>
      <c r="J2" s="2" t="s">
        <v>51</v>
      </c>
      <c r="K2" s="2" t="s">
        <v>52</v>
      </c>
      <c r="M2" s="21" t="s">
        <v>42</v>
      </c>
    </row>
    <row r="3" customFormat="false" ht="24" hidden="false" customHeight="false" outlineLevel="0" collapsed="false">
      <c r="A3" s="2" t="s">
        <v>1100</v>
      </c>
      <c r="B3" s="19" t="s">
        <v>11</v>
      </c>
      <c r="C3" s="19" t="s">
        <v>13</v>
      </c>
      <c r="D3" s="19" t="n">
        <v>50</v>
      </c>
      <c r="E3" s="34" t="s">
        <v>1101</v>
      </c>
      <c r="F3" s="19" t="n">
        <v>27</v>
      </c>
      <c r="G3" s="21" t="s">
        <v>1102</v>
      </c>
      <c r="H3" s="21" t="s">
        <v>1103</v>
      </c>
      <c r="I3" s="2" t="s">
        <v>124</v>
      </c>
      <c r="J3" s="2" t="s">
        <v>51</v>
      </c>
      <c r="K3" s="2" t="s">
        <v>52</v>
      </c>
      <c r="M3" s="21" t="s">
        <v>42</v>
      </c>
    </row>
    <row r="4" customFormat="false" ht="24" hidden="false" customHeight="false" outlineLevel="0" collapsed="false">
      <c r="A4" s="2" t="s">
        <v>1104</v>
      </c>
      <c r="B4" s="19" t="s">
        <v>11</v>
      </c>
      <c r="C4" s="19" t="s">
        <v>13</v>
      </c>
      <c r="D4" s="19" t="n">
        <v>51</v>
      </c>
      <c r="E4" s="34" t="s">
        <v>1105</v>
      </c>
      <c r="F4" s="19" t="n">
        <v>19</v>
      </c>
      <c r="G4" s="21" t="s">
        <v>1106</v>
      </c>
      <c r="H4" s="21" t="s">
        <v>1107</v>
      </c>
      <c r="I4" s="2" t="s">
        <v>124</v>
      </c>
      <c r="J4" s="2" t="s">
        <v>51</v>
      </c>
      <c r="K4" s="2" t="s">
        <v>52</v>
      </c>
      <c r="M4" s="21" t="s">
        <v>42</v>
      </c>
    </row>
    <row r="5" customFormat="false" ht="24" hidden="false" customHeight="false" outlineLevel="0" collapsed="false">
      <c r="A5" s="2" t="s">
        <v>1108</v>
      </c>
      <c r="B5" s="19" t="s">
        <v>11</v>
      </c>
      <c r="C5" s="19" t="s">
        <v>13</v>
      </c>
      <c r="D5" s="19" t="n">
        <v>51</v>
      </c>
      <c r="E5" s="34" t="s">
        <v>1105</v>
      </c>
      <c r="F5" s="19" t="n">
        <v>21</v>
      </c>
      <c r="G5" s="21" t="s">
        <v>1109</v>
      </c>
      <c r="H5" s="21" t="s">
        <v>1110</v>
      </c>
      <c r="I5" s="2" t="s">
        <v>124</v>
      </c>
      <c r="J5" s="2" t="s">
        <v>51</v>
      </c>
      <c r="K5" s="2" t="s">
        <v>52</v>
      </c>
      <c r="M5" s="21" t="s">
        <v>42</v>
      </c>
    </row>
    <row r="6" customFormat="false" ht="13" hidden="false" customHeight="false" outlineLevel="0" collapsed="false">
      <c r="A6" s="2" t="s">
        <v>1111</v>
      </c>
      <c r="B6" s="19" t="s">
        <v>11</v>
      </c>
      <c r="C6" s="19" t="s">
        <v>13</v>
      </c>
      <c r="D6" s="19" t="n">
        <v>52</v>
      </c>
      <c r="E6" s="34" t="s">
        <v>1112</v>
      </c>
      <c r="F6" s="19" t="n">
        <v>7</v>
      </c>
      <c r="G6" s="21" t="s">
        <v>1113</v>
      </c>
      <c r="H6" s="21" t="s">
        <v>1114</v>
      </c>
      <c r="I6" s="2" t="s">
        <v>50</v>
      </c>
      <c r="J6" s="2" t="s">
        <v>51</v>
      </c>
      <c r="K6" s="2" t="s">
        <v>52</v>
      </c>
      <c r="M6" s="21" t="s">
        <v>42</v>
      </c>
    </row>
    <row r="7" customFormat="false" ht="46.25" hidden="false" customHeight="false" outlineLevel="0" collapsed="false">
      <c r="A7" s="2" t="s">
        <v>1115</v>
      </c>
      <c r="B7" s="19" t="s">
        <v>11</v>
      </c>
      <c r="C7" s="19" t="s">
        <v>13</v>
      </c>
      <c r="D7" s="19" t="n">
        <v>52</v>
      </c>
      <c r="E7" s="34" t="s">
        <v>1112</v>
      </c>
      <c r="F7" s="19" t="n">
        <v>8</v>
      </c>
      <c r="G7" s="21" t="s">
        <v>1116</v>
      </c>
      <c r="H7" s="21" t="s">
        <v>1117</v>
      </c>
      <c r="I7" s="2" t="s">
        <v>124</v>
      </c>
      <c r="J7" s="2" t="s">
        <v>51</v>
      </c>
      <c r="K7" s="2" t="s">
        <v>52</v>
      </c>
      <c r="M7" s="21" t="s">
        <v>42</v>
      </c>
    </row>
    <row r="8" customFormat="false" ht="79" hidden="false" customHeight="false" outlineLevel="0" collapsed="false">
      <c r="A8" s="2" t="s">
        <v>1118</v>
      </c>
      <c r="B8" s="19" t="s">
        <v>84</v>
      </c>
      <c r="C8" s="19" t="s">
        <v>85</v>
      </c>
      <c r="D8" s="19" t="n">
        <v>54</v>
      </c>
      <c r="E8" s="34" t="s">
        <v>1119</v>
      </c>
      <c r="F8" s="19" t="n">
        <v>4</v>
      </c>
      <c r="G8" s="21" t="s">
        <v>1120</v>
      </c>
      <c r="H8" s="21" t="s">
        <v>1121</v>
      </c>
      <c r="I8" s="2" t="s">
        <v>50</v>
      </c>
      <c r="J8" s="2" t="s">
        <v>69</v>
      </c>
      <c r="K8" s="2" t="s">
        <v>52</v>
      </c>
      <c r="M8" s="21" t="s">
        <v>42</v>
      </c>
    </row>
    <row r="9" customFormat="false" ht="35.05" hidden="false" customHeight="false" outlineLevel="0" collapsed="false">
      <c r="A9" s="2" t="s">
        <v>1122</v>
      </c>
      <c r="B9" s="19" t="s">
        <v>11</v>
      </c>
      <c r="C9" s="19" t="s">
        <v>13</v>
      </c>
      <c r="D9" s="19" t="n">
        <v>55</v>
      </c>
      <c r="E9" s="34" t="s">
        <v>1123</v>
      </c>
      <c r="F9" s="19" t="n">
        <v>12</v>
      </c>
      <c r="G9" s="21" t="s">
        <v>1124</v>
      </c>
      <c r="H9" s="21" t="s">
        <v>1125</v>
      </c>
      <c r="I9" s="2" t="s">
        <v>124</v>
      </c>
      <c r="J9" s="2" t="s">
        <v>51</v>
      </c>
      <c r="K9" s="2" t="s">
        <v>52</v>
      </c>
      <c r="M9" s="21" t="s">
        <v>42</v>
      </c>
    </row>
    <row r="10" customFormat="false" ht="46.25" hidden="false" customHeight="false" outlineLevel="0" collapsed="false">
      <c r="A10" s="2" t="s">
        <v>1126</v>
      </c>
      <c r="B10" s="19" t="s">
        <v>11</v>
      </c>
      <c r="C10" s="19" t="s">
        <v>13</v>
      </c>
      <c r="D10" s="19" t="n">
        <v>55</v>
      </c>
      <c r="E10" s="34" t="s">
        <v>1123</v>
      </c>
      <c r="F10" s="19" t="n">
        <v>13</v>
      </c>
      <c r="G10" s="21" t="s">
        <v>1127</v>
      </c>
      <c r="H10" s="21" t="s">
        <v>1128</v>
      </c>
      <c r="I10" s="2" t="s">
        <v>124</v>
      </c>
      <c r="J10" s="2" t="s">
        <v>51</v>
      </c>
      <c r="K10" s="2" t="s">
        <v>52</v>
      </c>
      <c r="M10" s="21" t="s">
        <v>42</v>
      </c>
    </row>
    <row r="11" customFormat="false" ht="24" hidden="false" customHeight="false" outlineLevel="0" collapsed="false">
      <c r="A11" s="2" t="s">
        <v>1129</v>
      </c>
      <c r="B11" s="19" t="s">
        <v>11</v>
      </c>
      <c r="C11" s="19" t="s">
        <v>13</v>
      </c>
      <c r="D11" s="19" t="n">
        <v>55</v>
      </c>
      <c r="E11" s="34" t="s">
        <v>1123</v>
      </c>
      <c r="F11" s="19" t="n">
        <v>15</v>
      </c>
      <c r="G11" s="21" t="s">
        <v>1130</v>
      </c>
      <c r="H11" s="21" t="s">
        <v>1131</v>
      </c>
      <c r="I11" s="2" t="s">
        <v>124</v>
      </c>
      <c r="J11" s="2" t="s">
        <v>51</v>
      </c>
      <c r="K11" s="2" t="s">
        <v>52</v>
      </c>
      <c r="M11" s="21" t="s">
        <v>42</v>
      </c>
    </row>
    <row r="12" customFormat="false" ht="57.45" hidden="false" customHeight="false" outlineLevel="0" collapsed="false">
      <c r="A12" s="2" t="s">
        <v>1132</v>
      </c>
      <c r="B12" s="19" t="s">
        <v>11</v>
      </c>
      <c r="C12" s="19" t="s">
        <v>13</v>
      </c>
      <c r="D12" s="19" t="n">
        <v>55</v>
      </c>
      <c r="E12" s="34" t="s">
        <v>1133</v>
      </c>
      <c r="F12" s="19" t="n">
        <v>18</v>
      </c>
      <c r="G12" s="21" t="s">
        <v>1134</v>
      </c>
      <c r="H12" s="21" t="s">
        <v>1135</v>
      </c>
      <c r="I12" s="2" t="s">
        <v>124</v>
      </c>
      <c r="J12" s="2" t="s">
        <v>51</v>
      </c>
      <c r="K12" s="2" t="s">
        <v>52</v>
      </c>
      <c r="M12" s="21" t="s">
        <v>42</v>
      </c>
    </row>
    <row r="13" customFormat="false" ht="57.45" hidden="false" customHeight="false" outlineLevel="0" collapsed="false">
      <c r="A13" s="2" t="s">
        <v>1136</v>
      </c>
      <c r="B13" s="19" t="s">
        <v>11</v>
      </c>
      <c r="C13" s="19" t="s">
        <v>13</v>
      </c>
      <c r="D13" s="19" t="n">
        <v>55</v>
      </c>
      <c r="E13" s="34" t="s">
        <v>1133</v>
      </c>
      <c r="F13" s="19" t="n">
        <v>23</v>
      </c>
      <c r="G13" s="21" t="s">
        <v>1137</v>
      </c>
      <c r="H13" s="21" t="s">
        <v>1138</v>
      </c>
      <c r="I13" s="2" t="s">
        <v>124</v>
      </c>
      <c r="J13" s="2" t="s">
        <v>51</v>
      </c>
      <c r="K13" s="2" t="s">
        <v>52</v>
      </c>
      <c r="M13" s="21" t="s">
        <v>42</v>
      </c>
    </row>
    <row r="14" customFormat="false" ht="13" hidden="false" customHeight="false" outlineLevel="0" collapsed="false">
      <c r="A14" s="2" t="s">
        <v>1139</v>
      </c>
      <c r="B14" s="19" t="s">
        <v>11</v>
      </c>
      <c r="C14" s="19" t="s">
        <v>13</v>
      </c>
      <c r="D14" s="19" t="n">
        <v>56</v>
      </c>
      <c r="E14" s="34" t="s">
        <v>1140</v>
      </c>
      <c r="F14" s="19" t="n">
        <v>5</v>
      </c>
      <c r="G14" s="21" t="s">
        <v>1141</v>
      </c>
      <c r="H14" s="21" t="s">
        <v>565</v>
      </c>
      <c r="I14" s="2" t="s">
        <v>50</v>
      </c>
      <c r="J14" s="2" t="s">
        <v>51</v>
      </c>
      <c r="K14" s="2" t="s">
        <v>52</v>
      </c>
      <c r="M14" s="21" t="s">
        <v>42</v>
      </c>
    </row>
    <row r="15" customFormat="false" ht="13" hidden="false" customHeight="false" outlineLevel="0" collapsed="false">
      <c r="A15" s="2" t="s">
        <v>1142</v>
      </c>
      <c r="B15" s="19" t="s">
        <v>11</v>
      </c>
      <c r="C15" s="19" t="s">
        <v>13</v>
      </c>
      <c r="D15" s="19" t="n">
        <v>56</v>
      </c>
      <c r="E15" s="34" t="s">
        <v>1140</v>
      </c>
      <c r="F15" s="19" t="n">
        <v>6</v>
      </c>
      <c r="G15" s="21" t="s">
        <v>1143</v>
      </c>
      <c r="H15" s="21" t="s">
        <v>556</v>
      </c>
      <c r="I15" s="2" t="s">
        <v>50</v>
      </c>
      <c r="J15" s="2" t="s">
        <v>51</v>
      </c>
      <c r="K15" s="2" t="s">
        <v>52</v>
      </c>
      <c r="M15" s="21" t="s">
        <v>42</v>
      </c>
    </row>
    <row r="16" customFormat="false" ht="24" hidden="false" customHeight="false" outlineLevel="0" collapsed="false">
      <c r="A16" s="2" t="s">
        <v>1144</v>
      </c>
      <c r="B16" s="19" t="s">
        <v>11</v>
      </c>
      <c r="C16" s="19" t="s">
        <v>13</v>
      </c>
      <c r="D16" s="19" t="n">
        <v>56</v>
      </c>
      <c r="E16" s="34" t="s">
        <v>1145</v>
      </c>
      <c r="F16" s="19" t="n">
        <v>11</v>
      </c>
      <c r="G16" s="21" t="s">
        <v>1146</v>
      </c>
      <c r="H16" s="21" t="s">
        <v>1147</v>
      </c>
      <c r="I16" s="2" t="s">
        <v>124</v>
      </c>
      <c r="J16" s="2" t="s">
        <v>51</v>
      </c>
      <c r="K16" s="2" t="s">
        <v>70</v>
      </c>
      <c r="L16" s="21" t="s">
        <v>1148</v>
      </c>
      <c r="M16" s="21" t="s">
        <v>42</v>
      </c>
    </row>
    <row r="17" customFormat="false" ht="24" hidden="false" customHeight="false" outlineLevel="0" collapsed="false">
      <c r="A17" s="2" t="s">
        <v>1149</v>
      </c>
      <c r="B17" s="19" t="s">
        <v>11</v>
      </c>
      <c r="C17" s="19" t="s">
        <v>13</v>
      </c>
      <c r="D17" s="19" t="n">
        <v>56</v>
      </c>
      <c r="E17" s="34" t="s">
        <v>1145</v>
      </c>
      <c r="F17" s="19" t="n">
        <v>12</v>
      </c>
      <c r="G17" s="21" t="s">
        <v>1150</v>
      </c>
      <c r="H17" s="21" t="s">
        <v>1151</v>
      </c>
      <c r="I17" s="2" t="s">
        <v>124</v>
      </c>
      <c r="J17" s="2" t="s">
        <v>51</v>
      </c>
      <c r="K17" s="2" t="s">
        <v>70</v>
      </c>
      <c r="L17" s="21" t="s">
        <v>1152</v>
      </c>
      <c r="M17" s="21" t="s">
        <v>42</v>
      </c>
    </row>
    <row r="18" customFormat="false" ht="24" hidden="false" customHeight="false" outlineLevel="0" collapsed="false">
      <c r="A18" s="2" t="s">
        <v>1153</v>
      </c>
      <c r="B18" s="19" t="s">
        <v>11</v>
      </c>
      <c r="C18" s="19" t="s">
        <v>13</v>
      </c>
      <c r="D18" s="19" t="n">
        <v>57</v>
      </c>
      <c r="E18" s="34" t="s">
        <v>1154</v>
      </c>
      <c r="F18" s="19" t="n">
        <v>6</v>
      </c>
      <c r="G18" s="21" t="s">
        <v>1155</v>
      </c>
      <c r="H18" s="21" t="s">
        <v>1156</v>
      </c>
      <c r="I18" s="2" t="s">
        <v>124</v>
      </c>
      <c r="J18" s="2" t="s">
        <v>51</v>
      </c>
      <c r="K18" s="2" t="s">
        <v>70</v>
      </c>
      <c r="L18" s="21" t="s">
        <v>1157</v>
      </c>
      <c r="M18" s="21" t="s">
        <v>42</v>
      </c>
    </row>
    <row r="19" customFormat="false" ht="13" hidden="false" customHeight="false" outlineLevel="0" collapsed="false">
      <c r="A19" s="2" t="s">
        <v>1158</v>
      </c>
      <c r="B19" s="19" t="s">
        <v>11</v>
      </c>
      <c r="C19" s="19" t="s">
        <v>13</v>
      </c>
      <c r="D19" s="19" t="n">
        <v>61</v>
      </c>
      <c r="E19" s="34" t="n">
        <v>6.2</v>
      </c>
      <c r="F19" s="19" t="n">
        <v>7</v>
      </c>
      <c r="G19" s="21" t="s">
        <v>1159</v>
      </c>
      <c r="H19" s="21" t="s">
        <v>1160</v>
      </c>
      <c r="I19" s="2" t="s">
        <v>50</v>
      </c>
      <c r="J19" s="2" t="s">
        <v>51</v>
      </c>
      <c r="K19" s="2" t="s">
        <v>52</v>
      </c>
      <c r="M19" s="21" t="s">
        <v>42</v>
      </c>
    </row>
    <row r="20" customFormat="false" ht="24" hidden="false" customHeight="false" outlineLevel="0" collapsed="false">
      <c r="A20" s="2" t="s">
        <v>1161</v>
      </c>
      <c r="B20" s="19" t="s">
        <v>11</v>
      </c>
      <c r="C20" s="19" t="s">
        <v>13</v>
      </c>
      <c r="D20" s="19" t="n">
        <v>62</v>
      </c>
      <c r="E20" s="34" t="s">
        <v>622</v>
      </c>
      <c r="F20" s="19" t="n">
        <v>6</v>
      </c>
      <c r="G20" s="21" t="s">
        <v>1162</v>
      </c>
      <c r="H20" s="21" t="s">
        <v>1163</v>
      </c>
      <c r="I20" s="2" t="s">
        <v>50</v>
      </c>
      <c r="J20" s="2" t="s">
        <v>51</v>
      </c>
      <c r="K20" s="2" t="s">
        <v>52</v>
      </c>
      <c r="M20" s="21" t="s">
        <v>42</v>
      </c>
    </row>
    <row r="21" customFormat="false" ht="35.05" hidden="false" customHeight="false" outlineLevel="0" collapsed="false">
      <c r="A21" s="2" t="s">
        <v>1164</v>
      </c>
      <c r="B21" s="19" t="s">
        <v>11</v>
      </c>
      <c r="C21" s="19" t="s">
        <v>13</v>
      </c>
      <c r="D21" s="19" t="n">
        <v>62</v>
      </c>
      <c r="E21" s="34" t="s">
        <v>631</v>
      </c>
      <c r="F21" s="19" t="n">
        <v>13</v>
      </c>
      <c r="G21" s="21" t="s">
        <v>1165</v>
      </c>
      <c r="H21" s="21" t="s">
        <v>1166</v>
      </c>
      <c r="I21" s="2" t="s">
        <v>124</v>
      </c>
      <c r="J21" s="2" t="s">
        <v>51</v>
      </c>
      <c r="K21" s="2" t="s">
        <v>52</v>
      </c>
      <c r="M21" s="21" t="s">
        <v>42</v>
      </c>
    </row>
    <row r="22" customFormat="false" ht="24" hidden="false" customHeight="false" outlineLevel="0" collapsed="false">
      <c r="A22" s="2" t="s">
        <v>1167</v>
      </c>
      <c r="B22" s="19" t="s">
        <v>11</v>
      </c>
      <c r="C22" s="19" t="s">
        <v>13</v>
      </c>
      <c r="D22" s="19" t="n">
        <v>62</v>
      </c>
      <c r="E22" s="34" t="s">
        <v>631</v>
      </c>
      <c r="F22" s="19" t="n">
        <v>15</v>
      </c>
      <c r="G22" s="21" t="s">
        <v>1168</v>
      </c>
      <c r="H22" s="21" t="s">
        <v>1169</v>
      </c>
      <c r="I22" s="2" t="s">
        <v>124</v>
      </c>
      <c r="J22" s="2" t="s">
        <v>51</v>
      </c>
      <c r="K22" s="2" t="s">
        <v>52</v>
      </c>
      <c r="M22" s="21" t="s">
        <v>42</v>
      </c>
    </row>
    <row r="23" customFormat="false" ht="35.05" hidden="false" customHeight="false" outlineLevel="0" collapsed="false">
      <c r="A23" s="2" t="s">
        <v>1170</v>
      </c>
      <c r="B23" s="19" t="s">
        <v>11</v>
      </c>
      <c r="C23" s="19" t="s">
        <v>13</v>
      </c>
      <c r="D23" s="19" t="n">
        <v>64</v>
      </c>
      <c r="E23" s="34" t="s">
        <v>628</v>
      </c>
      <c r="F23" s="19" t="n">
        <v>32</v>
      </c>
      <c r="G23" s="21" t="s">
        <v>1171</v>
      </c>
      <c r="H23" s="21" t="s">
        <v>1172</v>
      </c>
      <c r="I23" s="2" t="s">
        <v>124</v>
      </c>
      <c r="J23" s="2" t="s">
        <v>51</v>
      </c>
      <c r="K23" s="2" t="s">
        <v>52</v>
      </c>
      <c r="M23" s="21" t="s">
        <v>42</v>
      </c>
    </row>
    <row r="24" customFormat="false" ht="35.05" hidden="false" customHeight="false" outlineLevel="0" collapsed="false">
      <c r="A24" s="2" t="s">
        <v>1173</v>
      </c>
      <c r="B24" s="19" t="s">
        <v>11</v>
      </c>
      <c r="C24" s="19" t="s">
        <v>13</v>
      </c>
      <c r="D24" s="19" t="n">
        <v>65</v>
      </c>
      <c r="E24" s="34" t="s">
        <v>644</v>
      </c>
      <c r="F24" s="19" t="n">
        <v>1</v>
      </c>
      <c r="G24" s="21" t="s">
        <v>1174</v>
      </c>
      <c r="H24" s="21" t="s">
        <v>1175</v>
      </c>
      <c r="I24" s="2" t="s">
        <v>124</v>
      </c>
      <c r="J24" s="2" t="s">
        <v>51</v>
      </c>
      <c r="K24" s="2" t="s">
        <v>70</v>
      </c>
      <c r="L24" s="21" t="s">
        <v>1176</v>
      </c>
      <c r="M24" s="21" t="s">
        <v>42</v>
      </c>
    </row>
    <row r="25" customFormat="false" ht="24" hidden="false" customHeight="false" outlineLevel="0" collapsed="false">
      <c r="A25" s="2" t="s">
        <v>1177</v>
      </c>
      <c r="B25" s="19" t="s">
        <v>11</v>
      </c>
      <c r="C25" s="19" t="s">
        <v>13</v>
      </c>
      <c r="D25" s="19" t="n">
        <v>66</v>
      </c>
      <c r="E25" s="34" t="s">
        <v>659</v>
      </c>
      <c r="F25" s="19" t="n">
        <v>22</v>
      </c>
      <c r="G25" s="21" t="s">
        <v>1178</v>
      </c>
      <c r="H25" s="21" t="s">
        <v>1179</v>
      </c>
      <c r="I25" s="2" t="s">
        <v>124</v>
      </c>
      <c r="J25" s="2" t="s">
        <v>51</v>
      </c>
      <c r="K25" s="2" t="s">
        <v>52</v>
      </c>
      <c r="M25" s="21" t="s">
        <v>42</v>
      </c>
    </row>
    <row r="26" customFormat="false" ht="35.05" hidden="false" customHeight="false" outlineLevel="0" collapsed="false">
      <c r="A26" s="2" t="s">
        <v>1180</v>
      </c>
      <c r="B26" s="19" t="s">
        <v>11</v>
      </c>
      <c r="C26" s="19" t="s">
        <v>13</v>
      </c>
      <c r="D26" s="19" t="n">
        <v>67</v>
      </c>
      <c r="E26" s="34" t="s">
        <v>659</v>
      </c>
      <c r="F26" s="19" t="n">
        <v>1</v>
      </c>
      <c r="G26" s="21" t="s">
        <v>1181</v>
      </c>
      <c r="H26" s="21" t="s">
        <v>1182</v>
      </c>
      <c r="I26" s="2" t="s">
        <v>124</v>
      </c>
      <c r="J26" s="2" t="s">
        <v>51</v>
      </c>
      <c r="K26" s="2" t="s">
        <v>52</v>
      </c>
      <c r="M26" s="21" t="s">
        <v>42</v>
      </c>
    </row>
    <row r="27" customFormat="false" ht="24" hidden="false" customHeight="false" outlineLevel="0" collapsed="false">
      <c r="A27" s="2" t="s">
        <v>1183</v>
      </c>
      <c r="B27" s="19" t="s">
        <v>11</v>
      </c>
      <c r="C27" s="19" t="s">
        <v>13</v>
      </c>
      <c r="D27" s="19" t="n">
        <v>67</v>
      </c>
      <c r="E27" s="34" t="s">
        <v>668</v>
      </c>
      <c r="F27" s="19" t="n">
        <v>1</v>
      </c>
      <c r="G27" s="21" t="s">
        <v>1184</v>
      </c>
      <c r="H27" s="21" t="s">
        <v>1185</v>
      </c>
      <c r="I27" s="2" t="s">
        <v>124</v>
      </c>
      <c r="J27" s="2" t="s">
        <v>51</v>
      </c>
      <c r="K27" s="2" t="s">
        <v>52</v>
      </c>
      <c r="M27" s="21" t="s">
        <v>42</v>
      </c>
    </row>
    <row r="28" customFormat="false" ht="46.25" hidden="false" customHeight="false" outlineLevel="0" collapsed="false">
      <c r="A28" s="2" t="s">
        <v>1186</v>
      </c>
      <c r="B28" s="19" t="s">
        <v>11</v>
      </c>
      <c r="C28" s="19" t="s">
        <v>13</v>
      </c>
      <c r="D28" s="19" t="n">
        <v>68</v>
      </c>
      <c r="E28" s="34" t="s">
        <v>1187</v>
      </c>
      <c r="F28" s="19" t="n">
        <v>3</v>
      </c>
      <c r="G28" s="21" t="s">
        <v>1188</v>
      </c>
      <c r="H28" s="21" t="s">
        <v>1189</v>
      </c>
      <c r="I28" s="2" t="s">
        <v>124</v>
      </c>
      <c r="J28" s="2" t="s">
        <v>51</v>
      </c>
      <c r="K28" s="2" t="s">
        <v>52</v>
      </c>
      <c r="M28" s="21" t="s">
        <v>42</v>
      </c>
    </row>
    <row r="29" customFormat="false" ht="266.5" hidden="false" customHeight="false" outlineLevel="0" collapsed="false">
      <c r="A29" s="2" t="s">
        <v>1190</v>
      </c>
      <c r="B29" s="19" t="s">
        <v>11</v>
      </c>
      <c r="C29" s="19" t="s">
        <v>13</v>
      </c>
      <c r="D29" s="19" t="n">
        <v>68</v>
      </c>
      <c r="E29" s="34" t="s">
        <v>1191</v>
      </c>
      <c r="F29" s="19" t="n">
        <v>10</v>
      </c>
      <c r="G29" s="21" t="s">
        <v>1192</v>
      </c>
      <c r="H29" s="21" t="s">
        <v>1193</v>
      </c>
      <c r="I29" s="2" t="s">
        <v>124</v>
      </c>
      <c r="J29" s="2" t="s">
        <v>51</v>
      </c>
      <c r="K29" s="2" t="s">
        <v>52</v>
      </c>
      <c r="M29" s="21" t="s">
        <v>42</v>
      </c>
    </row>
    <row r="30" customFormat="false" ht="24" hidden="false" customHeight="false" outlineLevel="0" collapsed="false">
      <c r="A30" s="2" t="s">
        <v>1194</v>
      </c>
      <c r="B30" s="19" t="s">
        <v>11</v>
      </c>
      <c r="C30" s="19" t="s">
        <v>13</v>
      </c>
      <c r="D30" s="19" t="n">
        <v>68</v>
      </c>
      <c r="E30" s="34" t="s">
        <v>1191</v>
      </c>
      <c r="F30" s="19" t="n">
        <v>40</v>
      </c>
      <c r="G30" s="21" t="s">
        <v>1130</v>
      </c>
      <c r="H30" s="21" t="s">
        <v>1195</v>
      </c>
      <c r="I30" s="2" t="s">
        <v>124</v>
      </c>
      <c r="J30" s="2" t="s">
        <v>51</v>
      </c>
      <c r="K30" s="2" t="s">
        <v>70</v>
      </c>
      <c r="L30" s="21" t="s">
        <v>1130</v>
      </c>
      <c r="M30" s="21" t="s">
        <v>42</v>
      </c>
    </row>
    <row r="31" customFormat="false" ht="24" hidden="false" customHeight="false" outlineLevel="0" collapsed="false">
      <c r="A31" s="2" t="s">
        <v>1196</v>
      </c>
      <c r="B31" s="19" t="s">
        <v>11</v>
      </c>
      <c r="C31" s="19" t="s">
        <v>13</v>
      </c>
      <c r="D31" s="19" t="n">
        <v>69</v>
      </c>
      <c r="E31" s="34" t="s">
        <v>1191</v>
      </c>
      <c r="F31" s="19" t="n">
        <v>1</v>
      </c>
      <c r="G31" s="21" t="s">
        <v>1197</v>
      </c>
      <c r="H31" s="21" t="s">
        <v>1198</v>
      </c>
      <c r="I31" s="2" t="s">
        <v>124</v>
      </c>
      <c r="J31" s="2" t="s">
        <v>51</v>
      </c>
      <c r="K31" s="2" t="s">
        <v>52</v>
      </c>
      <c r="M31" s="21" t="s">
        <v>42</v>
      </c>
    </row>
    <row r="32" customFormat="false" ht="24" hidden="false" customHeight="false" outlineLevel="0" collapsed="false">
      <c r="A32" s="2" t="s">
        <v>1199</v>
      </c>
      <c r="B32" s="19" t="s">
        <v>11</v>
      </c>
      <c r="C32" s="19" t="s">
        <v>13</v>
      </c>
      <c r="D32" s="19" t="n">
        <v>71</v>
      </c>
      <c r="E32" s="34" t="s">
        <v>1200</v>
      </c>
      <c r="F32" s="19" t="n">
        <v>31</v>
      </c>
      <c r="G32" s="21" t="s">
        <v>1201</v>
      </c>
      <c r="H32" s="21" t="s">
        <v>1202</v>
      </c>
      <c r="I32" s="2" t="s">
        <v>124</v>
      </c>
      <c r="J32" s="2" t="s">
        <v>51</v>
      </c>
      <c r="K32" s="2" t="s">
        <v>70</v>
      </c>
      <c r="L32" s="21" t="s">
        <v>1203</v>
      </c>
      <c r="M32" s="21" t="s">
        <v>42</v>
      </c>
    </row>
    <row r="33" customFormat="false" ht="46" hidden="false" customHeight="false" outlineLevel="0" collapsed="false">
      <c r="A33" s="2" t="s">
        <v>1204</v>
      </c>
      <c r="B33" s="19" t="s">
        <v>11</v>
      </c>
      <c r="C33" s="19" t="s">
        <v>13</v>
      </c>
      <c r="D33" s="19" t="n">
        <v>73</v>
      </c>
      <c r="E33" s="34" t="s">
        <v>1205</v>
      </c>
      <c r="F33" s="19" t="n">
        <v>11</v>
      </c>
      <c r="G33" s="21" t="s">
        <v>1206</v>
      </c>
      <c r="H33" s="21" t="s">
        <v>1207</v>
      </c>
      <c r="I33" s="2" t="s">
        <v>124</v>
      </c>
      <c r="J33" s="2" t="s">
        <v>51</v>
      </c>
      <c r="K33" s="2" t="s">
        <v>70</v>
      </c>
      <c r="L33" s="21" t="s">
        <v>1208</v>
      </c>
      <c r="M33" s="21" t="s">
        <v>42</v>
      </c>
    </row>
    <row r="34" customFormat="false" ht="24" hidden="false" customHeight="false" outlineLevel="0" collapsed="false">
      <c r="A34" s="2" t="s">
        <v>1209</v>
      </c>
      <c r="B34" s="19" t="s">
        <v>11</v>
      </c>
      <c r="C34" s="19" t="s">
        <v>13</v>
      </c>
      <c r="D34" s="19" t="n">
        <v>73</v>
      </c>
      <c r="E34" s="34" t="s">
        <v>1205</v>
      </c>
      <c r="F34" s="19" t="n">
        <v>15</v>
      </c>
      <c r="G34" s="21" t="s">
        <v>1210</v>
      </c>
      <c r="H34" s="21" t="s">
        <v>1211</v>
      </c>
      <c r="I34" s="2" t="s">
        <v>124</v>
      </c>
      <c r="J34" s="2" t="s">
        <v>51</v>
      </c>
      <c r="K34" s="2" t="s">
        <v>52</v>
      </c>
      <c r="M34" s="21" t="s">
        <v>42</v>
      </c>
    </row>
    <row r="35" customFormat="false" ht="35.05" hidden="false" customHeight="false" outlineLevel="0" collapsed="false">
      <c r="A35" s="2" t="s">
        <v>1212</v>
      </c>
      <c r="B35" s="19" t="s">
        <v>11</v>
      </c>
      <c r="C35" s="19" t="s">
        <v>13</v>
      </c>
      <c r="D35" s="19" t="n">
        <v>74</v>
      </c>
      <c r="E35" s="34" t="s">
        <v>1213</v>
      </c>
      <c r="F35" s="19" t="n">
        <v>2</v>
      </c>
      <c r="G35" s="21" t="s">
        <v>1214</v>
      </c>
      <c r="H35" s="21" t="s">
        <v>1215</v>
      </c>
      <c r="I35" s="2" t="s">
        <v>124</v>
      </c>
      <c r="J35" s="2" t="s">
        <v>51</v>
      </c>
      <c r="K35" s="2" t="s">
        <v>70</v>
      </c>
      <c r="L35" s="21" t="s">
        <v>1216</v>
      </c>
      <c r="M35" s="21" t="s">
        <v>42</v>
      </c>
    </row>
    <row r="36" customFormat="false" ht="13" hidden="false" customHeight="false" outlineLevel="0" collapsed="false">
      <c r="A36" s="2" t="s">
        <v>1217</v>
      </c>
      <c r="B36" s="19" t="s">
        <v>11</v>
      </c>
      <c r="C36" s="19" t="s">
        <v>13</v>
      </c>
      <c r="D36" s="19" t="n">
        <v>77</v>
      </c>
      <c r="E36" s="34" t="s">
        <v>1218</v>
      </c>
      <c r="F36" s="19" t="n">
        <v>8</v>
      </c>
      <c r="G36" s="21" t="s">
        <v>1219</v>
      </c>
      <c r="H36" s="21" t="s">
        <v>921</v>
      </c>
      <c r="I36" s="2" t="s">
        <v>50</v>
      </c>
      <c r="J36" s="2" t="s">
        <v>51</v>
      </c>
      <c r="K36" s="2" t="s">
        <v>52</v>
      </c>
      <c r="M36" s="21" t="s">
        <v>42</v>
      </c>
    </row>
    <row r="37" customFormat="false" ht="13" hidden="false" customHeight="false" outlineLevel="0" collapsed="false">
      <c r="A37" s="2" t="s">
        <v>1220</v>
      </c>
      <c r="B37" s="19" t="s">
        <v>11</v>
      </c>
      <c r="C37" s="19" t="s">
        <v>13</v>
      </c>
      <c r="D37" s="19" t="n">
        <v>78</v>
      </c>
      <c r="E37" s="34" t="s">
        <v>1221</v>
      </c>
      <c r="F37" s="19" t="n">
        <v>8</v>
      </c>
      <c r="G37" s="21" t="s">
        <v>1219</v>
      </c>
      <c r="H37" s="21" t="s">
        <v>921</v>
      </c>
      <c r="I37" s="2" t="s">
        <v>50</v>
      </c>
      <c r="J37" s="2" t="s">
        <v>51</v>
      </c>
      <c r="K37" s="2" t="s">
        <v>52</v>
      </c>
      <c r="M37" s="21" t="s">
        <v>42</v>
      </c>
    </row>
    <row r="38" customFormat="false" ht="46.25" hidden="false" customHeight="false" outlineLevel="0" collapsed="false">
      <c r="A38" s="2" t="s">
        <v>1222</v>
      </c>
      <c r="B38" s="19" t="s">
        <v>11</v>
      </c>
      <c r="C38" s="19" t="s">
        <v>13</v>
      </c>
      <c r="D38" s="19" t="n">
        <v>79</v>
      </c>
      <c r="E38" s="34" t="s">
        <v>1223</v>
      </c>
      <c r="F38" s="19" t="n">
        <v>4</v>
      </c>
      <c r="G38" s="21" t="s">
        <v>1224</v>
      </c>
      <c r="H38" s="21" t="s">
        <v>1225</v>
      </c>
      <c r="I38" s="2" t="s">
        <v>124</v>
      </c>
      <c r="J38" s="2" t="s">
        <v>51</v>
      </c>
      <c r="K38" s="2" t="s">
        <v>70</v>
      </c>
      <c r="L38" s="21" t="s">
        <v>1226</v>
      </c>
      <c r="M38" s="21" t="s">
        <v>42</v>
      </c>
    </row>
    <row r="39" customFormat="false" ht="13" hidden="false" customHeight="false" outlineLevel="0" collapsed="false">
      <c r="A39" s="2" t="s">
        <v>1227</v>
      </c>
      <c r="B39" s="19" t="s">
        <v>11</v>
      </c>
      <c r="C39" s="19" t="s">
        <v>13</v>
      </c>
      <c r="D39" s="19" t="n">
        <v>80</v>
      </c>
      <c r="E39" s="34" t="s">
        <v>1228</v>
      </c>
      <c r="F39" s="19" t="n">
        <v>12</v>
      </c>
      <c r="G39" s="21" t="s">
        <v>1229</v>
      </c>
      <c r="H39" s="21" t="s">
        <v>921</v>
      </c>
      <c r="I39" s="2" t="s">
        <v>50</v>
      </c>
      <c r="J39" s="2" t="s">
        <v>51</v>
      </c>
      <c r="K39" s="2" t="s">
        <v>52</v>
      </c>
      <c r="M39" s="21" t="s">
        <v>42</v>
      </c>
    </row>
    <row r="40" customFormat="false" ht="24" hidden="false" customHeight="false" outlineLevel="0" collapsed="false">
      <c r="A40" s="2" t="s">
        <v>1230</v>
      </c>
      <c r="B40" s="19" t="s">
        <v>11</v>
      </c>
      <c r="C40" s="19" t="s">
        <v>13</v>
      </c>
      <c r="D40" s="19" t="n">
        <v>81</v>
      </c>
      <c r="E40" s="34" t="s">
        <v>1231</v>
      </c>
      <c r="F40" s="19" t="n">
        <v>1</v>
      </c>
      <c r="G40" s="21" t="s">
        <v>1232</v>
      </c>
      <c r="H40" s="21" t="s">
        <v>1233</v>
      </c>
      <c r="I40" s="2" t="s">
        <v>50</v>
      </c>
      <c r="J40" s="2" t="s">
        <v>51</v>
      </c>
      <c r="K40" s="2" t="s">
        <v>52</v>
      </c>
      <c r="M40" s="21" t="s">
        <v>42</v>
      </c>
    </row>
    <row r="41" customFormat="false" ht="35.05" hidden="false" customHeight="false" outlineLevel="0" collapsed="false">
      <c r="A41" s="2" t="s">
        <v>1234</v>
      </c>
      <c r="B41" s="19" t="s">
        <v>11</v>
      </c>
      <c r="C41" s="19" t="s">
        <v>13</v>
      </c>
      <c r="D41" s="19" t="n">
        <v>81</v>
      </c>
      <c r="E41" s="34" t="s">
        <v>1235</v>
      </c>
      <c r="F41" s="19" t="n">
        <v>10</v>
      </c>
      <c r="G41" s="21" t="s">
        <v>1236</v>
      </c>
      <c r="H41" s="21" t="s">
        <v>1237</v>
      </c>
      <c r="I41" s="2" t="s">
        <v>124</v>
      </c>
      <c r="J41" s="2" t="s">
        <v>51</v>
      </c>
      <c r="K41" s="2" t="s">
        <v>52</v>
      </c>
      <c r="M41" s="21" t="s">
        <v>42</v>
      </c>
    </row>
    <row r="42" customFormat="false" ht="13" hidden="false" customHeight="false" outlineLevel="0" collapsed="false">
      <c r="A42" s="2" t="s">
        <v>1238</v>
      </c>
      <c r="B42" s="19" t="s">
        <v>11</v>
      </c>
      <c r="C42" s="19" t="s">
        <v>13</v>
      </c>
      <c r="D42" s="19" t="n">
        <v>86</v>
      </c>
      <c r="E42" s="34" t="s">
        <v>1239</v>
      </c>
      <c r="F42" s="19" t="n">
        <v>2</v>
      </c>
      <c r="G42" s="21" t="s">
        <v>1219</v>
      </c>
      <c r="H42" s="21" t="s">
        <v>921</v>
      </c>
      <c r="I42" s="2" t="s">
        <v>50</v>
      </c>
      <c r="J42" s="2" t="s">
        <v>51</v>
      </c>
      <c r="K42" s="2" t="s">
        <v>52</v>
      </c>
      <c r="M42" s="21" t="s">
        <v>42</v>
      </c>
    </row>
    <row r="43" customFormat="false" ht="13" hidden="false" customHeight="false" outlineLevel="0" collapsed="false">
      <c r="A43" s="2" t="s">
        <v>1240</v>
      </c>
      <c r="B43" s="19" t="s">
        <v>11</v>
      </c>
      <c r="C43" s="19" t="s">
        <v>13</v>
      </c>
      <c r="D43" s="19" t="n">
        <v>86</v>
      </c>
      <c r="E43" s="34" t="s">
        <v>1239</v>
      </c>
      <c r="F43" s="19" t="n">
        <v>30</v>
      </c>
      <c r="G43" s="21" t="s">
        <v>1241</v>
      </c>
      <c r="H43" s="21" t="s">
        <v>921</v>
      </c>
      <c r="I43" s="2" t="s">
        <v>50</v>
      </c>
      <c r="J43" s="2" t="s">
        <v>51</v>
      </c>
      <c r="K43" s="2" t="s">
        <v>52</v>
      </c>
      <c r="M43" s="21" t="s">
        <v>42</v>
      </c>
    </row>
    <row r="44" customFormat="false" ht="13" hidden="false" customHeight="false" outlineLevel="0" collapsed="false">
      <c r="A44" s="2" t="s">
        <v>1242</v>
      </c>
      <c r="B44" s="19" t="s">
        <v>11</v>
      </c>
      <c r="C44" s="19" t="s">
        <v>13</v>
      </c>
      <c r="D44" s="19" t="n">
        <v>91</v>
      </c>
      <c r="E44" s="34" t="s">
        <v>1243</v>
      </c>
      <c r="F44" s="19" t="n">
        <v>14</v>
      </c>
      <c r="G44" s="21" t="s">
        <v>1244</v>
      </c>
      <c r="H44" s="21" t="s">
        <v>921</v>
      </c>
      <c r="I44" s="2" t="s">
        <v>50</v>
      </c>
      <c r="J44" s="2" t="s">
        <v>51</v>
      </c>
      <c r="K44" s="2" t="s">
        <v>52</v>
      </c>
      <c r="M44" s="21" t="s">
        <v>42</v>
      </c>
    </row>
    <row r="45" customFormat="false" ht="13" hidden="false" customHeight="false" outlineLevel="0" collapsed="false">
      <c r="A45" s="2" t="s">
        <v>1245</v>
      </c>
      <c r="B45" s="19" t="s">
        <v>11</v>
      </c>
      <c r="C45" s="19" t="s">
        <v>13</v>
      </c>
      <c r="D45" s="19" t="n">
        <v>92</v>
      </c>
      <c r="E45" s="34" t="s">
        <v>1246</v>
      </c>
      <c r="F45" s="19" t="n">
        <v>14</v>
      </c>
      <c r="G45" s="21" t="s">
        <v>1247</v>
      </c>
      <c r="H45" s="21" t="s">
        <v>921</v>
      </c>
      <c r="I45" s="2" t="s">
        <v>50</v>
      </c>
      <c r="J45" s="2" t="s">
        <v>51</v>
      </c>
      <c r="K45" s="2" t="s">
        <v>52</v>
      </c>
      <c r="M45" s="21" t="s">
        <v>42</v>
      </c>
    </row>
    <row r="46" customFormat="false" ht="13" hidden="false" customHeight="false" outlineLevel="0" collapsed="false">
      <c r="A46" s="2" t="s">
        <v>1248</v>
      </c>
      <c r="B46" s="19" t="s">
        <v>11</v>
      </c>
      <c r="C46" s="19" t="s">
        <v>13</v>
      </c>
      <c r="D46" s="19" t="n">
        <v>93</v>
      </c>
      <c r="E46" s="34" t="s">
        <v>1249</v>
      </c>
      <c r="F46" s="19" t="n">
        <v>3</v>
      </c>
      <c r="G46" s="21" t="s">
        <v>1250</v>
      </c>
      <c r="H46" s="21" t="s">
        <v>921</v>
      </c>
      <c r="I46" s="2" t="s">
        <v>50</v>
      </c>
      <c r="J46" s="2" t="s">
        <v>51</v>
      </c>
      <c r="K46" s="2" t="s">
        <v>52</v>
      </c>
      <c r="M46" s="21" t="s">
        <v>42</v>
      </c>
    </row>
    <row r="47" customFormat="false" ht="13" hidden="false" customHeight="false" outlineLevel="0" collapsed="false">
      <c r="A47" s="2" t="s">
        <v>1251</v>
      </c>
      <c r="B47" s="19" t="s">
        <v>11</v>
      </c>
      <c r="C47" s="19" t="s">
        <v>13</v>
      </c>
      <c r="D47" s="19" t="n">
        <v>93</v>
      </c>
      <c r="E47" s="34" t="s">
        <v>1252</v>
      </c>
      <c r="F47" s="19" t="n">
        <v>9</v>
      </c>
      <c r="G47" s="21" t="s">
        <v>1244</v>
      </c>
      <c r="H47" s="21" t="s">
        <v>921</v>
      </c>
      <c r="I47" s="2" t="s">
        <v>50</v>
      </c>
      <c r="J47" s="2" t="s">
        <v>51</v>
      </c>
      <c r="K47" s="2" t="s">
        <v>52</v>
      </c>
      <c r="M47" s="21" t="s">
        <v>42</v>
      </c>
    </row>
    <row r="48" customFormat="false" ht="13" hidden="false" customHeight="false" outlineLevel="0" collapsed="false">
      <c r="A48" s="2" t="s">
        <v>1253</v>
      </c>
      <c r="B48" s="19" t="s">
        <v>11</v>
      </c>
      <c r="C48" s="19" t="s">
        <v>13</v>
      </c>
      <c r="D48" s="19" t="n">
        <v>93</v>
      </c>
      <c r="E48" s="34" t="s">
        <v>1254</v>
      </c>
      <c r="F48" s="19" t="n">
        <v>13</v>
      </c>
      <c r="G48" s="21" t="s">
        <v>1244</v>
      </c>
      <c r="H48" s="21" t="s">
        <v>921</v>
      </c>
      <c r="I48" s="2" t="s">
        <v>50</v>
      </c>
      <c r="J48" s="2" t="s">
        <v>51</v>
      </c>
      <c r="K48" s="2" t="s">
        <v>52</v>
      </c>
      <c r="M48" s="21" t="s">
        <v>42</v>
      </c>
    </row>
    <row r="49" customFormat="false" ht="13" hidden="false" customHeight="false" outlineLevel="0" collapsed="false">
      <c r="A49" s="2" t="s">
        <v>1255</v>
      </c>
      <c r="B49" s="19" t="s">
        <v>11</v>
      </c>
      <c r="C49" s="19" t="s">
        <v>13</v>
      </c>
      <c r="D49" s="19" t="n">
        <v>95</v>
      </c>
      <c r="E49" s="34" t="s">
        <v>1256</v>
      </c>
      <c r="F49" s="19" t="n">
        <v>5</v>
      </c>
      <c r="G49" s="21" t="s">
        <v>1257</v>
      </c>
      <c r="H49" s="21" t="s">
        <v>921</v>
      </c>
      <c r="I49" s="2" t="s">
        <v>50</v>
      </c>
      <c r="J49" s="2" t="s">
        <v>51</v>
      </c>
      <c r="K49" s="2" t="s">
        <v>52</v>
      </c>
      <c r="M49" s="21" t="s">
        <v>42</v>
      </c>
    </row>
    <row r="50" customFormat="false" ht="13" hidden="false" customHeight="false" outlineLevel="0" collapsed="false">
      <c r="A50" s="2" t="s">
        <v>1258</v>
      </c>
      <c r="B50" s="19" t="s">
        <v>11</v>
      </c>
      <c r="C50" s="19" t="s">
        <v>13</v>
      </c>
      <c r="D50" s="19" t="n">
        <v>95</v>
      </c>
      <c r="E50" s="34" t="s">
        <v>1259</v>
      </c>
      <c r="F50" s="19" t="n">
        <v>12</v>
      </c>
      <c r="G50" s="21" t="s">
        <v>1260</v>
      </c>
      <c r="H50" s="21" t="s">
        <v>921</v>
      </c>
      <c r="I50" s="2" t="s">
        <v>50</v>
      </c>
      <c r="J50" s="2" t="s">
        <v>51</v>
      </c>
      <c r="K50" s="2" t="s">
        <v>52</v>
      </c>
      <c r="M50" s="21" t="s">
        <v>42</v>
      </c>
    </row>
    <row r="51" customFormat="false" ht="13" hidden="false" customHeight="false" outlineLevel="0" collapsed="false">
      <c r="A51" s="2" t="s">
        <v>1261</v>
      </c>
      <c r="B51" s="19" t="s">
        <v>11</v>
      </c>
      <c r="C51" s="19" t="s">
        <v>13</v>
      </c>
      <c r="D51" s="19" t="n">
        <v>96</v>
      </c>
      <c r="E51" s="34" t="s">
        <v>1262</v>
      </c>
      <c r="F51" s="19" t="n">
        <v>5</v>
      </c>
      <c r="G51" s="21" t="s">
        <v>1263</v>
      </c>
      <c r="H51" s="21" t="s">
        <v>921</v>
      </c>
      <c r="I51" s="2" t="s">
        <v>50</v>
      </c>
      <c r="J51" s="2" t="s">
        <v>51</v>
      </c>
      <c r="K51" s="2" t="s">
        <v>52</v>
      </c>
      <c r="M51" s="21" t="s">
        <v>42</v>
      </c>
    </row>
    <row r="52" customFormat="false" ht="13" hidden="false" customHeight="false" outlineLevel="0" collapsed="false">
      <c r="A52" s="2" t="s">
        <v>1264</v>
      </c>
      <c r="B52" s="19" t="s">
        <v>11</v>
      </c>
      <c r="C52" s="19" t="s">
        <v>13</v>
      </c>
      <c r="D52" s="19" t="n">
        <v>99</v>
      </c>
      <c r="E52" s="34" t="s">
        <v>1265</v>
      </c>
      <c r="F52" s="19" t="n">
        <v>11</v>
      </c>
      <c r="G52" s="21" t="s">
        <v>1266</v>
      </c>
      <c r="H52" s="21" t="s">
        <v>921</v>
      </c>
      <c r="I52" s="2" t="s">
        <v>50</v>
      </c>
      <c r="J52" s="2" t="s">
        <v>51</v>
      </c>
      <c r="K52" s="2" t="s">
        <v>52</v>
      </c>
      <c r="M52" s="21" t="s">
        <v>42</v>
      </c>
    </row>
    <row r="53" customFormat="false" ht="13" hidden="false" customHeight="false" outlineLevel="0" collapsed="false">
      <c r="A53" s="2" t="s">
        <v>1267</v>
      </c>
      <c r="B53" s="19" t="s">
        <v>11</v>
      </c>
      <c r="C53" s="19" t="s">
        <v>13</v>
      </c>
      <c r="D53" s="19" t="n">
        <v>100</v>
      </c>
      <c r="E53" s="34" t="s">
        <v>1268</v>
      </c>
      <c r="F53" s="19" t="n">
        <v>11</v>
      </c>
      <c r="G53" s="21" t="s">
        <v>1269</v>
      </c>
      <c r="H53" s="21" t="s">
        <v>921</v>
      </c>
      <c r="I53" s="2" t="s">
        <v>50</v>
      </c>
      <c r="J53" s="2" t="s">
        <v>51</v>
      </c>
      <c r="K53" s="2" t="s">
        <v>52</v>
      </c>
      <c r="M53" s="21" t="s">
        <v>42</v>
      </c>
    </row>
    <row r="54" customFormat="false" ht="13" hidden="false" customHeight="false" outlineLevel="0" collapsed="false">
      <c r="A54" s="2" t="s">
        <v>1270</v>
      </c>
      <c r="B54" s="19" t="s">
        <v>11</v>
      </c>
      <c r="C54" s="19" t="s">
        <v>13</v>
      </c>
      <c r="D54" s="19" t="n">
        <v>100</v>
      </c>
      <c r="E54" s="34" t="s">
        <v>1268</v>
      </c>
      <c r="F54" s="19" t="n">
        <v>14</v>
      </c>
      <c r="G54" s="21" t="s">
        <v>1271</v>
      </c>
      <c r="H54" s="21" t="s">
        <v>921</v>
      </c>
      <c r="I54" s="2" t="s">
        <v>50</v>
      </c>
      <c r="J54" s="2" t="s">
        <v>51</v>
      </c>
      <c r="K54" s="2" t="s">
        <v>52</v>
      </c>
      <c r="M54" s="21" t="s">
        <v>42</v>
      </c>
    </row>
    <row r="55" customFormat="false" ht="13" hidden="false" customHeight="false" outlineLevel="0" collapsed="false">
      <c r="A55" s="2" t="s">
        <v>1272</v>
      </c>
      <c r="B55" s="19" t="s">
        <v>11</v>
      </c>
      <c r="C55" s="19" t="s">
        <v>13</v>
      </c>
      <c r="D55" s="19" t="n">
        <v>106</v>
      </c>
      <c r="E55" s="34" t="s">
        <v>1273</v>
      </c>
      <c r="F55" s="19" t="n">
        <v>5</v>
      </c>
      <c r="G55" s="21" t="s">
        <v>1247</v>
      </c>
      <c r="H55" s="21" t="s">
        <v>921</v>
      </c>
      <c r="I55" s="2" t="s">
        <v>50</v>
      </c>
      <c r="J55" s="2" t="s">
        <v>51</v>
      </c>
      <c r="K55" s="2" t="s">
        <v>52</v>
      </c>
      <c r="M55" s="21" t="s">
        <v>42</v>
      </c>
    </row>
    <row r="56" customFormat="false" ht="13" hidden="false" customHeight="false" outlineLevel="0" collapsed="false">
      <c r="A56" s="2" t="s">
        <v>1274</v>
      </c>
      <c r="B56" s="19" t="s">
        <v>11</v>
      </c>
      <c r="C56" s="19" t="s">
        <v>13</v>
      </c>
      <c r="D56" s="19" t="n">
        <v>110</v>
      </c>
      <c r="E56" s="34" t="s">
        <v>1275</v>
      </c>
      <c r="F56" s="19" t="n">
        <v>17</v>
      </c>
      <c r="G56" s="21" t="s">
        <v>1276</v>
      </c>
      <c r="H56" s="21" t="s">
        <v>921</v>
      </c>
      <c r="I56" s="2" t="s">
        <v>50</v>
      </c>
      <c r="J56" s="2" t="s">
        <v>51</v>
      </c>
      <c r="K56" s="2" t="s">
        <v>52</v>
      </c>
      <c r="M56" s="21" t="s">
        <v>42</v>
      </c>
    </row>
    <row r="57" customFormat="false" ht="24" hidden="false" customHeight="false" outlineLevel="0" collapsed="false">
      <c r="A57" s="2" t="s">
        <v>1277</v>
      </c>
      <c r="B57" s="19" t="s">
        <v>11</v>
      </c>
      <c r="C57" s="19" t="s">
        <v>13</v>
      </c>
      <c r="D57" s="19" t="n">
        <v>111</v>
      </c>
      <c r="E57" s="34" t="s">
        <v>1275</v>
      </c>
      <c r="F57" s="19" t="n">
        <v>1</v>
      </c>
      <c r="G57" s="21" t="s">
        <v>1278</v>
      </c>
      <c r="H57" s="21" t="s">
        <v>1279</v>
      </c>
      <c r="I57" s="2" t="s">
        <v>124</v>
      </c>
      <c r="J57" s="2" t="s">
        <v>51</v>
      </c>
      <c r="K57" s="2" t="s">
        <v>52</v>
      </c>
      <c r="M57" s="21" t="s">
        <v>42</v>
      </c>
      <c r="N57" s="19"/>
    </row>
    <row r="58" customFormat="false" ht="90" hidden="false" customHeight="false" outlineLevel="0" collapsed="false">
      <c r="A58" s="2" t="s">
        <v>1280</v>
      </c>
      <c r="B58" s="19" t="s">
        <v>11</v>
      </c>
      <c r="C58" s="19" t="s">
        <v>13</v>
      </c>
      <c r="D58" s="19" t="n">
        <v>113</v>
      </c>
      <c r="E58" s="34" t="s">
        <v>1281</v>
      </c>
      <c r="F58" s="19" t="n">
        <v>3</v>
      </c>
      <c r="G58" s="21" t="s">
        <v>1282</v>
      </c>
      <c r="H58" s="21" t="s">
        <v>1283</v>
      </c>
      <c r="I58" s="2" t="s">
        <v>124</v>
      </c>
      <c r="J58" s="2" t="s">
        <v>51</v>
      </c>
      <c r="K58" s="2" t="s">
        <v>52</v>
      </c>
      <c r="M58" s="21" t="s">
        <v>42</v>
      </c>
    </row>
    <row r="59" customFormat="false" ht="24" hidden="false" customHeight="false" outlineLevel="0" collapsed="false">
      <c r="A59" s="2" t="s">
        <v>1284</v>
      </c>
      <c r="B59" s="19" t="s">
        <v>11</v>
      </c>
      <c r="C59" s="19" t="s">
        <v>13</v>
      </c>
      <c r="D59" s="19" t="n">
        <v>113</v>
      </c>
      <c r="E59" s="34" t="s">
        <v>1285</v>
      </c>
      <c r="F59" s="19" t="n">
        <v>6</v>
      </c>
      <c r="G59" s="21" t="s">
        <v>1286</v>
      </c>
      <c r="H59" s="21" t="s">
        <v>1287</v>
      </c>
      <c r="I59" s="2" t="s">
        <v>124</v>
      </c>
      <c r="J59" s="2" t="s">
        <v>51</v>
      </c>
      <c r="K59" s="2" t="s">
        <v>52</v>
      </c>
      <c r="M59" s="21" t="s">
        <v>42</v>
      </c>
    </row>
    <row r="60" customFormat="false" ht="57.45" hidden="false" customHeight="false" outlineLevel="0" collapsed="false">
      <c r="A60" s="2" t="s">
        <v>1288</v>
      </c>
      <c r="B60" s="19" t="s">
        <v>11</v>
      </c>
      <c r="C60" s="19" t="s">
        <v>13</v>
      </c>
      <c r="D60" s="19" t="n">
        <v>113</v>
      </c>
      <c r="E60" s="34" t="s">
        <v>1289</v>
      </c>
      <c r="F60" s="19" t="n">
        <v>21</v>
      </c>
      <c r="G60" s="21" t="s">
        <v>1290</v>
      </c>
      <c r="H60" s="21" t="s">
        <v>1291</v>
      </c>
      <c r="I60" s="2" t="s">
        <v>124</v>
      </c>
      <c r="J60" s="2" t="s">
        <v>51</v>
      </c>
      <c r="K60" s="2" t="s">
        <v>70</v>
      </c>
      <c r="L60" s="21" t="s">
        <v>1292</v>
      </c>
      <c r="M60" s="21" t="s">
        <v>42</v>
      </c>
    </row>
    <row r="61" customFormat="false" ht="24" hidden="false" customHeight="false" outlineLevel="0" collapsed="false">
      <c r="A61" s="2" t="s">
        <v>1293</v>
      </c>
      <c r="B61" s="19" t="s">
        <v>11</v>
      </c>
      <c r="C61" s="19" t="s">
        <v>13</v>
      </c>
      <c r="D61" s="19" t="n">
        <v>113</v>
      </c>
      <c r="E61" s="34" t="s">
        <v>1289</v>
      </c>
      <c r="F61" s="19" t="n">
        <v>25</v>
      </c>
      <c r="G61" s="21" t="s">
        <v>1294</v>
      </c>
      <c r="H61" s="21" t="s">
        <v>1295</v>
      </c>
      <c r="I61" s="2" t="s">
        <v>124</v>
      </c>
      <c r="J61" s="2" t="s">
        <v>51</v>
      </c>
      <c r="K61" s="2" t="s">
        <v>70</v>
      </c>
      <c r="L61" s="21" t="s">
        <v>1296</v>
      </c>
      <c r="M61" s="21" t="s">
        <v>42</v>
      </c>
    </row>
    <row r="62" customFormat="false" ht="46.25" hidden="false" customHeight="false" outlineLevel="0" collapsed="false">
      <c r="A62" s="2" t="s">
        <v>1297</v>
      </c>
      <c r="B62" s="19" t="s">
        <v>11</v>
      </c>
      <c r="C62" s="19" t="s">
        <v>13</v>
      </c>
      <c r="D62" s="19" t="n">
        <v>113</v>
      </c>
      <c r="E62" s="34" t="s">
        <v>1289</v>
      </c>
      <c r="F62" s="19" t="n">
        <v>26</v>
      </c>
      <c r="G62" s="21" t="s">
        <v>1298</v>
      </c>
      <c r="H62" s="21" t="s">
        <v>1299</v>
      </c>
      <c r="I62" s="2" t="s">
        <v>124</v>
      </c>
      <c r="J62" s="2" t="s">
        <v>51</v>
      </c>
      <c r="K62" s="2" t="s">
        <v>52</v>
      </c>
      <c r="M62" s="21" t="s">
        <v>42</v>
      </c>
    </row>
    <row r="63" customFormat="false" ht="24" hidden="false" customHeight="false" outlineLevel="0" collapsed="false">
      <c r="A63" s="2" t="s">
        <v>1300</v>
      </c>
      <c r="B63" s="19" t="s">
        <v>11</v>
      </c>
      <c r="C63" s="19" t="s">
        <v>13</v>
      </c>
      <c r="D63" s="19" t="n">
        <v>113</v>
      </c>
      <c r="E63" s="34" t="s">
        <v>1289</v>
      </c>
      <c r="F63" s="19" t="n">
        <v>35</v>
      </c>
      <c r="G63" s="21" t="s">
        <v>1301</v>
      </c>
      <c r="H63" s="21" t="s">
        <v>1302</v>
      </c>
      <c r="I63" s="2" t="s">
        <v>50</v>
      </c>
      <c r="J63" s="2" t="s">
        <v>51</v>
      </c>
      <c r="K63" s="2" t="s">
        <v>52</v>
      </c>
      <c r="M63" s="21" t="s">
        <v>42</v>
      </c>
    </row>
    <row r="64" customFormat="false" ht="79" hidden="false" customHeight="false" outlineLevel="0" collapsed="false">
      <c r="A64" s="2" t="s">
        <v>1303</v>
      </c>
      <c r="B64" s="19" t="s">
        <v>11</v>
      </c>
      <c r="C64" s="19" t="s">
        <v>13</v>
      </c>
      <c r="D64" s="19" t="n">
        <v>114</v>
      </c>
      <c r="E64" s="34" t="s">
        <v>1289</v>
      </c>
      <c r="F64" s="19" t="n">
        <v>1</v>
      </c>
      <c r="G64" s="21" t="s">
        <v>1304</v>
      </c>
      <c r="H64" s="21" t="s">
        <v>1305</v>
      </c>
      <c r="I64" s="2" t="s">
        <v>124</v>
      </c>
      <c r="J64" s="2" t="s">
        <v>51</v>
      </c>
      <c r="K64" s="2" t="s">
        <v>52</v>
      </c>
      <c r="M64" s="21" t="s">
        <v>42</v>
      </c>
    </row>
    <row r="65" customFormat="false" ht="57.45" hidden="false" customHeight="false" outlineLevel="0" collapsed="false">
      <c r="A65" s="2" t="s">
        <v>1306</v>
      </c>
      <c r="B65" s="19" t="s">
        <v>11</v>
      </c>
      <c r="C65" s="19" t="s">
        <v>13</v>
      </c>
      <c r="D65" s="19" t="n">
        <v>115</v>
      </c>
      <c r="E65" s="34" t="s">
        <v>1289</v>
      </c>
      <c r="F65" s="19" t="n">
        <v>1</v>
      </c>
      <c r="G65" s="21" t="s">
        <v>1307</v>
      </c>
      <c r="H65" s="21" t="s">
        <v>1308</v>
      </c>
      <c r="I65" s="2" t="s">
        <v>124</v>
      </c>
      <c r="J65" s="2" t="s">
        <v>51</v>
      </c>
      <c r="K65" s="2" t="s">
        <v>52</v>
      </c>
      <c r="M65" s="21" t="s">
        <v>42</v>
      </c>
    </row>
    <row r="66" customFormat="false" ht="134.5" hidden="false" customHeight="false" outlineLevel="0" collapsed="false">
      <c r="A66" s="2" t="s">
        <v>1309</v>
      </c>
      <c r="B66" s="19" t="s">
        <v>11</v>
      </c>
      <c r="C66" s="19" t="s">
        <v>13</v>
      </c>
      <c r="D66" s="19" t="n">
        <v>117</v>
      </c>
      <c r="E66" s="34" t="s">
        <v>1310</v>
      </c>
      <c r="F66" s="19" t="n">
        <v>1</v>
      </c>
      <c r="G66" s="21" t="s">
        <v>1311</v>
      </c>
      <c r="H66" s="21" t="s">
        <v>1312</v>
      </c>
      <c r="I66" s="2" t="s">
        <v>124</v>
      </c>
      <c r="J66" s="2" t="s">
        <v>51</v>
      </c>
      <c r="K66" s="2" t="s">
        <v>52</v>
      </c>
      <c r="M66" s="21" t="s">
        <v>42</v>
      </c>
    </row>
    <row r="67" customFormat="false" ht="79" hidden="false" customHeight="false" outlineLevel="0" collapsed="false">
      <c r="A67" s="2" t="s">
        <v>1313</v>
      </c>
      <c r="B67" s="19" t="s">
        <v>11</v>
      </c>
      <c r="C67" s="19" t="s">
        <v>13</v>
      </c>
      <c r="D67" s="19" t="n">
        <v>118</v>
      </c>
      <c r="E67" s="34" t="s">
        <v>1310</v>
      </c>
      <c r="F67" s="19" t="n">
        <v>6</v>
      </c>
      <c r="G67" s="21" t="s">
        <v>1314</v>
      </c>
      <c r="H67" s="21" t="s">
        <v>1315</v>
      </c>
      <c r="I67" s="2" t="s">
        <v>124</v>
      </c>
      <c r="J67" s="2" t="s">
        <v>51</v>
      </c>
      <c r="K67" s="2" t="s">
        <v>52</v>
      </c>
      <c r="M67" s="21" t="s">
        <v>42</v>
      </c>
    </row>
    <row r="68" customFormat="false" ht="24" hidden="false" customHeight="false" outlineLevel="0" collapsed="false">
      <c r="A68" s="2" t="s">
        <v>1316</v>
      </c>
      <c r="B68" s="19" t="s">
        <v>11</v>
      </c>
      <c r="C68" s="19" t="s">
        <v>13</v>
      </c>
      <c r="D68" s="19" t="n">
        <v>118</v>
      </c>
      <c r="E68" s="34" t="s">
        <v>1317</v>
      </c>
      <c r="F68" s="19" t="n">
        <v>21</v>
      </c>
      <c r="G68" s="21" t="s">
        <v>1318</v>
      </c>
      <c r="H68" s="21" t="s">
        <v>1319</v>
      </c>
      <c r="I68" s="2" t="s">
        <v>124</v>
      </c>
      <c r="J68" s="2" t="s">
        <v>51</v>
      </c>
      <c r="K68" s="2" t="s">
        <v>52</v>
      </c>
      <c r="M68" s="21" t="s">
        <v>42</v>
      </c>
    </row>
    <row r="69" customFormat="false" ht="24" hidden="false" customHeight="false" outlineLevel="0" collapsed="false">
      <c r="A69" s="2" t="s">
        <v>1320</v>
      </c>
      <c r="B69" s="19" t="s">
        <v>11</v>
      </c>
      <c r="C69" s="19" t="s">
        <v>13</v>
      </c>
      <c r="D69" s="19" t="n">
        <v>122</v>
      </c>
      <c r="E69" s="34" t="s">
        <v>1321</v>
      </c>
      <c r="F69" s="19" t="n">
        <v>3</v>
      </c>
      <c r="G69" s="21" t="s">
        <v>1322</v>
      </c>
      <c r="H69" s="21" t="s">
        <v>1323</v>
      </c>
      <c r="I69" s="2" t="s">
        <v>50</v>
      </c>
      <c r="J69" s="2" t="s">
        <v>51</v>
      </c>
      <c r="K69" s="2" t="s">
        <v>52</v>
      </c>
      <c r="M69" s="21" t="s">
        <v>42</v>
      </c>
    </row>
    <row r="70" customFormat="false" ht="13" hidden="false" customHeight="false" outlineLevel="0" collapsed="false">
      <c r="A70" s="2" t="s">
        <v>1324</v>
      </c>
      <c r="B70" s="19" t="s">
        <v>11</v>
      </c>
      <c r="C70" s="19" t="s">
        <v>13</v>
      </c>
      <c r="D70" s="19" t="n">
        <v>123</v>
      </c>
      <c r="E70" s="34" t="s">
        <v>1325</v>
      </c>
      <c r="F70" s="19" t="n">
        <v>6</v>
      </c>
      <c r="G70" s="21" t="s">
        <v>1326</v>
      </c>
      <c r="H70" s="21" t="s">
        <v>1327</v>
      </c>
      <c r="I70" s="2" t="s">
        <v>50</v>
      </c>
      <c r="J70" s="2" t="s">
        <v>51</v>
      </c>
      <c r="K70" s="2" t="s">
        <v>52</v>
      </c>
      <c r="M70" s="21" t="s">
        <v>42</v>
      </c>
    </row>
    <row r="71" customFormat="false" ht="200.5" hidden="false" customHeight="false" outlineLevel="0" collapsed="false">
      <c r="A71" s="2" t="s">
        <v>1328</v>
      </c>
      <c r="B71" s="19" t="s">
        <v>11</v>
      </c>
      <c r="C71" s="19" t="s">
        <v>13</v>
      </c>
      <c r="D71" s="19" t="n">
        <v>124</v>
      </c>
      <c r="E71" s="34" t="s">
        <v>747</v>
      </c>
      <c r="F71" s="19" t="n">
        <v>16</v>
      </c>
      <c r="G71" s="21" t="s">
        <v>1329</v>
      </c>
      <c r="H71" s="21" t="s">
        <v>1330</v>
      </c>
      <c r="I71" s="2" t="s">
        <v>124</v>
      </c>
      <c r="J71" s="2" t="s">
        <v>51</v>
      </c>
      <c r="K71" s="2" t="s">
        <v>52</v>
      </c>
      <c r="M71" s="21" t="s">
        <v>42</v>
      </c>
    </row>
    <row r="72" customFormat="false" ht="24" hidden="false" customHeight="false" outlineLevel="0" collapsed="false">
      <c r="A72" s="2" t="s">
        <v>1331</v>
      </c>
      <c r="B72" s="19" t="s">
        <v>11</v>
      </c>
      <c r="C72" s="19" t="s">
        <v>13</v>
      </c>
      <c r="D72" s="19" t="n">
        <v>124</v>
      </c>
      <c r="E72" s="34" t="s">
        <v>747</v>
      </c>
      <c r="F72" s="19" t="n">
        <v>24</v>
      </c>
      <c r="G72" s="21" t="s">
        <v>1332</v>
      </c>
      <c r="H72" s="21" t="s">
        <v>1333</v>
      </c>
      <c r="I72" s="2" t="s">
        <v>124</v>
      </c>
      <c r="J72" s="2" t="s">
        <v>51</v>
      </c>
      <c r="K72" s="2" t="s">
        <v>52</v>
      </c>
      <c r="M72" s="21" t="s">
        <v>42</v>
      </c>
    </row>
    <row r="73" customFormat="false" ht="46.25" hidden="false" customHeight="false" outlineLevel="0" collapsed="false">
      <c r="A73" s="2" t="s">
        <v>1334</v>
      </c>
      <c r="B73" s="19" t="s">
        <v>11</v>
      </c>
      <c r="C73" s="19" t="s">
        <v>13</v>
      </c>
      <c r="D73" s="19" t="n">
        <v>124</v>
      </c>
      <c r="E73" s="34" t="s">
        <v>747</v>
      </c>
      <c r="F73" s="19" t="n">
        <v>24</v>
      </c>
      <c r="G73" s="21" t="s">
        <v>1335</v>
      </c>
      <c r="H73" s="21" t="s">
        <v>1336</v>
      </c>
      <c r="I73" s="2" t="s">
        <v>124</v>
      </c>
      <c r="J73" s="2" t="s">
        <v>51</v>
      </c>
      <c r="K73" s="2" t="s">
        <v>70</v>
      </c>
      <c r="L73" s="21" t="s">
        <v>1337</v>
      </c>
      <c r="M73" s="21" t="s">
        <v>42</v>
      </c>
    </row>
    <row r="74" customFormat="false" ht="57.45" hidden="false" customHeight="false" outlineLevel="0" collapsed="false">
      <c r="A74" s="2" t="s">
        <v>1338</v>
      </c>
      <c r="B74" s="19" t="s">
        <v>11</v>
      </c>
      <c r="C74" s="19" t="s">
        <v>13</v>
      </c>
      <c r="D74" s="19" t="n">
        <v>125</v>
      </c>
      <c r="E74" s="34" t="s">
        <v>747</v>
      </c>
      <c r="F74" s="19" t="n">
        <v>1</v>
      </c>
      <c r="G74" s="21" t="s">
        <v>1339</v>
      </c>
      <c r="H74" s="21" t="s">
        <v>1340</v>
      </c>
      <c r="I74" s="2" t="s">
        <v>124</v>
      </c>
      <c r="J74" s="2" t="s">
        <v>51</v>
      </c>
      <c r="K74" s="2" t="s">
        <v>52</v>
      </c>
      <c r="M74" s="21" t="s">
        <v>42</v>
      </c>
    </row>
    <row r="75" customFormat="false" ht="24" hidden="false" customHeight="false" outlineLevel="0" collapsed="false">
      <c r="A75" s="2" t="s">
        <v>1341</v>
      </c>
      <c r="B75" s="19" t="s">
        <v>11</v>
      </c>
      <c r="C75" s="19" t="s">
        <v>13</v>
      </c>
      <c r="D75" s="19" t="n">
        <v>125</v>
      </c>
      <c r="E75" s="34" t="s">
        <v>747</v>
      </c>
      <c r="F75" s="19" t="n">
        <v>1</v>
      </c>
      <c r="G75" s="21" t="s">
        <v>1342</v>
      </c>
      <c r="H75" s="21" t="s">
        <v>1343</v>
      </c>
      <c r="I75" s="2" t="s">
        <v>124</v>
      </c>
      <c r="J75" s="2" t="s">
        <v>51</v>
      </c>
      <c r="K75" s="2" t="s">
        <v>52</v>
      </c>
      <c r="M75" s="21" t="s">
        <v>42</v>
      </c>
    </row>
    <row r="76" customFormat="false" ht="244.5" hidden="false" customHeight="false" outlineLevel="0" collapsed="false">
      <c r="A76" s="2" t="s">
        <v>1344</v>
      </c>
      <c r="B76" s="19" t="s">
        <v>11</v>
      </c>
      <c r="C76" s="19" t="s">
        <v>13</v>
      </c>
      <c r="D76" s="19" t="n">
        <v>125</v>
      </c>
      <c r="E76" s="34" t="s">
        <v>747</v>
      </c>
      <c r="F76" s="19" t="n">
        <v>1</v>
      </c>
      <c r="G76" s="21" t="s">
        <v>1345</v>
      </c>
      <c r="H76" s="21" t="s">
        <v>1346</v>
      </c>
      <c r="I76" s="2" t="s">
        <v>124</v>
      </c>
      <c r="J76" s="2" t="s">
        <v>51</v>
      </c>
      <c r="K76" s="2" t="s">
        <v>70</v>
      </c>
      <c r="L76" s="21" t="s">
        <v>1347</v>
      </c>
      <c r="M76" s="21" t="s">
        <v>42</v>
      </c>
    </row>
    <row r="77" customFormat="false" ht="24" hidden="false" customHeight="false" outlineLevel="0" collapsed="false">
      <c r="A77" s="2" t="s">
        <v>1348</v>
      </c>
      <c r="B77" s="19" t="s">
        <v>11</v>
      </c>
      <c r="C77" s="19" t="s">
        <v>13</v>
      </c>
      <c r="D77" s="19" t="n">
        <v>125</v>
      </c>
      <c r="E77" s="34" t="s">
        <v>747</v>
      </c>
      <c r="F77" s="19" t="n">
        <v>1</v>
      </c>
      <c r="G77" s="21" t="s">
        <v>1349</v>
      </c>
      <c r="H77" s="21" t="s">
        <v>1350</v>
      </c>
      <c r="I77" s="2" t="s">
        <v>124</v>
      </c>
      <c r="J77" s="2" t="s">
        <v>51</v>
      </c>
      <c r="K77" s="2" t="s">
        <v>52</v>
      </c>
      <c r="M77" s="21" t="s">
        <v>42</v>
      </c>
    </row>
    <row r="78" customFormat="false" ht="35.05" hidden="false" customHeight="false" outlineLevel="0" collapsed="false">
      <c r="A78" s="2" t="s">
        <v>1351</v>
      </c>
      <c r="B78" s="19" t="s">
        <v>11</v>
      </c>
      <c r="C78" s="19" t="s">
        <v>13</v>
      </c>
      <c r="D78" s="19" t="n">
        <v>126</v>
      </c>
      <c r="E78" s="34" t="s">
        <v>747</v>
      </c>
      <c r="F78" s="19" t="n">
        <v>12</v>
      </c>
      <c r="G78" s="21" t="s">
        <v>1352</v>
      </c>
      <c r="H78" s="21" t="s">
        <v>1353</v>
      </c>
      <c r="I78" s="2" t="s">
        <v>124</v>
      </c>
      <c r="J78" s="2" t="s">
        <v>51</v>
      </c>
      <c r="K78" s="2" t="s">
        <v>52</v>
      </c>
      <c r="M78" s="21" t="s">
        <v>42</v>
      </c>
    </row>
    <row r="79" customFormat="false" ht="24" hidden="false" customHeight="false" outlineLevel="0" collapsed="false">
      <c r="A79" s="2" t="s">
        <v>1354</v>
      </c>
      <c r="B79" s="19" t="s">
        <v>11</v>
      </c>
      <c r="C79" s="19" t="s">
        <v>13</v>
      </c>
      <c r="D79" s="19" t="n">
        <v>126</v>
      </c>
      <c r="E79" s="34" t="s">
        <v>747</v>
      </c>
      <c r="F79" s="19" t="n">
        <v>16</v>
      </c>
      <c r="G79" s="21" t="s">
        <v>1355</v>
      </c>
      <c r="H79" s="21" t="s">
        <v>1356</v>
      </c>
      <c r="I79" s="2" t="s">
        <v>124</v>
      </c>
      <c r="J79" s="2" t="s">
        <v>51</v>
      </c>
      <c r="K79" s="2" t="s">
        <v>70</v>
      </c>
      <c r="L79" s="21" t="s">
        <v>1357</v>
      </c>
      <c r="M79" s="21" t="s">
        <v>42</v>
      </c>
    </row>
    <row r="80" customFormat="false" ht="24" hidden="false" customHeight="false" outlineLevel="0" collapsed="false">
      <c r="A80" s="2" t="s">
        <v>1358</v>
      </c>
      <c r="B80" s="19" t="s">
        <v>11</v>
      </c>
      <c r="C80" s="19" t="s">
        <v>13</v>
      </c>
      <c r="D80" s="19" t="n">
        <v>126</v>
      </c>
      <c r="E80" s="34" t="s">
        <v>747</v>
      </c>
      <c r="F80" s="19" t="n">
        <v>19</v>
      </c>
      <c r="G80" s="21" t="s">
        <v>1359</v>
      </c>
      <c r="H80" s="21" t="s">
        <v>1360</v>
      </c>
      <c r="I80" s="2" t="s">
        <v>124</v>
      </c>
      <c r="J80" s="2" t="s">
        <v>51</v>
      </c>
      <c r="K80" s="2" t="s">
        <v>52</v>
      </c>
      <c r="M80" s="21" t="s">
        <v>42</v>
      </c>
    </row>
    <row r="81" customFormat="false" ht="46.25" hidden="false" customHeight="false" outlineLevel="0" collapsed="false">
      <c r="A81" s="2" t="s">
        <v>1361</v>
      </c>
      <c r="B81" s="19" t="s">
        <v>11</v>
      </c>
      <c r="C81" s="19" t="s">
        <v>13</v>
      </c>
      <c r="D81" s="19" t="n">
        <v>126</v>
      </c>
      <c r="E81" s="34" t="s">
        <v>747</v>
      </c>
      <c r="F81" s="19" t="n">
        <v>24</v>
      </c>
      <c r="G81" s="21" t="s">
        <v>1362</v>
      </c>
      <c r="H81" s="21" t="s">
        <v>1363</v>
      </c>
      <c r="I81" s="2" t="s">
        <v>124</v>
      </c>
      <c r="J81" s="2" t="s">
        <v>51</v>
      </c>
      <c r="K81" s="2" t="s">
        <v>70</v>
      </c>
      <c r="L81" s="21" t="s">
        <v>1364</v>
      </c>
      <c r="M81" s="21" t="s">
        <v>42</v>
      </c>
    </row>
    <row r="82" customFormat="false" ht="24" hidden="false" customHeight="false" outlineLevel="0" collapsed="false">
      <c r="A82" s="2" t="s">
        <v>1365</v>
      </c>
      <c r="B82" s="19" t="s">
        <v>11</v>
      </c>
      <c r="C82" s="19" t="s">
        <v>13</v>
      </c>
      <c r="D82" s="19" t="n">
        <v>127</v>
      </c>
      <c r="E82" s="34" t="s">
        <v>1366</v>
      </c>
      <c r="F82" s="19" t="n">
        <v>6</v>
      </c>
      <c r="G82" s="21" t="s">
        <v>1367</v>
      </c>
      <c r="H82" s="21" t="s">
        <v>1368</v>
      </c>
      <c r="I82" s="2" t="s">
        <v>50</v>
      </c>
      <c r="J82" s="2" t="s">
        <v>51</v>
      </c>
      <c r="K82" s="2" t="s">
        <v>52</v>
      </c>
      <c r="M82" s="21" t="s">
        <v>42</v>
      </c>
    </row>
    <row r="83" customFormat="false" ht="13" hidden="false" customHeight="false" outlineLevel="0" collapsed="false">
      <c r="A83" s="2" t="s">
        <v>1369</v>
      </c>
      <c r="B83" s="19" t="s">
        <v>11</v>
      </c>
      <c r="C83" s="19" t="s">
        <v>13</v>
      </c>
      <c r="D83" s="19" t="n">
        <v>128</v>
      </c>
      <c r="E83" s="34" t="s">
        <v>1370</v>
      </c>
      <c r="F83" s="19" t="n">
        <v>9</v>
      </c>
      <c r="G83" s="21" t="s">
        <v>1371</v>
      </c>
      <c r="H83" s="21" t="s">
        <v>1372</v>
      </c>
      <c r="I83" s="2" t="s">
        <v>50</v>
      </c>
      <c r="J83" s="2" t="s">
        <v>51</v>
      </c>
      <c r="K83" s="2" t="s">
        <v>52</v>
      </c>
      <c r="M83" s="21" t="s">
        <v>42</v>
      </c>
    </row>
    <row r="84" customFormat="false" ht="35.05" hidden="false" customHeight="false" outlineLevel="0" collapsed="false">
      <c r="A84" s="2" t="s">
        <v>1373</v>
      </c>
      <c r="B84" s="19" t="s">
        <v>11</v>
      </c>
      <c r="C84" s="19" t="s">
        <v>13</v>
      </c>
      <c r="D84" s="19" t="n">
        <v>128</v>
      </c>
      <c r="E84" s="34" t="s">
        <v>1374</v>
      </c>
      <c r="F84" s="19" t="n">
        <v>13</v>
      </c>
      <c r="G84" s="21" t="s">
        <v>1375</v>
      </c>
      <c r="H84" s="21" t="s">
        <v>1376</v>
      </c>
      <c r="I84" s="2" t="s">
        <v>124</v>
      </c>
      <c r="J84" s="2" t="s">
        <v>51</v>
      </c>
      <c r="K84" s="2" t="s">
        <v>70</v>
      </c>
      <c r="L84" s="21" t="s">
        <v>1377</v>
      </c>
      <c r="M84" s="21" t="s">
        <v>42</v>
      </c>
    </row>
    <row r="85" customFormat="false" ht="46.25" hidden="false" customHeight="false" outlineLevel="0" collapsed="false">
      <c r="A85" s="2" t="s">
        <v>1378</v>
      </c>
      <c r="B85" s="19" t="s">
        <v>11</v>
      </c>
      <c r="C85" s="19" t="s">
        <v>13</v>
      </c>
      <c r="D85" s="19" t="n">
        <v>129</v>
      </c>
      <c r="E85" s="34" t="s">
        <v>1379</v>
      </c>
      <c r="F85" s="19" t="n">
        <v>18</v>
      </c>
      <c r="G85" s="21" t="s">
        <v>1380</v>
      </c>
      <c r="H85" s="21" t="s">
        <v>1381</v>
      </c>
      <c r="I85" s="2" t="s">
        <v>124</v>
      </c>
      <c r="J85" s="2" t="s">
        <v>51</v>
      </c>
      <c r="K85" s="2" t="s">
        <v>70</v>
      </c>
      <c r="L85" s="21" t="s">
        <v>1382</v>
      </c>
      <c r="M85" s="21" t="s">
        <v>42</v>
      </c>
    </row>
    <row r="86" customFormat="false" ht="24" hidden="false" customHeight="false" outlineLevel="0" collapsed="false">
      <c r="A86" s="2" t="s">
        <v>1383</v>
      </c>
      <c r="B86" s="19" t="s">
        <v>11</v>
      </c>
      <c r="C86" s="19" t="s">
        <v>13</v>
      </c>
      <c r="D86" s="19" t="n">
        <v>129</v>
      </c>
      <c r="E86" s="34" t="s">
        <v>1379</v>
      </c>
      <c r="F86" s="19" t="n">
        <v>22</v>
      </c>
      <c r="G86" s="21" t="s">
        <v>1384</v>
      </c>
      <c r="H86" s="21" t="s">
        <v>1385</v>
      </c>
      <c r="I86" s="2" t="s">
        <v>124</v>
      </c>
      <c r="J86" s="2" t="s">
        <v>51</v>
      </c>
      <c r="K86" s="2" t="s">
        <v>70</v>
      </c>
      <c r="L86" s="21" t="s">
        <v>1386</v>
      </c>
      <c r="M86" s="21" t="s">
        <v>42</v>
      </c>
    </row>
    <row r="87" customFormat="false" ht="35.05" hidden="false" customHeight="false" outlineLevel="0" collapsed="false">
      <c r="A87" s="2" t="s">
        <v>1387</v>
      </c>
      <c r="B87" s="19" t="s">
        <v>11</v>
      </c>
      <c r="C87" s="19" t="s">
        <v>13</v>
      </c>
      <c r="D87" s="19" t="n">
        <v>130</v>
      </c>
      <c r="E87" s="34" t="s">
        <v>1379</v>
      </c>
      <c r="F87" s="19" t="n">
        <v>1</v>
      </c>
      <c r="G87" s="21" t="s">
        <v>1388</v>
      </c>
      <c r="H87" s="21" t="s">
        <v>1389</v>
      </c>
      <c r="I87" s="2" t="s">
        <v>124</v>
      </c>
      <c r="J87" s="2" t="s">
        <v>51</v>
      </c>
      <c r="K87" s="2" t="s">
        <v>52</v>
      </c>
      <c r="M87" s="21" t="s">
        <v>42</v>
      </c>
    </row>
    <row r="88" customFormat="false" ht="35.05" hidden="false" customHeight="false" outlineLevel="0" collapsed="false">
      <c r="A88" s="2" t="s">
        <v>1390</v>
      </c>
      <c r="B88" s="19" t="s">
        <v>11</v>
      </c>
      <c r="C88" s="19" t="s">
        <v>13</v>
      </c>
      <c r="D88" s="19" t="n">
        <v>130</v>
      </c>
      <c r="E88" s="34" t="s">
        <v>1379</v>
      </c>
      <c r="F88" s="19" t="n">
        <v>1</v>
      </c>
      <c r="G88" s="21" t="s">
        <v>1391</v>
      </c>
      <c r="H88" s="21" t="s">
        <v>1389</v>
      </c>
      <c r="I88" s="2" t="s">
        <v>124</v>
      </c>
      <c r="J88" s="2" t="s">
        <v>51</v>
      </c>
      <c r="K88" s="2" t="s">
        <v>52</v>
      </c>
      <c r="M88" s="21" t="s">
        <v>42</v>
      </c>
    </row>
    <row r="89" customFormat="false" ht="35.05" hidden="false" customHeight="false" outlineLevel="0" collapsed="false">
      <c r="A89" s="2" t="s">
        <v>1392</v>
      </c>
      <c r="B89" s="19" t="s">
        <v>11</v>
      </c>
      <c r="C89" s="19" t="s">
        <v>13</v>
      </c>
      <c r="D89" s="19" t="n">
        <v>131</v>
      </c>
      <c r="E89" s="34" t="s">
        <v>1393</v>
      </c>
      <c r="F89" s="19" t="n">
        <v>24</v>
      </c>
      <c r="G89" s="21" t="s">
        <v>1394</v>
      </c>
      <c r="H89" s="21" t="s">
        <v>1395</v>
      </c>
      <c r="I89" s="2" t="s">
        <v>50</v>
      </c>
      <c r="J89" s="2" t="s">
        <v>51</v>
      </c>
      <c r="K89" s="2" t="s">
        <v>52</v>
      </c>
      <c r="M89" s="21" t="s">
        <v>42</v>
      </c>
    </row>
    <row r="90" customFormat="false" ht="13" hidden="false" customHeight="false" outlineLevel="0" collapsed="false">
      <c r="A90" s="2" t="s">
        <v>1396</v>
      </c>
      <c r="B90" s="19" t="s">
        <v>11</v>
      </c>
      <c r="C90" s="19" t="s">
        <v>13</v>
      </c>
      <c r="D90" s="19" t="n">
        <v>131</v>
      </c>
      <c r="E90" s="34" t="s">
        <v>1393</v>
      </c>
      <c r="F90" s="19" t="n">
        <v>24</v>
      </c>
      <c r="G90" s="21" t="s">
        <v>1397</v>
      </c>
      <c r="H90" s="21" t="s">
        <v>1398</v>
      </c>
      <c r="I90" s="2" t="s">
        <v>50</v>
      </c>
      <c r="J90" s="2" t="s">
        <v>51</v>
      </c>
      <c r="K90" s="2" t="s">
        <v>52</v>
      </c>
      <c r="M90" s="21" t="s">
        <v>42</v>
      </c>
    </row>
    <row r="91" customFormat="false" ht="24" hidden="false" customHeight="false" outlineLevel="0" collapsed="false">
      <c r="A91" s="2" t="s">
        <v>1399</v>
      </c>
      <c r="B91" s="19" t="s">
        <v>11</v>
      </c>
      <c r="C91" s="19" t="s">
        <v>13</v>
      </c>
      <c r="D91" s="19" t="n">
        <v>131</v>
      </c>
      <c r="E91" s="34" t="s">
        <v>1393</v>
      </c>
      <c r="F91" s="19" t="n">
        <v>24</v>
      </c>
      <c r="G91" s="21" t="s">
        <v>1400</v>
      </c>
      <c r="H91" s="21" t="s">
        <v>1401</v>
      </c>
      <c r="I91" s="2" t="s">
        <v>124</v>
      </c>
      <c r="J91" s="2" t="s">
        <v>51</v>
      </c>
      <c r="K91" s="2" t="s">
        <v>52</v>
      </c>
      <c r="M91" s="21" t="s">
        <v>42</v>
      </c>
    </row>
    <row r="92" customFormat="false" ht="35.05" hidden="false" customHeight="false" outlineLevel="0" collapsed="false">
      <c r="A92" s="2" t="s">
        <v>1402</v>
      </c>
      <c r="B92" s="19" t="s">
        <v>11</v>
      </c>
      <c r="C92" s="19" t="s">
        <v>13</v>
      </c>
      <c r="D92" s="19" t="n">
        <v>131</v>
      </c>
      <c r="E92" s="34" t="s">
        <v>1393</v>
      </c>
      <c r="F92" s="19" t="n">
        <v>24</v>
      </c>
      <c r="G92" s="21" t="s">
        <v>1403</v>
      </c>
      <c r="H92" s="21" t="s">
        <v>1404</v>
      </c>
      <c r="I92" s="2" t="s">
        <v>124</v>
      </c>
      <c r="J92" s="2" t="s">
        <v>51</v>
      </c>
      <c r="K92" s="2" t="s">
        <v>52</v>
      </c>
      <c r="M92" s="21" t="s">
        <v>42</v>
      </c>
    </row>
    <row r="93" customFormat="false" ht="134.5" hidden="false" customHeight="false" outlineLevel="0" collapsed="false">
      <c r="A93" s="2" t="s">
        <v>1405</v>
      </c>
      <c r="B93" s="19" t="s">
        <v>11</v>
      </c>
      <c r="C93" s="19" t="s">
        <v>13</v>
      </c>
      <c r="D93" s="19" t="n">
        <v>132</v>
      </c>
      <c r="E93" s="34" t="s">
        <v>1393</v>
      </c>
      <c r="F93" s="19" t="n">
        <v>1</v>
      </c>
      <c r="G93" s="21" t="s">
        <v>1406</v>
      </c>
      <c r="H93" s="21" t="s">
        <v>1407</v>
      </c>
      <c r="I93" s="2" t="s">
        <v>124</v>
      </c>
      <c r="J93" s="2" t="s">
        <v>51</v>
      </c>
      <c r="K93" s="2" t="s">
        <v>70</v>
      </c>
      <c r="L93" s="21" t="s">
        <v>1408</v>
      </c>
      <c r="M93" s="21" t="s">
        <v>42</v>
      </c>
      <c r="N93" s="21" t="s">
        <v>599</v>
      </c>
    </row>
    <row r="94" customFormat="false" ht="13" hidden="false" customHeight="false" outlineLevel="0" collapsed="false">
      <c r="A94" s="2" t="s">
        <v>1409</v>
      </c>
      <c r="B94" s="19" t="s">
        <v>11</v>
      </c>
      <c r="C94" s="19" t="s">
        <v>13</v>
      </c>
      <c r="D94" s="19" t="n">
        <v>132</v>
      </c>
      <c r="E94" s="34" t="s">
        <v>1393</v>
      </c>
      <c r="F94" s="19" t="n">
        <v>2</v>
      </c>
      <c r="G94" s="21" t="s">
        <v>1410</v>
      </c>
      <c r="H94" s="21" t="s">
        <v>1411</v>
      </c>
      <c r="I94" s="2" t="s">
        <v>50</v>
      </c>
      <c r="J94" s="2" t="s">
        <v>51</v>
      </c>
      <c r="K94" s="2" t="s">
        <v>52</v>
      </c>
      <c r="M94" s="21" t="s">
        <v>42</v>
      </c>
    </row>
    <row r="95" customFormat="false" ht="35.05" hidden="false" customHeight="false" outlineLevel="0" collapsed="false">
      <c r="A95" s="2" t="s">
        <v>1412</v>
      </c>
      <c r="B95" s="19" t="s">
        <v>11</v>
      </c>
      <c r="C95" s="19" t="s">
        <v>13</v>
      </c>
      <c r="D95" s="19" t="n">
        <v>132</v>
      </c>
      <c r="E95" s="34" t="s">
        <v>1393</v>
      </c>
      <c r="F95" s="19" t="n">
        <v>14</v>
      </c>
      <c r="G95" s="21" t="s">
        <v>1413</v>
      </c>
      <c r="H95" s="21" t="s">
        <v>1414</v>
      </c>
      <c r="I95" s="2" t="s">
        <v>124</v>
      </c>
      <c r="J95" s="2" t="s">
        <v>51</v>
      </c>
      <c r="K95" s="2" t="s">
        <v>52</v>
      </c>
      <c r="M95" s="21" t="s">
        <v>42</v>
      </c>
    </row>
    <row r="96" customFormat="false" ht="46.25" hidden="false" customHeight="false" outlineLevel="0" collapsed="false">
      <c r="A96" s="2" t="s">
        <v>1415</v>
      </c>
      <c r="B96" s="19" t="s">
        <v>11</v>
      </c>
      <c r="C96" s="19" t="s">
        <v>13</v>
      </c>
      <c r="D96" s="19" t="n">
        <v>133</v>
      </c>
      <c r="E96" s="34" t="s">
        <v>1393</v>
      </c>
      <c r="F96" s="19" t="n">
        <v>1</v>
      </c>
      <c r="G96" s="21" t="s">
        <v>1416</v>
      </c>
      <c r="H96" s="21" t="s">
        <v>1417</v>
      </c>
      <c r="I96" s="2" t="s">
        <v>124</v>
      </c>
      <c r="J96" s="2" t="s">
        <v>51</v>
      </c>
      <c r="K96" s="2" t="s">
        <v>52</v>
      </c>
      <c r="M96" s="21" t="s">
        <v>42</v>
      </c>
    </row>
    <row r="97" customFormat="false" ht="46.25" hidden="false" customHeight="false" outlineLevel="0" collapsed="false">
      <c r="A97" s="2" t="s">
        <v>1418</v>
      </c>
      <c r="B97" s="19" t="s">
        <v>11</v>
      </c>
      <c r="C97" s="19" t="s">
        <v>13</v>
      </c>
      <c r="D97" s="19" t="n">
        <v>133</v>
      </c>
      <c r="E97" s="34" t="s">
        <v>1393</v>
      </c>
      <c r="F97" s="19" t="n">
        <v>4</v>
      </c>
      <c r="G97" s="21" t="s">
        <v>1419</v>
      </c>
      <c r="H97" s="21" t="s">
        <v>1420</v>
      </c>
      <c r="I97" s="2" t="s">
        <v>124</v>
      </c>
      <c r="J97" s="2" t="s">
        <v>51</v>
      </c>
      <c r="K97" s="2" t="s">
        <v>52</v>
      </c>
      <c r="M97" s="21" t="s">
        <v>42</v>
      </c>
    </row>
    <row r="98" customFormat="false" ht="68" hidden="false" customHeight="false" outlineLevel="0" collapsed="false">
      <c r="A98" s="2" t="s">
        <v>1421</v>
      </c>
      <c r="B98" s="19" t="s">
        <v>11</v>
      </c>
      <c r="C98" s="19" t="s">
        <v>13</v>
      </c>
      <c r="D98" s="19" t="n">
        <v>133</v>
      </c>
      <c r="E98" s="34" t="s">
        <v>1393</v>
      </c>
      <c r="F98" s="19" t="n">
        <v>9</v>
      </c>
      <c r="G98" s="21" t="s">
        <v>1422</v>
      </c>
      <c r="H98" s="21" t="s">
        <v>1423</v>
      </c>
      <c r="I98" s="2" t="s">
        <v>124</v>
      </c>
      <c r="J98" s="2" t="s">
        <v>51</v>
      </c>
      <c r="K98" s="2" t="s">
        <v>52</v>
      </c>
      <c r="M98" s="21" t="s">
        <v>42</v>
      </c>
    </row>
    <row r="99" customFormat="false" ht="46.25" hidden="false" customHeight="false" outlineLevel="0" collapsed="false">
      <c r="A99" s="2" t="s">
        <v>1424</v>
      </c>
      <c r="B99" s="19" t="s">
        <v>11</v>
      </c>
      <c r="C99" s="19" t="s">
        <v>13</v>
      </c>
      <c r="D99" s="19" t="n">
        <v>133</v>
      </c>
      <c r="E99" s="34" t="s">
        <v>1425</v>
      </c>
      <c r="F99" s="19" t="n">
        <v>10</v>
      </c>
      <c r="G99" s="21" t="s">
        <v>1426</v>
      </c>
      <c r="H99" s="21" t="s">
        <v>1427</v>
      </c>
      <c r="I99" s="2" t="s">
        <v>124</v>
      </c>
      <c r="J99" s="2" t="s">
        <v>51</v>
      </c>
      <c r="K99" s="2" t="s">
        <v>70</v>
      </c>
      <c r="L99" s="21" t="s">
        <v>1428</v>
      </c>
      <c r="M99" s="21" t="s">
        <v>42</v>
      </c>
    </row>
    <row r="100" customFormat="false" ht="24" hidden="false" customHeight="false" outlineLevel="0" collapsed="false">
      <c r="A100" s="2" t="s">
        <v>1429</v>
      </c>
      <c r="B100" s="19" t="s">
        <v>11</v>
      </c>
      <c r="C100" s="19" t="s">
        <v>13</v>
      </c>
      <c r="D100" s="19" t="n">
        <v>136</v>
      </c>
      <c r="E100" s="34" t="s">
        <v>1430</v>
      </c>
      <c r="F100" s="19" t="n">
        <v>8</v>
      </c>
      <c r="G100" s="21" t="s">
        <v>1431</v>
      </c>
      <c r="H100" s="21" t="s">
        <v>1432</v>
      </c>
      <c r="I100" s="2" t="s">
        <v>124</v>
      </c>
      <c r="J100" s="2" t="s">
        <v>51</v>
      </c>
      <c r="K100" s="2" t="s">
        <v>52</v>
      </c>
      <c r="M100" s="21" t="s">
        <v>42</v>
      </c>
    </row>
    <row r="101" customFormat="false" ht="24" hidden="false" customHeight="false" outlineLevel="0" collapsed="false">
      <c r="A101" s="2" t="s">
        <v>1433</v>
      </c>
      <c r="B101" s="19" t="s">
        <v>11</v>
      </c>
      <c r="C101" s="19" t="s">
        <v>13</v>
      </c>
      <c r="D101" s="19" t="n">
        <v>136</v>
      </c>
      <c r="E101" s="34" t="s">
        <v>1430</v>
      </c>
      <c r="F101" s="19" t="n">
        <v>12</v>
      </c>
      <c r="G101" s="21" t="s">
        <v>1286</v>
      </c>
      <c r="H101" s="21" t="s">
        <v>1434</v>
      </c>
      <c r="I101" s="2" t="s">
        <v>124</v>
      </c>
      <c r="J101" s="2" t="s">
        <v>51</v>
      </c>
      <c r="K101" s="2" t="s">
        <v>52</v>
      </c>
      <c r="M101" s="21" t="s">
        <v>42</v>
      </c>
    </row>
    <row r="102" customFormat="false" ht="24" hidden="false" customHeight="false" outlineLevel="0" collapsed="false">
      <c r="A102" s="2" t="s">
        <v>1435</v>
      </c>
      <c r="B102" s="19" t="s">
        <v>11</v>
      </c>
      <c r="C102" s="19" t="s">
        <v>13</v>
      </c>
      <c r="D102" s="19" t="n">
        <v>137</v>
      </c>
      <c r="E102" s="34" t="s">
        <v>1436</v>
      </c>
      <c r="F102" s="19" t="n">
        <v>2</v>
      </c>
      <c r="G102" s="21" t="s">
        <v>1437</v>
      </c>
      <c r="H102" s="21" t="s">
        <v>1427</v>
      </c>
      <c r="I102" s="2" t="s">
        <v>124</v>
      </c>
      <c r="J102" s="2" t="s">
        <v>51</v>
      </c>
      <c r="K102" s="2" t="s">
        <v>52</v>
      </c>
      <c r="M102" s="21" t="s">
        <v>42</v>
      </c>
    </row>
    <row r="103" customFormat="false" ht="24" hidden="false" customHeight="false" outlineLevel="0" collapsed="false">
      <c r="A103" s="2" t="s">
        <v>1438</v>
      </c>
      <c r="B103" s="19" t="s">
        <v>11</v>
      </c>
      <c r="C103" s="19" t="s">
        <v>13</v>
      </c>
      <c r="D103" s="19" t="n">
        <v>137</v>
      </c>
      <c r="E103" s="34" t="s">
        <v>1439</v>
      </c>
      <c r="F103" s="19" t="n">
        <v>6</v>
      </c>
      <c r="G103" s="21" t="s">
        <v>1440</v>
      </c>
      <c r="H103" s="21" t="s">
        <v>1441</v>
      </c>
      <c r="I103" s="2" t="s">
        <v>124</v>
      </c>
      <c r="J103" s="2" t="s">
        <v>51</v>
      </c>
      <c r="K103" s="2" t="s">
        <v>52</v>
      </c>
      <c r="M103" s="21" t="s">
        <v>42</v>
      </c>
    </row>
    <row r="104" customFormat="false" ht="24" hidden="false" customHeight="false" outlineLevel="0" collapsed="false">
      <c r="A104" s="2" t="s">
        <v>1442</v>
      </c>
      <c r="B104" s="19" t="s">
        <v>11</v>
      </c>
      <c r="C104" s="19" t="s">
        <v>13</v>
      </c>
      <c r="D104" s="19" t="n">
        <v>137</v>
      </c>
      <c r="E104" s="34" t="s">
        <v>1439</v>
      </c>
      <c r="F104" s="19" t="n">
        <v>7</v>
      </c>
      <c r="G104" s="21" t="s">
        <v>1443</v>
      </c>
      <c r="H104" s="21" t="s">
        <v>1444</v>
      </c>
      <c r="I104" s="2" t="s">
        <v>124</v>
      </c>
      <c r="J104" s="2" t="s">
        <v>51</v>
      </c>
      <c r="K104" s="2" t="s">
        <v>52</v>
      </c>
      <c r="M104" s="21" t="s">
        <v>42</v>
      </c>
    </row>
    <row r="105" customFormat="false" ht="24" hidden="false" customHeight="false" outlineLevel="0" collapsed="false">
      <c r="A105" s="2" t="s">
        <v>1445</v>
      </c>
      <c r="B105" s="19" t="s">
        <v>11</v>
      </c>
      <c r="C105" s="19" t="s">
        <v>13</v>
      </c>
      <c r="D105" s="19" t="n">
        <v>137</v>
      </c>
      <c r="E105" s="34" t="s">
        <v>1439</v>
      </c>
      <c r="F105" s="19" t="n">
        <v>11</v>
      </c>
      <c r="G105" s="21" t="s">
        <v>1446</v>
      </c>
      <c r="H105" s="21" t="s">
        <v>1447</v>
      </c>
      <c r="I105" s="2" t="s">
        <v>124</v>
      </c>
      <c r="J105" s="2" t="s">
        <v>51</v>
      </c>
      <c r="K105" s="2" t="s">
        <v>52</v>
      </c>
      <c r="M105" s="21" t="s">
        <v>42</v>
      </c>
    </row>
    <row r="106" customFormat="false" ht="24" hidden="false" customHeight="false" outlineLevel="0" collapsed="false">
      <c r="A106" s="2" t="s">
        <v>1448</v>
      </c>
      <c r="B106" s="19" t="s">
        <v>11</v>
      </c>
      <c r="C106" s="19" t="s">
        <v>13</v>
      </c>
      <c r="D106" s="19" t="n">
        <v>137</v>
      </c>
      <c r="E106" s="34" t="s">
        <v>1449</v>
      </c>
      <c r="F106" s="19" t="n">
        <v>25</v>
      </c>
      <c r="G106" s="21" t="s">
        <v>1431</v>
      </c>
      <c r="H106" s="21" t="s">
        <v>1450</v>
      </c>
      <c r="I106" s="2" t="s">
        <v>124</v>
      </c>
      <c r="J106" s="2" t="s">
        <v>51</v>
      </c>
      <c r="K106" s="2" t="s">
        <v>70</v>
      </c>
      <c r="L106" s="21" t="s">
        <v>1451</v>
      </c>
      <c r="M106" s="21" t="s">
        <v>42</v>
      </c>
    </row>
    <row r="107" customFormat="false" ht="13" hidden="false" customHeight="false" outlineLevel="0" collapsed="false">
      <c r="A107" s="2" t="s">
        <v>1452</v>
      </c>
      <c r="B107" s="19" t="s">
        <v>11</v>
      </c>
      <c r="C107" s="19" t="s">
        <v>13</v>
      </c>
      <c r="D107" s="19" t="n">
        <v>139</v>
      </c>
      <c r="E107" s="34" t="s">
        <v>752</v>
      </c>
      <c r="F107" s="19" t="n">
        <v>20</v>
      </c>
      <c r="G107" s="21" t="s">
        <v>1453</v>
      </c>
      <c r="H107" s="21" t="s">
        <v>1454</v>
      </c>
      <c r="I107" s="2" t="s">
        <v>124</v>
      </c>
      <c r="J107" s="2" t="s">
        <v>51</v>
      </c>
      <c r="K107" s="2" t="s">
        <v>52</v>
      </c>
      <c r="M107" s="21" t="s">
        <v>42</v>
      </c>
    </row>
    <row r="108" customFormat="false" ht="35.05" hidden="false" customHeight="false" outlineLevel="0" collapsed="false">
      <c r="A108" s="2" t="s">
        <v>1455</v>
      </c>
      <c r="B108" s="19" t="s">
        <v>11</v>
      </c>
      <c r="C108" s="19" t="s">
        <v>13</v>
      </c>
      <c r="D108" s="19" t="n">
        <v>141</v>
      </c>
      <c r="E108" s="34" t="s">
        <v>752</v>
      </c>
      <c r="F108" s="19" t="n">
        <v>2</v>
      </c>
      <c r="G108" s="21" t="s">
        <v>1453</v>
      </c>
      <c r="H108" s="21" t="s">
        <v>1456</v>
      </c>
      <c r="I108" s="2" t="s">
        <v>124</v>
      </c>
      <c r="J108" s="2" t="s">
        <v>51</v>
      </c>
      <c r="K108" s="2" t="s">
        <v>52</v>
      </c>
      <c r="M108" s="21" t="s">
        <v>42</v>
      </c>
    </row>
    <row r="109" customFormat="false" ht="13" hidden="false" customHeight="false" outlineLevel="0" collapsed="false">
      <c r="A109" s="2" t="s">
        <v>1457</v>
      </c>
      <c r="B109" s="19" t="s">
        <v>11</v>
      </c>
      <c r="C109" s="19" t="s">
        <v>13</v>
      </c>
      <c r="D109" s="19" t="n">
        <v>142</v>
      </c>
      <c r="E109" s="34" t="s">
        <v>752</v>
      </c>
      <c r="F109" s="19" t="n">
        <v>3</v>
      </c>
      <c r="G109" s="21" t="s">
        <v>1458</v>
      </c>
      <c r="H109" s="21" t="s">
        <v>1459</v>
      </c>
      <c r="I109" s="2" t="s">
        <v>124</v>
      </c>
      <c r="J109" s="2" t="s">
        <v>51</v>
      </c>
      <c r="K109" s="2" t="s">
        <v>52</v>
      </c>
      <c r="M109" s="21" t="s">
        <v>42</v>
      </c>
    </row>
    <row r="110" customFormat="false" ht="13" hidden="false" customHeight="false" outlineLevel="0" collapsed="false">
      <c r="A110" s="2" t="s">
        <v>1460</v>
      </c>
      <c r="B110" s="19" t="s">
        <v>11</v>
      </c>
      <c r="C110" s="19" t="s">
        <v>13</v>
      </c>
      <c r="D110" s="19" t="n">
        <v>144</v>
      </c>
      <c r="E110" s="34" t="s">
        <v>755</v>
      </c>
      <c r="F110" s="19" t="n">
        <v>4</v>
      </c>
      <c r="G110" s="21" t="s">
        <v>1461</v>
      </c>
      <c r="H110" s="21" t="s">
        <v>1462</v>
      </c>
      <c r="I110" s="2" t="s">
        <v>50</v>
      </c>
      <c r="J110" s="2" t="s">
        <v>51</v>
      </c>
      <c r="K110" s="2" t="s">
        <v>52</v>
      </c>
      <c r="M110" s="21" t="s">
        <v>42</v>
      </c>
    </row>
    <row r="111" customFormat="false" ht="24" hidden="false" customHeight="false" outlineLevel="0" collapsed="false">
      <c r="A111" s="2" t="s">
        <v>1463</v>
      </c>
      <c r="B111" s="19" t="s">
        <v>11</v>
      </c>
      <c r="C111" s="19" t="s">
        <v>13</v>
      </c>
      <c r="D111" s="19" t="n">
        <v>144</v>
      </c>
      <c r="E111" s="34" t="s">
        <v>755</v>
      </c>
      <c r="F111" s="19" t="n">
        <v>6</v>
      </c>
      <c r="G111" s="21" t="s">
        <v>1464</v>
      </c>
      <c r="H111" s="21" t="s">
        <v>1465</v>
      </c>
      <c r="I111" s="2" t="s">
        <v>124</v>
      </c>
      <c r="J111" s="2" t="s">
        <v>51</v>
      </c>
      <c r="K111" s="2" t="s">
        <v>52</v>
      </c>
      <c r="M111" s="21" t="s">
        <v>42</v>
      </c>
    </row>
    <row r="112" customFormat="false" ht="13" hidden="false" customHeight="false" outlineLevel="0" collapsed="false">
      <c r="A112" s="2" t="s">
        <v>1466</v>
      </c>
      <c r="B112" s="19" t="s">
        <v>11</v>
      </c>
      <c r="C112" s="19" t="s">
        <v>13</v>
      </c>
      <c r="D112" s="19" t="n">
        <v>144</v>
      </c>
      <c r="E112" s="34" t="s">
        <v>755</v>
      </c>
      <c r="F112" s="19" t="n">
        <v>8</v>
      </c>
      <c r="G112" s="21" t="s">
        <v>1467</v>
      </c>
      <c r="H112" s="21" t="s">
        <v>1468</v>
      </c>
      <c r="I112" s="2" t="s">
        <v>50</v>
      </c>
      <c r="J112" s="2" t="s">
        <v>51</v>
      </c>
      <c r="K112" s="2" t="s">
        <v>52</v>
      </c>
      <c r="M112" s="21" t="s">
        <v>42</v>
      </c>
    </row>
    <row r="113" customFormat="false" ht="13" hidden="false" customHeight="false" outlineLevel="0" collapsed="false">
      <c r="A113" s="2" t="s">
        <v>1469</v>
      </c>
      <c r="B113" s="19" t="s">
        <v>11</v>
      </c>
      <c r="C113" s="19" t="s">
        <v>13</v>
      </c>
      <c r="D113" s="19" t="n">
        <v>144</v>
      </c>
      <c r="E113" s="34" t="s">
        <v>755</v>
      </c>
      <c r="F113" s="19" t="n">
        <v>11</v>
      </c>
      <c r="G113" s="21" t="s">
        <v>1470</v>
      </c>
      <c r="H113" s="21" t="s">
        <v>1471</v>
      </c>
      <c r="I113" s="2" t="s">
        <v>124</v>
      </c>
      <c r="J113" s="2" t="s">
        <v>51</v>
      </c>
      <c r="K113" s="2" t="s">
        <v>52</v>
      </c>
      <c r="M113" s="21" t="s">
        <v>42</v>
      </c>
    </row>
    <row r="114" customFormat="false" ht="101" hidden="false" customHeight="false" outlineLevel="0" collapsed="false">
      <c r="A114" s="2" t="s">
        <v>1472</v>
      </c>
      <c r="B114" s="19" t="s">
        <v>11</v>
      </c>
      <c r="C114" s="19" t="s">
        <v>13</v>
      </c>
      <c r="D114" s="19" t="n">
        <v>145</v>
      </c>
      <c r="E114" s="34" t="s">
        <v>81</v>
      </c>
      <c r="F114" s="19" t="n">
        <v>24</v>
      </c>
      <c r="G114" s="21" t="s">
        <v>1473</v>
      </c>
      <c r="H114" s="21" t="s">
        <v>1474</v>
      </c>
      <c r="I114" s="2" t="s">
        <v>124</v>
      </c>
      <c r="J114" s="2" t="s">
        <v>51</v>
      </c>
      <c r="K114" s="2" t="s">
        <v>52</v>
      </c>
      <c r="M114" s="21" t="s">
        <v>42</v>
      </c>
    </row>
    <row r="115" customFormat="false" ht="35.05" hidden="false" customHeight="false" outlineLevel="0" collapsed="false">
      <c r="A115" s="2" t="s">
        <v>1475</v>
      </c>
      <c r="B115" s="19" t="s">
        <v>11</v>
      </c>
      <c r="C115" s="19" t="s">
        <v>13</v>
      </c>
      <c r="D115" s="19" t="n">
        <v>145</v>
      </c>
      <c r="E115" s="34" t="s">
        <v>81</v>
      </c>
      <c r="F115" s="19" t="n">
        <v>44</v>
      </c>
      <c r="G115" s="21" t="s">
        <v>1476</v>
      </c>
      <c r="H115" s="21" t="s">
        <v>1477</v>
      </c>
      <c r="I115" s="2" t="s">
        <v>124</v>
      </c>
      <c r="J115" s="2" t="s">
        <v>51</v>
      </c>
      <c r="K115" s="2" t="s">
        <v>52</v>
      </c>
      <c r="M115" s="21" t="s">
        <v>42</v>
      </c>
    </row>
    <row r="116" customFormat="false" ht="46.25" hidden="false" customHeight="false" outlineLevel="0" collapsed="false">
      <c r="A116" s="2" t="s">
        <v>1478</v>
      </c>
      <c r="B116" s="19" t="s">
        <v>11</v>
      </c>
      <c r="C116" s="19" t="s">
        <v>13</v>
      </c>
      <c r="D116" s="19" t="n">
        <v>148</v>
      </c>
      <c r="E116" s="34" t="s">
        <v>81</v>
      </c>
      <c r="F116" s="19" t="n">
        <v>5</v>
      </c>
      <c r="G116" s="21" t="s">
        <v>1479</v>
      </c>
      <c r="H116" s="21" t="s">
        <v>1480</v>
      </c>
      <c r="I116" s="2" t="s">
        <v>124</v>
      </c>
      <c r="J116" s="2" t="s">
        <v>51</v>
      </c>
      <c r="K116" s="2" t="s">
        <v>70</v>
      </c>
      <c r="L116" s="21" t="s">
        <v>1481</v>
      </c>
      <c r="M116" s="21" t="s">
        <v>42</v>
      </c>
    </row>
    <row r="117" customFormat="false" ht="57.45" hidden="false" customHeight="false" outlineLevel="0" collapsed="false">
      <c r="A117" s="2" t="s">
        <v>1482</v>
      </c>
      <c r="B117" s="19" t="s">
        <v>11</v>
      </c>
      <c r="C117" s="19" t="s">
        <v>13</v>
      </c>
      <c r="D117" s="19" t="n">
        <v>148</v>
      </c>
      <c r="E117" s="34" t="s">
        <v>81</v>
      </c>
      <c r="F117" s="19" t="n">
        <v>14</v>
      </c>
      <c r="G117" s="21" t="s">
        <v>1479</v>
      </c>
      <c r="H117" s="21" t="s">
        <v>1483</v>
      </c>
      <c r="I117" s="2" t="s">
        <v>124</v>
      </c>
      <c r="J117" s="2" t="s">
        <v>51</v>
      </c>
      <c r="K117" s="2" t="s">
        <v>70</v>
      </c>
      <c r="L117" s="21" t="s">
        <v>1484</v>
      </c>
      <c r="M117" s="21" t="s">
        <v>42</v>
      </c>
    </row>
    <row r="118" customFormat="false" ht="35.05" hidden="false" customHeight="false" outlineLevel="0" collapsed="false">
      <c r="A118" s="2" t="s">
        <v>1485</v>
      </c>
      <c r="B118" s="19" t="s">
        <v>11</v>
      </c>
      <c r="C118" s="19" t="s">
        <v>13</v>
      </c>
      <c r="D118" s="19" t="n">
        <v>148</v>
      </c>
      <c r="E118" s="34" t="s">
        <v>81</v>
      </c>
      <c r="F118" s="19" t="n">
        <v>21</v>
      </c>
      <c r="G118" s="21" t="s">
        <v>1486</v>
      </c>
      <c r="H118" s="21" t="s">
        <v>1487</v>
      </c>
      <c r="I118" s="2" t="s">
        <v>124</v>
      </c>
      <c r="J118" s="2" t="s">
        <v>51</v>
      </c>
      <c r="K118" s="2" t="s">
        <v>52</v>
      </c>
      <c r="M118" s="21" t="s">
        <v>42</v>
      </c>
    </row>
    <row r="119" customFormat="false" ht="13" hidden="false" customHeight="false" outlineLevel="0" collapsed="false">
      <c r="A119" s="2" t="s">
        <v>1488</v>
      </c>
      <c r="B119" s="19" t="s">
        <v>11</v>
      </c>
      <c r="C119" s="19" t="s">
        <v>13</v>
      </c>
      <c r="D119" s="19" t="n">
        <v>148</v>
      </c>
      <c r="E119" s="34" t="s">
        <v>81</v>
      </c>
      <c r="F119" s="19" t="n">
        <v>22</v>
      </c>
      <c r="G119" s="21" t="s">
        <v>1489</v>
      </c>
      <c r="H119" s="21" t="s">
        <v>1490</v>
      </c>
      <c r="I119" s="2" t="s">
        <v>50</v>
      </c>
      <c r="J119" s="2" t="s">
        <v>51</v>
      </c>
      <c r="K119" s="2" t="s">
        <v>52</v>
      </c>
      <c r="M119" s="21" t="s">
        <v>42</v>
      </c>
    </row>
    <row r="120" customFormat="false" ht="24" hidden="false" customHeight="false" outlineLevel="0" collapsed="false">
      <c r="A120" s="2" t="s">
        <v>1491</v>
      </c>
      <c r="B120" s="19" t="s">
        <v>11</v>
      </c>
      <c r="C120" s="19" t="s">
        <v>13</v>
      </c>
      <c r="D120" s="19" t="n">
        <v>155</v>
      </c>
      <c r="E120" s="34" t="s">
        <v>1492</v>
      </c>
      <c r="F120" s="19" t="n">
        <v>2</v>
      </c>
      <c r="G120" s="21" t="s">
        <v>1493</v>
      </c>
      <c r="H120" s="21" t="s">
        <v>1494</v>
      </c>
      <c r="I120" s="2" t="s">
        <v>124</v>
      </c>
      <c r="J120" s="2" t="s">
        <v>51</v>
      </c>
      <c r="K120" s="2" t="s">
        <v>78</v>
      </c>
      <c r="L120" s="21" t="s">
        <v>1495</v>
      </c>
    </row>
    <row r="121" customFormat="false" ht="24" hidden="false" customHeight="false" outlineLevel="0" collapsed="false">
      <c r="A121" s="2" t="s">
        <v>1496</v>
      </c>
      <c r="B121" s="19" t="s">
        <v>11</v>
      </c>
      <c r="C121" s="19" t="s">
        <v>13</v>
      </c>
      <c r="D121" s="19" t="n">
        <v>155</v>
      </c>
      <c r="E121" s="34" t="s">
        <v>1492</v>
      </c>
      <c r="F121" s="19" t="n">
        <v>5</v>
      </c>
      <c r="G121" s="21" t="s">
        <v>1497</v>
      </c>
      <c r="H121" s="21" t="s">
        <v>1498</v>
      </c>
      <c r="I121" s="2" t="s">
        <v>124</v>
      </c>
      <c r="J121" s="2" t="s">
        <v>51</v>
      </c>
      <c r="K121" s="2" t="s">
        <v>52</v>
      </c>
      <c r="M121" s="21" t="s">
        <v>42</v>
      </c>
    </row>
    <row r="122" customFormat="false" ht="24" hidden="false" customHeight="false" outlineLevel="0" collapsed="false">
      <c r="A122" s="2" t="s">
        <v>1499</v>
      </c>
      <c r="B122" s="19" t="s">
        <v>11</v>
      </c>
      <c r="C122" s="19" t="s">
        <v>13</v>
      </c>
      <c r="D122" s="19" t="n">
        <v>160</v>
      </c>
      <c r="E122" s="34" t="s">
        <v>1500</v>
      </c>
      <c r="F122" s="19" t="n">
        <v>5</v>
      </c>
      <c r="G122" s="21" t="s">
        <v>1501</v>
      </c>
      <c r="H122" s="21" t="s">
        <v>1502</v>
      </c>
      <c r="I122" s="2" t="s">
        <v>50</v>
      </c>
      <c r="J122" s="2" t="s">
        <v>51</v>
      </c>
      <c r="K122" s="2" t="s">
        <v>52</v>
      </c>
      <c r="M122" s="21" t="s">
        <v>42</v>
      </c>
    </row>
    <row r="123" customFormat="false" ht="35.05" hidden="false" customHeight="false" outlineLevel="0" collapsed="false">
      <c r="A123" s="2" t="s">
        <v>1503</v>
      </c>
      <c r="B123" s="19" t="s">
        <v>11</v>
      </c>
      <c r="C123" s="19" t="s">
        <v>13</v>
      </c>
      <c r="D123" s="19" t="n">
        <v>160</v>
      </c>
      <c r="E123" s="34" t="s">
        <v>1500</v>
      </c>
      <c r="F123" s="19" t="n">
        <v>5</v>
      </c>
      <c r="G123" s="21" t="s">
        <v>1504</v>
      </c>
      <c r="H123" s="21" t="s">
        <v>1505</v>
      </c>
      <c r="I123" s="2" t="s">
        <v>50</v>
      </c>
      <c r="J123" s="2" t="s">
        <v>51</v>
      </c>
      <c r="K123" s="2" t="s">
        <v>52</v>
      </c>
      <c r="M123" s="21" t="s">
        <v>42</v>
      </c>
    </row>
    <row r="124" customFormat="false" ht="35.05" hidden="false" customHeight="false" outlineLevel="0" collapsed="false">
      <c r="A124" s="2" t="s">
        <v>1506</v>
      </c>
      <c r="B124" s="19" t="s">
        <v>11</v>
      </c>
      <c r="C124" s="19" t="s">
        <v>13</v>
      </c>
      <c r="D124" s="19" t="n">
        <v>161</v>
      </c>
      <c r="E124" s="34" t="s">
        <v>86</v>
      </c>
      <c r="F124" s="19" t="n">
        <v>5</v>
      </c>
      <c r="G124" s="21" t="s">
        <v>1507</v>
      </c>
      <c r="H124" s="21" t="s">
        <v>1508</v>
      </c>
      <c r="I124" s="2" t="s">
        <v>50</v>
      </c>
      <c r="J124" s="2" t="s">
        <v>51</v>
      </c>
      <c r="K124" s="2" t="s">
        <v>52</v>
      </c>
      <c r="M124" s="21" t="s">
        <v>42</v>
      </c>
    </row>
    <row r="125" customFormat="false" ht="35.05" hidden="false" customHeight="false" outlineLevel="0" collapsed="false">
      <c r="A125" s="2" t="s">
        <v>1509</v>
      </c>
      <c r="B125" s="19" t="s">
        <v>11</v>
      </c>
      <c r="C125" s="19" t="s">
        <v>13</v>
      </c>
      <c r="D125" s="19" t="n">
        <v>161</v>
      </c>
      <c r="E125" s="34" t="s">
        <v>86</v>
      </c>
      <c r="F125" s="19" t="n">
        <v>8</v>
      </c>
      <c r="G125" s="21" t="s">
        <v>1510</v>
      </c>
      <c r="H125" s="21" t="s">
        <v>1511</v>
      </c>
      <c r="I125" s="2" t="s">
        <v>50</v>
      </c>
      <c r="J125" s="2" t="s">
        <v>51</v>
      </c>
      <c r="K125" s="2" t="s">
        <v>52</v>
      </c>
      <c r="M125" s="21" t="s">
        <v>42</v>
      </c>
    </row>
    <row r="126" customFormat="false" ht="13" hidden="false" customHeight="false" outlineLevel="0" collapsed="false">
      <c r="A126" s="2" t="s">
        <v>1512</v>
      </c>
      <c r="B126" s="19" t="s">
        <v>11</v>
      </c>
      <c r="C126" s="19" t="s">
        <v>13</v>
      </c>
      <c r="D126" s="19" t="n">
        <v>161</v>
      </c>
      <c r="E126" s="34" t="s">
        <v>86</v>
      </c>
      <c r="F126" s="19" t="n">
        <v>8</v>
      </c>
      <c r="G126" s="21" t="s">
        <v>1513</v>
      </c>
      <c r="H126" s="21" t="s">
        <v>1514</v>
      </c>
      <c r="I126" s="2" t="s">
        <v>50</v>
      </c>
      <c r="J126" s="2" t="s">
        <v>51</v>
      </c>
      <c r="K126" s="2" t="s">
        <v>52</v>
      </c>
      <c r="M126" s="21" t="s">
        <v>42</v>
      </c>
    </row>
    <row r="127" customFormat="false" ht="35.05" hidden="false" customHeight="false" outlineLevel="0" collapsed="false">
      <c r="A127" s="2" t="s">
        <v>1515</v>
      </c>
      <c r="B127" s="19" t="s">
        <v>11</v>
      </c>
      <c r="C127" s="19" t="s">
        <v>13</v>
      </c>
      <c r="D127" s="19" t="n">
        <v>161</v>
      </c>
      <c r="E127" s="34" t="s">
        <v>86</v>
      </c>
      <c r="F127" s="19" t="n">
        <v>8</v>
      </c>
      <c r="G127" s="21" t="s">
        <v>1516</v>
      </c>
      <c r="H127" s="21" t="s">
        <v>1517</v>
      </c>
      <c r="I127" s="2" t="s">
        <v>50</v>
      </c>
      <c r="J127" s="2" t="s">
        <v>51</v>
      </c>
      <c r="K127" s="2" t="s">
        <v>52</v>
      </c>
      <c r="M127" s="21" t="s">
        <v>42</v>
      </c>
    </row>
    <row r="128" customFormat="false" ht="24" hidden="false" customHeight="false" outlineLevel="0" collapsed="false">
      <c r="A128" s="2" t="s">
        <v>1518</v>
      </c>
      <c r="B128" s="19" t="s">
        <v>11</v>
      </c>
      <c r="C128" s="19" t="s">
        <v>13</v>
      </c>
      <c r="D128" s="19" t="n">
        <v>161</v>
      </c>
      <c r="E128" s="34" t="s">
        <v>86</v>
      </c>
      <c r="F128" s="19" t="n">
        <v>8</v>
      </c>
      <c r="G128" s="21" t="s">
        <v>1519</v>
      </c>
      <c r="H128" s="21" t="s">
        <v>1520</v>
      </c>
      <c r="I128" s="2" t="s">
        <v>124</v>
      </c>
      <c r="J128" s="2" t="s">
        <v>51</v>
      </c>
      <c r="K128" s="2" t="s">
        <v>52</v>
      </c>
      <c r="M128" s="21" t="s">
        <v>42</v>
      </c>
    </row>
    <row r="129" customFormat="false" ht="24" hidden="false" customHeight="false" outlineLevel="0" collapsed="false">
      <c r="A129" s="2" t="s">
        <v>1521</v>
      </c>
      <c r="B129" s="19" t="s">
        <v>11</v>
      </c>
      <c r="C129" s="19" t="s">
        <v>13</v>
      </c>
      <c r="D129" s="19" t="n">
        <v>163</v>
      </c>
      <c r="E129" s="34" t="s">
        <v>86</v>
      </c>
      <c r="F129" s="19" t="n">
        <v>1</v>
      </c>
      <c r="G129" s="21" t="s">
        <v>1522</v>
      </c>
      <c r="H129" s="21" t="s">
        <v>1523</v>
      </c>
      <c r="I129" s="2" t="s">
        <v>124</v>
      </c>
      <c r="J129" s="2" t="s">
        <v>51</v>
      </c>
      <c r="K129" s="2" t="s">
        <v>52</v>
      </c>
      <c r="M129" s="21" t="s">
        <v>42</v>
      </c>
    </row>
    <row r="130" customFormat="false" ht="35.05" hidden="false" customHeight="false" outlineLevel="0" collapsed="false">
      <c r="A130" s="2" t="s">
        <v>1524</v>
      </c>
      <c r="B130" s="19" t="s">
        <v>11</v>
      </c>
      <c r="C130" s="19" t="s">
        <v>13</v>
      </c>
      <c r="D130" s="19" t="n">
        <v>164</v>
      </c>
      <c r="E130" s="34" t="s">
        <v>86</v>
      </c>
      <c r="F130" s="19" t="n">
        <v>1</v>
      </c>
      <c r="G130" s="21" t="s">
        <v>1525</v>
      </c>
      <c r="H130" s="21" t="s">
        <v>1526</v>
      </c>
      <c r="I130" s="2" t="s">
        <v>124</v>
      </c>
      <c r="J130" s="2" t="s">
        <v>51</v>
      </c>
      <c r="K130" s="2" t="s">
        <v>52</v>
      </c>
      <c r="M130" s="21" t="s">
        <v>42</v>
      </c>
    </row>
    <row r="131" customFormat="false" ht="46.25" hidden="false" customHeight="false" outlineLevel="0" collapsed="false">
      <c r="A131" s="2" t="s">
        <v>1527</v>
      </c>
      <c r="B131" s="19" t="s">
        <v>11</v>
      </c>
      <c r="C131" s="19" t="s">
        <v>13</v>
      </c>
      <c r="D131" s="19" t="n">
        <v>165</v>
      </c>
      <c r="E131" s="34" t="s">
        <v>86</v>
      </c>
      <c r="F131" s="19" t="n">
        <v>1</v>
      </c>
      <c r="G131" s="21" t="s">
        <v>1528</v>
      </c>
      <c r="H131" s="21" t="s">
        <v>1529</v>
      </c>
      <c r="I131" s="2" t="s">
        <v>124</v>
      </c>
      <c r="J131" s="2" t="s">
        <v>51</v>
      </c>
      <c r="K131" s="2" t="s">
        <v>70</v>
      </c>
      <c r="L131" s="21" t="s">
        <v>1530</v>
      </c>
      <c r="M131" s="21" t="s">
        <v>42</v>
      </c>
    </row>
    <row r="132" customFormat="false" ht="46.25" hidden="false" customHeight="false" outlineLevel="0" collapsed="false">
      <c r="A132" s="2" t="s">
        <v>1531</v>
      </c>
      <c r="B132" s="19" t="s">
        <v>11</v>
      </c>
      <c r="C132" s="19" t="s">
        <v>13</v>
      </c>
      <c r="D132" s="19" t="n">
        <v>166</v>
      </c>
      <c r="E132" s="34" t="s">
        <v>86</v>
      </c>
      <c r="F132" s="19" t="n">
        <v>1</v>
      </c>
      <c r="G132" s="21" t="s">
        <v>1532</v>
      </c>
      <c r="H132" s="21" t="s">
        <v>1529</v>
      </c>
      <c r="I132" s="2" t="s">
        <v>124</v>
      </c>
      <c r="J132" s="2" t="s">
        <v>51</v>
      </c>
      <c r="K132" s="2" t="s">
        <v>70</v>
      </c>
      <c r="L132" s="21" t="s">
        <v>1533</v>
      </c>
      <c r="M132" s="21" t="s">
        <v>42</v>
      </c>
    </row>
    <row r="133" customFormat="false" ht="35.05" hidden="false" customHeight="false" outlineLevel="0" collapsed="false">
      <c r="A133" s="2" t="s">
        <v>1534</v>
      </c>
      <c r="B133" s="19" t="s">
        <v>11</v>
      </c>
      <c r="C133" s="19" t="s">
        <v>13</v>
      </c>
      <c r="D133" s="19" t="n">
        <v>167</v>
      </c>
      <c r="E133" s="34" t="s">
        <v>1535</v>
      </c>
      <c r="F133" s="19" t="n">
        <v>1</v>
      </c>
      <c r="G133" s="21" t="s">
        <v>1507</v>
      </c>
      <c r="H133" s="21" t="s">
        <v>1508</v>
      </c>
      <c r="I133" s="2" t="s">
        <v>50</v>
      </c>
      <c r="J133" s="2" t="s">
        <v>51</v>
      </c>
      <c r="K133" s="2" t="s">
        <v>52</v>
      </c>
      <c r="M133" s="21" t="s">
        <v>42</v>
      </c>
    </row>
    <row r="134" customFormat="false" ht="24" hidden="false" customHeight="false" outlineLevel="0" collapsed="false">
      <c r="A134" s="2" t="s">
        <v>1536</v>
      </c>
      <c r="B134" s="19" t="s">
        <v>11</v>
      </c>
      <c r="C134" s="19" t="s">
        <v>13</v>
      </c>
      <c r="D134" s="19" t="n">
        <v>167</v>
      </c>
      <c r="E134" s="34" t="s">
        <v>1537</v>
      </c>
      <c r="F134" s="19" t="n">
        <v>1</v>
      </c>
      <c r="G134" s="21" t="s">
        <v>1538</v>
      </c>
      <c r="H134" s="21" t="s">
        <v>1520</v>
      </c>
      <c r="I134" s="2" t="s">
        <v>124</v>
      </c>
      <c r="J134" s="2" t="s">
        <v>51</v>
      </c>
      <c r="K134" s="2" t="s">
        <v>52</v>
      </c>
      <c r="M134" s="21" t="s">
        <v>42</v>
      </c>
    </row>
    <row r="135" customFormat="false" ht="35.05" hidden="false" customHeight="false" outlineLevel="0" collapsed="false">
      <c r="A135" s="2" t="s">
        <v>1539</v>
      </c>
      <c r="B135" s="19" t="s">
        <v>11</v>
      </c>
      <c r="C135" s="19" t="s">
        <v>13</v>
      </c>
      <c r="D135" s="19" t="n">
        <v>167</v>
      </c>
      <c r="E135" s="34" t="s">
        <v>1537</v>
      </c>
      <c r="F135" s="19" t="n">
        <v>1</v>
      </c>
      <c r="G135" s="21" t="s">
        <v>1510</v>
      </c>
      <c r="H135" s="21" t="s">
        <v>1511</v>
      </c>
      <c r="I135" s="2" t="s">
        <v>50</v>
      </c>
      <c r="J135" s="2" t="s">
        <v>51</v>
      </c>
      <c r="K135" s="2" t="s">
        <v>52</v>
      </c>
      <c r="M135" s="21" t="s">
        <v>42</v>
      </c>
    </row>
    <row r="136" customFormat="false" ht="24" hidden="false" customHeight="false" outlineLevel="0" collapsed="false">
      <c r="A136" s="2" t="s">
        <v>1540</v>
      </c>
      <c r="B136" s="19" t="s">
        <v>11</v>
      </c>
      <c r="C136" s="19" t="s">
        <v>13</v>
      </c>
      <c r="D136" s="19" t="n">
        <v>167</v>
      </c>
      <c r="E136" s="34" t="s">
        <v>1537</v>
      </c>
      <c r="F136" s="19" t="n">
        <v>1</v>
      </c>
      <c r="G136" s="21" t="s">
        <v>1541</v>
      </c>
      <c r="H136" s="21" t="s">
        <v>1542</v>
      </c>
      <c r="I136" s="2" t="s">
        <v>50</v>
      </c>
      <c r="J136" s="2" t="s">
        <v>51</v>
      </c>
      <c r="K136" s="2" t="s">
        <v>52</v>
      </c>
      <c r="M136" s="21" t="s">
        <v>42</v>
      </c>
    </row>
    <row r="137" customFormat="false" ht="79" hidden="false" customHeight="false" outlineLevel="0" collapsed="false">
      <c r="A137" s="2" t="s">
        <v>1543</v>
      </c>
      <c r="B137" s="19" t="s">
        <v>11</v>
      </c>
      <c r="C137" s="19" t="s">
        <v>13</v>
      </c>
      <c r="D137" s="19" t="n">
        <v>167</v>
      </c>
      <c r="E137" s="34" t="s">
        <v>1537</v>
      </c>
      <c r="F137" s="19" t="n">
        <v>1</v>
      </c>
      <c r="G137" s="21" t="s">
        <v>1544</v>
      </c>
      <c r="H137" s="21" t="s">
        <v>1545</v>
      </c>
      <c r="I137" s="2" t="s">
        <v>124</v>
      </c>
      <c r="J137" s="2" t="s">
        <v>51</v>
      </c>
      <c r="K137" s="2" t="s">
        <v>52</v>
      </c>
      <c r="M137" s="21" t="s">
        <v>42</v>
      </c>
    </row>
    <row r="138" customFormat="false" ht="24" hidden="false" customHeight="false" outlineLevel="0" collapsed="false">
      <c r="A138" s="2" t="s">
        <v>1546</v>
      </c>
      <c r="B138" s="19" t="s">
        <v>11</v>
      </c>
      <c r="C138" s="19" t="s">
        <v>13</v>
      </c>
      <c r="D138" s="19" t="n">
        <v>168</v>
      </c>
      <c r="E138" s="34" t="s">
        <v>1547</v>
      </c>
      <c r="F138" s="19" t="n">
        <v>1</v>
      </c>
      <c r="G138" s="21" t="s">
        <v>1548</v>
      </c>
      <c r="H138" s="21" t="s">
        <v>1520</v>
      </c>
      <c r="I138" s="2" t="s">
        <v>124</v>
      </c>
      <c r="J138" s="2" t="s">
        <v>51</v>
      </c>
      <c r="K138" s="2" t="s">
        <v>52</v>
      </c>
      <c r="M138" s="21" t="s">
        <v>42</v>
      </c>
    </row>
    <row r="139" customFormat="false" ht="35.05" hidden="false" customHeight="false" outlineLevel="0" collapsed="false">
      <c r="A139" s="2" t="s">
        <v>1549</v>
      </c>
      <c r="B139" s="19" t="s">
        <v>11</v>
      </c>
      <c r="C139" s="19" t="s">
        <v>13</v>
      </c>
      <c r="D139" s="19" t="n">
        <v>168</v>
      </c>
      <c r="E139" s="34" t="s">
        <v>1547</v>
      </c>
      <c r="F139" s="19" t="n">
        <v>1</v>
      </c>
      <c r="G139" s="21" t="s">
        <v>1510</v>
      </c>
      <c r="H139" s="21" t="s">
        <v>1511</v>
      </c>
      <c r="I139" s="2" t="s">
        <v>50</v>
      </c>
      <c r="J139" s="2" t="s">
        <v>51</v>
      </c>
      <c r="K139" s="2" t="s">
        <v>52</v>
      </c>
      <c r="M139" s="21" t="s">
        <v>42</v>
      </c>
    </row>
    <row r="140" customFormat="false" ht="35.05" hidden="false" customHeight="false" outlineLevel="0" collapsed="false">
      <c r="A140" s="2" t="s">
        <v>1550</v>
      </c>
      <c r="B140" s="19" t="s">
        <v>11</v>
      </c>
      <c r="C140" s="19" t="s">
        <v>13</v>
      </c>
      <c r="D140" s="19" t="n">
        <v>168</v>
      </c>
      <c r="E140" s="34" t="s">
        <v>1551</v>
      </c>
      <c r="F140" s="19" t="n">
        <v>1</v>
      </c>
      <c r="G140" s="21" t="s">
        <v>1510</v>
      </c>
      <c r="H140" s="21" t="s">
        <v>1511</v>
      </c>
      <c r="I140" s="2" t="s">
        <v>50</v>
      </c>
      <c r="J140" s="2" t="s">
        <v>51</v>
      </c>
      <c r="K140" s="2" t="s">
        <v>52</v>
      </c>
      <c r="M140" s="21" t="s">
        <v>42</v>
      </c>
    </row>
    <row r="141" customFormat="false" ht="24" hidden="false" customHeight="false" outlineLevel="0" collapsed="false">
      <c r="A141" s="2" t="s">
        <v>1552</v>
      </c>
      <c r="B141" s="19" t="s">
        <v>11</v>
      </c>
      <c r="C141" s="19" t="s">
        <v>13</v>
      </c>
      <c r="D141" s="19" t="n">
        <v>168</v>
      </c>
      <c r="E141" s="34" t="s">
        <v>1551</v>
      </c>
      <c r="F141" s="19" t="n">
        <v>2</v>
      </c>
      <c r="G141" s="21" t="s">
        <v>1553</v>
      </c>
      <c r="H141" s="21" t="s">
        <v>1554</v>
      </c>
      <c r="I141" s="2" t="s">
        <v>124</v>
      </c>
      <c r="J141" s="2" t="s">
        <v>51</v>
      </c>
      <c r="K141" s="2" t="s">
        <v>52</v>
      </c>
      <c r="M141" s="21" t="s">
        <v>42</v>
      </c>
    </row>
    <row r="142" customFormat="false" ht="24" hidden="false" customHeight="false" outlineLevel="0" collapsed="false">
      <c r="A142" s="2" t="s">
        <v>1555</v>
      </c>
      <c r="B142" s="19" t="s">
        <v>11</v>
      </c>
      <c r="C142" s="19" t="s">
        <v>13</v>
      </c>
      <c r="D142" s="19" t="n">
        <v>168</v>
      </c>
      <c r="E142" s="34" t="s">
        <v>1551</v>
      </c>
      <c r="F142" s="19" t="n">
        <v>3</v>
      </c>
      <c r="G142" s="21" t="s">
        <v>1556</v>
      </c>
      <c r="H142" s="21" t="s">
        <v>1520</v>
      </c>
      <c r="I142" s="2" t="s">
        <v>124</v>
      </c>
      <c r="J142" s="2" t="s">
        <v>51</v>
      </c>
      <c r="K142" s="2" t="s">
        <v>52</v>
      </c>
      <c r="M142" s="21" t="s">
        <v>42</v>
      </c>
    </row>
    <row r="143" customFormat="false" ht="24" hidden="false" customHeight="false" outlineLevel="0" collapsed="false">
      <c r="A143" s="2" t="s">
        <v>1557</v>
      </c>
      <c r="B143" s="19" t="s">
        <v>11</v>
      </c>
      <c r="C143" s="19" t="s">
        <v>13</v>
      </c>
      <c r="D143" s="19" t="n">
        <v>187</v>
      </c>
      <c r="E143" s="34" t="s">
        <v>1558</v>
      </c>
      <c r="F143" s="19" t="n">
        <v>1</v>
      </c>
      <c r="G143" s="21" t="s">
        <v>1559</v>
      </c>
      <c r="H143" s="21" t="s">
        <v>1560</v>
      </c>
      <c r="I143" s="2" t="s">
        <v>50</v>
      </c>
      <c r="J143" s="2" t="s">
        <v>51</v>
      </c>
      <c r="K143" s="2" t="s">
        <v>52</v>
      </c>
      <c r="M143" s="21" t="s">
        <v>42</v>
      </c>
    </row>
    <row r="144" customFormat="false" ht="24" hidden="false" customHeight="false" outlineLevel="0" collapsed="false">
      <c r="A144" s="2" t="s">
        <v>1561</v>
      </c>
      <c r="B144" s="19" t="s">
        <v>11</v>
      </c>
      <c r="C144" s="19" t="s">
        <v>13</v>
      </c>
      <c r="D144" s="19" t="n">
        <v>192</v>
      </c>
      <c r="E144" s="34" t="s">
        <v>1562</v>
      </c>
      <c r="F144" s="19" t="n">
        <v>19</v>
      </c>
      <c r="G144" s="21" t="s">
        <v>1563</v>
      </c>
      <c r="H144" s="21" t="s">
        <v>1564</v>
      </c>
      <c r="I144" s="2" t="s">
        <v>124</v>
      </c>
      <c r="J144" s="2" t="s">
        <v>51</v>
      </c>
      <c r="K144" s="2" t="s">
        <v>52</v>
      </c>
      <c r="M144" s="21" t="s">
        <v>42</v>
      </c>
    </row>
    <row r="145" customFormat="false" ht="24" hidden="false" customHeight="false" outlineLevel="0" collapsed="false">
      <c r="A145" s="2" t="s">
        <v>1565</v>
      </c>
      <c r="B145" s="19" t="s">
        <v>11</v>
      </c>
      <c r="C145" s="19" t="s">
        <v>13</v>
      </c>
      <c r="D145" s="19" t="n">
        <v>192</v>
      </c>
      <c r="E145" s="34" t="s">
        <v>1562</v>
      </c>
      <c r="F145" s="19" t="n">
        <v>22</v>
      </c>
      <c r="G145" s="21" t="s">
        <v>1566</v>
      </c>
      <c r="H145" s="21" t="s">
        <v>1567</v>
      </c>
      <c r="I145" s="2" t="s">
        <v>124</v>
      </c>
      <c r="J145" s="2" t="s">
        <v>51</v>
      </c>
      <c r="K145" s="2" t="s">
        <v>52</v>
      </c>
      <c r="M145" s="21" t="s">
        <v>42</v>
      </c>
    </row>
    <row r="146" customFormat="false" ht="46.25" hidden="false" customHeight="false" outlineLevel="0" collapsed="false">
      <c r="A146" s="2" t="s">
        <v>1568</v>
      </c>
      <c r="B146" s="19" t="s">
        <v>311</v>
      </c>
      <c r="C146" s="19" t="s">
        <v>312</v>
      </c>
      <c r="D146" s="19" t="n">
        <v>345</v>
      </c>
      <c r="E146" s="34" t="s">
        <v>1569</v>
      </c>
      <c r="G146" s="21" t="s">
        <v>1570</v>
      </c>
      <c r="H146" s="21" t="s">
        <v>1571</v>
      </c>
      <c r="I146" s="2" t="s">
        <v>124</v>
      </c>
      <c r="J146" s="2" t="s">
        <v>69</v>
      </c>
      <c r="K146" s="2" t="s">
        <v>70</v>
      </c>
      <c r="L146" s="21" t="s">
        <v>1572</v>
      </c>
      <c r="M146" s="21" t="s">
        <v>42</v>
      </c>
      <c r="N146" s="21" t="s">
        <v>317</v>
      </c>
    </row>
    <row r="147" customFormat="false" ht="46.25" hidden="false" customHeight="false" outlineLevel="0" collapsed="false">
      <c r="A147" s="2" t="s">
        <v>1573</v>
      </c>
      <c r="B147" s="19" t="s">
        <v>311</v>
      </c>
      <c r="C147" s="19" t="s">
        <v>312</v>
      </c>
      <c r="D147" s="19" t="n">
        <v>349</v>
      </c>
      <c r="E147" s="34" t="s">
        <v>1574</v>
      </c>
      <c r="F147" s="19" t="n">
        <v>2</v>
      </c>
      <c r="G147" s="21" t="s">
        <v>1575</v>
      </c>
      <c r="H147" s="21" t="s">
        <v>1576</v>
      </c>
      <c r="I147" s="2" t="s">
        <v>124</v>
      </c>
      <c r="J147" s="2" t="s">
        <v>69</v>
      </c>
      <c r="K147" s="2" t="s">
        <v>70</v>
      </c>
      <c r="L147" s="21" t="s">
        <v>1577</v>
      </c>
      <c r="M147" s="21" t="s">
        <v>42</v>
      </c>
    </row>
    <row r="148" customFormat="false" ht="68" hidden="false" customHeight="false" outlineLevel="0" collapsed="false">
      <c r="A148" s="2" t="s">
        <v>1578</v>
      </c>
      <c r="B148" s="19" t="s">
        <v>311</v>
      </c>
      <c r="C148" s="19" t="s">
        <v>312</v>
      </c>
      <c r="D148" s="19" t="n">
        <v>349</v>
      </c>
      <c r="E148" s="34" t="s">
        <v>1579</v>
      </c>
      <c r="G148" s="21" t="s">
        <v>1580</v>
      </c>
      <c r="H148" s="21" t="s">
        <v>1581</v>
      </c>
      <c r="I148" s="2" t="s">
        <v>124</v>
      </c>
      <c r="J148" s="2" t="s">
        <v>69</v>
      </c>
      <c r="K148" s="2" t="s">
        <v>70</v>
      </c>
      <c r="L148" s="21" t="s">
        <v>1582</v>
      </c>
      <c r="M148" s="21" t="s">
        <v>42</v>
      </c>
    </row>
    <row r="149" customFormat="false" ht="24" hidden="false" customHeight="false" outlineLevel="0" collapsed="false">
      <c r="A149" s="2" t="s">
        <v>1583</v>
      </c>
      <c r="B149" s="19" t="s">
        <v>84</v>
      </c>
      <c r="C149" s="19" t="s">
        <v>85</v>
      </c>
      <c r="D149" s="19" t="n">
        <v>423</v>
      </c>
      <c r="E149" s="34" t="s">
        <v>1584</v>
      </c>
      <c r="F149" s="19" t="n">
        <v>19</v>
      </c>
      <c r="G149" s="21" t="s">
        <v>1585</v>
      </c>
      <c r="H149" s="21" t="s">
        <v>1586</v>
      </c>
      <c r="I149" s="2" t="s">
        <v>50</v>
      </c>
      <c r="J149" s="2" t="s">
        <v>69</v>
      </c>
      <c r="K149" s="2" t="s">
        <v>52</v>
      </c>
      <c r="M149" s="21" t="s">
        <v>42</v>
      </c>
    </row>
    <row r="150" customFormat="false" ht="24" hidden="false" customHeight="false" outlineLevel="0" collapsed="false">
      <c r="A150" s="2" t="s">
        <v>1587</v>
      </c>
      <c r="B150" s="19" t="s">
        <v>84</v>
      </c>
      <c r="C150" s="19" t="s">
        <v>85</v>
      </c>
      <c r="D150" s="19" t="n">
        <v>424</v>
      </c>
      <c r="E150" s="34" t="s">
        <v>1588</v>
      </c>
      <c r="F150" s="19" t="n">
        <v>13</v>
      </c>
      <c r="G150" s="21" t="s">
        <v>1585</v>
      </c>
      <c r="H150" s="21" t="s">
        <v>1586</v>
      </c>
      <c r="I150" s="2" t="s">
        <v>50</v>
      </c>
      <c r="J150" s="2" t="s">
        <v>69</v>
      </c>
      <c r="K150" s="2" t="s">
        <v>52</v>
      </c>
      <c r="M150" s="21" t="s">
        <v>42</v>
      </c>
    </row>
    <row r="151" customFormat="false" ht="13" hidden="false" customHeight="false" outlineLevel="0" collapsed="false">
      <c r="A151" s="2" t="s">
        <v>1589</v>
      </c>
      <c r="B151" s="19" t="s">
        <v>1590</v>
      </c>
      <c r="C151" s="19" t="s">
        <v>1591</v>
      </c>
      <c r="D151" s="19" t="n">
        <v>424</v>
      </c>
      <c r="E151" s="34" t="s">
        <v>1592</v>
      </c>
      <c r="F151" s="19" t="n">
        <v>21</v>
      </c>
      <c r="G151" s="21" t="s">
        <v>1593</v>
      </c>
      <c r="H151" s="21" t="s">
        <v>1594</v>
      </c>
      <c r="I151" s="2" t="s">
        <v>50</v>
      </c>
      <c r="J151" s="2" t="s">
        <v>69</v>
      </c>
      <c r="K151" s="2" t="s">
        <v>52</v>
      </c>
      <c r="M151" s="21" t="s">
        <v>42</v>
      </c>
    </row>
    <row r="152" customFormat="false" ht="13" hidden="false" customHeight="false" outlineLevel="0" collapsed="false">
      <c r="A152" s="2" t="s">
        <v>1595</v>
      </c>
      <c r="B152" s="19" t="s">
        <v>1590</v>
      </c>
      <c r="C152" s="19" t="s">
        <v>1591</v>
      </c>
      <c r="D152" s="19" t="n">
        <v>425</v>
      </c>
      <c r="E152" s="34" t="s">
        <v>1592</v>
      </c>
      <c r="F152" s="19" t="n">
        <v>1</v>
      </c>
      <c r="G152" s="21" t="s">
        <v>1596</v>
      </c>
      <c r="H152" s="21" t="s">
        <v>1594</v>
      </c>
      <c r="I152" s="2" t="s">
        <v>50</v>
      </c>
      <c r="J152" s="2" t="s">
        <v>69</v>
      </c>
      <c r="K152" s="2" t="s">
        <v>52</v>
      </c>
      <c r="M152" s="21" t="s">
        <v>42</v>
      </c>
    </row>
    <row r="153" customFormat="false" ht="13" hidden="false" customHeight="false" outlineLevel="0" collapsed="false">
      <c r="A153" s="2" t="s">
        <v>1597</v>
      </c>
      <c r="B153" s="19" t="s">
        <v>1590</v>
      </c>
      <c r="C153" s="19" t="s">
        <v>1591</v>
      </c>
      <c r="D153" s="19" t="n">
        <v>425</v>
      </c>
      <c r="E153" s="34" t="s">
        <v>1598</v>
      </c>
      <c r="F153" s="19" t="n">
        <v>4</v>
      </c>
      <c r="G153" s="21" t="s">
        <v>1599</v>
      </c>
      <c r="H153" s="21" t="s">
        <v>1594</v>
      </c>
      <c r="I153" s="2" t="s">
        <v>50</v>
      </c>
      <c r="J153" s="2" t="s">
        <v>69</v>
      </c>
      <c r="K153" s="2" t="s">
        <v>52</v>
      </c>
      <c r="M153" s="21" t="s">
        <v>42</v>
      </c>
    </row>
    <row r="154" customFormat="false" ht="13" hidden="false" customHeight="false" outlineLevel="0" collapsed="false">
      <c r="A154" s="2" t="s">
        <v>1600</v>
      </c>
      <c r="B154" s="19" t="s">
        <v>1590</v>
      </c>
      <c r="C154" s="19" t="s">
        <v>1591</v>
      </c>
      <c r="D154" s="19" t="n">
        <v>426</v>
      </c>
      <c r="E154" s="34" t="s">
        <v>1601</v>
      </c>
      <c r="F154" s="19" t="n">
        <v>1</v>
      </c>
      <c r="G154" s="21" t="s">
        <v>1602</v>
      </c>
      <c r="H154" s="21" t="s">
        <v>1594</v>
      </c>
      <c r="I154" s="2" t="s">
        <v>50</v>
      </c>
      <c r="J154" s="2" t="s">
        <v>69</v>
      </c>
      <c r="K154" s="2" t="s">
        <v>52</v>
      </c>
      <c r="M154" s="21" t="s">
        <v>42</v>
      </c>
    </row>
    <row r="155" customFormat="false" ht="35.05" hidden="false" customHeight="false" outlineLevel="0" collapsed="false">
      <c r="A155" s="2" t="s">
        <v>1603</v>
      </c>
      <c r="B155" s="19" t="s">
        <v>1590</v>
      </c>
      <c r="C155" s="19" t="s">
        <v>1591</v>
      </c>
      <c r="D155" s="19" t="n">
        <v>432</v>
      </c>
      <c r="E155" s="34" t="s">
        <v>1604</v>
      </c>
      <c r="F155" s="19" t="n">
        <v>26</v>
      </c>
      <c r="G155" s="21" t="s">
        <v>1605</v>
      </c>
      <c r="H155" s="21" t="s">
        <v>1606</v>
      </c>
      <c r="I155" s="2" t="s">
        <v>50</v>
      </c>
      <c r="J155" s="2" t="s">
        <v>69</v>
      </c>
      <c r="K155" s="2" t="s">
        <v>52</v>
      </c>
      <c r="M155" s="21" t="s">
        <v>42</v>
      </c>
    </row>
    <row r="156" customFormat="false" ht="46.25" hidden="false" customHeight="false" outlineLevel="0" collapsed="false">
      <c r="A156" s="2" t="s">
        <v>1607</v>
      </c>
      <c r="B156" s="19" t="s">
        <v>84</v>
      </c>
      <c r="C156" s="19" t="s">
        <v>85</v>
      </c>
      <c r="D156" s="19" t="n">
        <v>450</v>
      </c>
      <c r="E156" s="34" t="s">
        <v>1608</v>
      </c>
      <c r="F156" s="19" t="n">
        <v>6</v>
      </c>
      <c r="G156" s="21" t="s">
        <v>1609</v>
      </c>
      <c r="H156" s="21" t="s">
        <v>1610</v>
      </c>
      <c r="I156" s="2" t="s">
        <v>50</v>
      </c>
      <c r="J156" s="2" t="s">
        <v>69</v>
      </c>
      <c r="K156" s="2" t="s">
        <v>52</v>
      </c>
      <c r="M156" s="21" t="s">
        <v>42</v>
      </c>
    </row>
    <row r="157" customFormat="false" ht="46.25" hidden="false" customHeight="false" outlineLevel="0" collapsed="false">
      <c r="A157" s="2" t="s">
        <v>1611</v>
      </c>
      <c r="B157" s="19" t="s">
        <v>84</v>
      </c>
      <c r="C157" s="19" t="s">
        <v>85</v>
      </c>
      <c r="D157" s="19" t="n">
        <v>450</v>
      </c>
      <c r="E157" s="34" t="s">
        <v>1608</v>
      </c>
      <c r="F157" s="19" t="n">
        <v>7</v>
      </c>
      <c r="G157" s="21" t="s">
        <v>1612</v>
      </c>
      <c r="H157" s="21" t="s">
        <v>1613</v>
      </c>
      <c r="I157" s="2" t="s">
        <v>50</v>
      </c>
      <c r="J157" s="2" t="s">
        <v>69</v>
      </c>
      <c r="K157" s="2" t="s">
        <v>52</v>
      </c>
      <c r="M157" s="21" t="s">
        <v>42</v>
      </c>
    </row>
    <row r="158" customFormat="false" ht="46.25" hidden="false" customHeight="false" outlineLevel="0" collapsed="false">
      <c r="A158" s="2" t="s">
        <v>1614</v>
      </c>
      <c r="B158" s="19" t="s">
        <v>1615</v>
      </c>
      <c r="C158" s="19" t="s">
        <v>100</v>
      </c>
      <c r="D158" s="19" t="n">
        <v>451</v>
      </c>
      <c r="E158" s="34" t="s">
        <v>1616</v>
      </c>
      <c r="F158" s="19" t="n">
        <v>33</v>
      </c>
      <c r="G158" s="21" t="s">
        <v>102</v>
      </c>
      <c r="H158" s="21" t="s">
        <v>103</v>
      </c>
      <c r="I158" s="2" t="s">
        <v>50</v>
      </c>
      <c r="J158" s="2" t="s">
        <v>69</v>
      </c>
      <c r="K158" s="2" t="s">
        <v>78</v>
      </c>
      <c r="L158" s="21" t="s">
        <v>1617</v>
      </c>
      <c r="N158" s="21" t="s">
        <v>780</v>
      </c>
    </row>
    <row r="159" customFormat="false" ht="46.25" hidden="false" customHeight="false" outlineLevel="0" collapsed="false">
      <c r="A159" s="2" t="s">
        <v>1618</v>
      </c>
      <c r="B159" s="19" t="s">
        <v>99</v>
      </c>
      <c r="C159" s="19" t="s">
        <v>100</v>
      </c>
      <c r="D159" s="19" t="n">
        <v>451</v>
      </c>
      <c r="E159" s="34" t="s">
        <v>1616</v>
      </c>
      <c r="F159" s="19" t="n">
        <v>33</v>
      </c>
      <c r="G159" s="21" t="s">
        <v>102</v>
      </c>
      <c r="H159" s="21" t="s">
        <v>103</v>
      </c>
      <c r="I159" s="2" t="s">
        <v>50</v>
      </c>
      <c r="J159" s="2" t="s">
        <v>69</v>
      </c>
      <c r="K159" s="2" t="s">
        <v>78</v>
      </c>
      <c r="L159" s="21" t="s">
        <v>1617</v>
      </c>
      <c r="N159" s="21" t="s">
        <v>780</v>
      </c>
    </row>
    <row r="160" customFormat="false" ht="46.25" hidden="false" customHeight="false" outlineLevel="0" collapsed="false">
      <c r="A160" s="2" t="s">
        <v>1619</v>
      </c>
      <c r="B160" s="19" t="s">
        <v>1615</v>
      </c>
      <c r="C160" s="19" t="s">
        <v>100</v>
      </c>
      <c r="D160" s="19" t="n">
        <v>452</v>
      </c>
      <c r="E160" s="34" t="s">
        <v>1616</v>
      </c>
      <c r="F160" s="19" t="n">
        <v>3</v>
      </c>
      <c r="G160" s="21" t="s">
        <v>102</v>
      </c>
      <c r="H160" s="21" t="s">
        <v>103</v>
      </c>
      <c r="I160" s="2" t="s">
        <v>50</v>
      </c>
      <c r="J160" s="2" t="s">
        <v>69</v>
      </c>
      <c r="K160" s="2" t="s">
        <v>78</v>
      </c>
      <c r="L160" s="21" t="s">
        <v>1617</v>
      </c>
      <c r="N160" s="21" t="s">
        <v>780</v>
      </c>
    </row>
    <row r="161" customFormat="false" ht="46.25" hidden="false" customHeight="false" outlineLevel="0" collapsed="false">
      <c r="A161" s="2" t="s">
        <v>1620</v>
      </c>
      <c r="B161" s="19" t="s">
        <v>99</v>
      </c>
      <c r="C161" s="19" t="s">
        <v>100</v>
      </c>
      <c r="D161" s="19" t="n">
        <v>452</v>
      </c>
      <c r="E161" s="34" t="s">
        <v>1616</v>
      </c>
      <c r="F161" s="19" t="n">
        <v>3</v>
      </c>
      <c r="G161" s="21" t="s">
        <v>102</v>
      </c>
      <c r="H161" s="21" t="s">
        <v>103</v>
      </c>
      <c r="I161" s="2" t="s">
        <v>50</v>
      </c>
      <c r="J161" s="2" t="s">
        <v>69</v>
      </c>
      <c r="K161" s="2" t="s">
        <v>78</v>
      </c>
      <c r="L161" s="21" t="s">
        <v>1617</v>
      </c>
      <c r="N161" s="21" t="s">
        <v>780</v>
      </c>
    </row>
    <row r="162" customFormat="false" ht="46.25" hidden="false" customHeight="false" outlineLevel="0" collapsed="false">
      <c r="A162" s="2" t="s">
        <v>1621</v>
      </c>
      <c r="B162" s="19" t="s">
        <v>1615</v>
      </c>
      <c r="C162" s="19" t="s">
        <v>100</v>
      </c>
      <c r="D162" s="19" t="n">
        <v>453</v>
      </c>
      <c r="E162" s="34" t="s">
        <v>1622</v>
      </c>
      <c r="F162" s="19" t="n">
        <v>3</v>
      </c>
      <c r="G162" s="21" t="s">
        <v>102</v>
      </c>
      <c r="H162" s="21" t="s">
        <v>103</v>
      </c>
      <c r="I162" s="2" t="s">
        <v>50</v>
      </c>
      <c r="J162" s="2" t="s">
        <v>69</v>
      </c>
      <c r="K162" s="2" t="s">
        <v>78</v>
      </c>
      <c r="L162" s="21" t="s">
        <v>1617</v>
      </c>
      <c r="N162" s="21" t="s">
        <v>780</v>
      </c>
    </row>
    <row r="163" customFormat="false" ht="46.25" hidden="false" customHeight="false" outlineLevel="0" collapsed="false">
      <c r="A163" s="2" t="s">
        <v>1623</v>
      </c>
      <c r="B163" s="19" t="s">
        <v>99</v>
      </c>
      <c r="C163" s="19" t="s">
        <v>100</v>
      </c>
      <c r="D163" s="19" t="n">
        <v>453</v>
      </c>
      <c r="E163" s="34" t="s">
        <v>1622</v>
      </c>
      <c r="F163" s="19" t="n">
        <v>3</v>
      </c>
      <c r="G163" s="21" t="s">
        <v>102</v>
      </c>
      <c r="H163" s="21" t="s">
        <v>103</v>
      </c>
      <c r="I163" s="2" t="s">
        <v>50</v>
      </c>
      <c r="J163" s="2" t="s">
        <v>69</v>
      </c>
      <c r="K163" s="2" t="s">
        <v>78</v>
      </c>
      <c r="L163" s="21" t="s">
        <v>1617</v>
      </c>
      <c r="N163" s="21" t="s">
        <v>780</v>
      </c>
    </row>
    <row r="164" customFormat="false" ht="24" hidden="false" customHeight="false" outlineLevel="0" collapsed="false">
      <c r="A164" s="2" t="s">
        <v>1624</v>
      </c>
      <c r="B164" s="19" t="s">
        <v>84</v>
      </c>
      <c r="C164" s="19" t="s">
        <v>85</v>
      </c>
      <c r="D164" s="19" t="n">
        <v>460</v>
      </c>
      <c r="E164" s="34" t="s">
        <v>1625</v>
      </c>
      <c r="F164" s="19" t="n">
        <v>11</v>
      </c>
      <c r="G164" s="21" t="s">
        <v>1585</v>
      </c>
      <c r="H164" s="21" t="s">
        <v>1586</v>
      </c>
      <c r="I164" s="2" t="s">
        <v>50</v>
      </c>
      <c r="J164" s="2" t="s">
        <v>69</v>
      </c>
      <c r="K164" s="2" t="s">
        <v>52</v>
      </c>
      <c r="M164" s="21" t="s">
        <v>42</v>
      </c>
    </row>
    <row r="165" customFormat="false" ht="13" hidden="false" customHeight="false" outlineLevel="0" collapsed="false">
      <c r="A165" s="2" t="s">
        <v>1626</v>
      </c>
      <c r="B165" s="19" t="s">
        <v>11</v>
      </c>
      <c r="C165" s="19" t="s">
        <v>13</v>
      </c>
      <c r="D165" s="19" t="n">
        <v>468</v>
      </c>
      <c r="E165" s="34" t="s">
        <v>1627</v>
      </c>
      <c r="F165" s="19" t="n">
        <v>6</v>
      </c>
      <c r="G165" s="21" t="s">
        <v>1628</v>
      </c>
      <c r="H165" s="21" t="s">
        <v>1629</v>
      </c>
      <c r="I165" s="2" t="s">
        <v>50</v>
      </c>
      <c r="J165" s="2" t="s">
        <v>51</v>
      </c>
      <c r="K165" s="2" t="s">
        <v>52</v>
      </c>
      <c r="M165" s="21" t="s">
        <v>42</v>
      </c>
    </row>
    <row r="166" customFormat="false" ht="13" hidden="false" customHeight="false" outlineLevel="0" collapsed="false">
      <c r="A166" s="2" t="s">
        <v>1630</v>
      </c>
      <c r="B166" s="19" t="s">
        <v>11</v>
      </c>
      <c r="C166" s="19" t="s">
        <v>13</v>
      </c>
      <c r="D166" s="19" t="n">
        <v>468</v>
      </c>
      <c r="E166" s="34" t="s">
        <v>1627</v>
      </c>
      <c r="F166" s="19" t="n">
        <v>7</v>
      </c>
      <c r="G166" s="21" t="s">
        <v>1631</v>
      </c>
      <c r="H166" s="21" t="s">
        <v>1632</v>
      </c>
      <c r="I166" s="2" t="s">
        <v>50</v>
      </c>
      <c r="J166" s="2" t="s">
        <v>51</v>
      </c>
      <c r="K166" s="2" t="s">
        <v>52</v>
      </c>
      <c r="M166" s="21" t="s">
        <v>42</v>
      </c>
    </row>
    <row r="167" customFormat="false" ht="13" hidden="false" customHeight="false" outlineLevel="0" collapsed="false">
      <c r="A167" s="2" t="s">
        <v>1633</v>
      </c>
      <c r="B167" s="19" t="s">
        <v>11</v>
      </c>
      <c r="C167" s="19" t="s">
        <v>13</v>
      </c>
      <c r="D167" s="19" t="n">
        <v>470</v>
      </c>
      <c r="E167" s="34" t="s">
        <v>1634</v>
      </c>
      <c r="F167" s="19" t="n">
        <v>15</v>
      </c>
      <c r="G167" s="21" t="s">
        <v>1635</v>
      </c>
      <c r="H167" s="21" t="s">
        <v>1636</v>
      </c>
      <c r="I167" s="2" t="s">
        <v>50</v>
      </c>
      <c r="J167" s="2" t="s">
        <v>51</v>
      </c>
      <c r="K167" s="2" t="s">
        <v>52</v>
      </c>
      <c r="M167" s="21" t="s">
        <v>42</v>
      </c>
    </row>
    <row r="168" customFormat="false" ht="13" hidden="false" customHeight="false" outlineLevel="0" collapsed="false">
      <c r="A168" s="2" t="s">
        <v>1637</v>
      </c>
      <c r="B168" s="19" t="s">
        <v>11</v>
      </c>
      <c r="C168" s="19" t="s">
        <v>13</v>
      </c>
      <c r="D168" s="19" t="n">
        <v>472</v>
      </c>
      <c r="E168" s="34" t="s">
        <v>1638</v>
      </c>
      <c r="F168" s="19" t="n">
        <v>16</v>
      </c>
      <c r="G168" s="21" t="s">
        <v>1628</v>
      </c>
      <c r="H168" s="21" t="s">
        <v>1629</v>
      </c>
      <c r="I168" s="2" t="s">
        <v>50</v>
      </c>
      <c r="J168" s="2" t="s">
        <v>51</v>
      </c>
      <c r="K168" s="2" t="s">
        <v>52</v>
      </c>
      <c r="M168" s="21" t="s">
        <v>42</v>
      </c>
    </row>
    <row r="169" customFormat="false" ht="24" hidden="false" customHeight="false" outlineLevel="0" collapsed="false">
      <c r="A169" s="2" t="s">
        <v>1639</v>
      </c>
      <c r="B169" s="19" t="s">
        <v>84</v>
      </c>
      <c r="C169" s="19" t="s">
        <v>85</v>
      </c>
      <c r="D169" s="19" t="n">
        <v>481</v>
      </c>
      <c r="E169" s="34" t="s">
        <v>1640</v>
      </c>
      <c r="F169" s="19" t="n">
        <v>4</v>
      </c>
      <c r="G169" s="21" t="s">
        <v>1585</v>
      </c>
      <c r="H169" s="21" t="s">
        <v>1586</v>
      </c>
      <c r="I169" s="2" t="s">
        <v>50</v>
      </c>
      <c r="J169" s="2" t="s">
        <v>69</v>
      </c>
      <c r="K169" s="2" t="s">
        <v>52</v>
      </c>
      <c r="M169" s="21" t="s">
        <v>42</v>
      </c>
    </row>
    <row r="170" customFormat="false" ht="24" hidden="false" customHeight="false" outlineLevel="0" collapsed="false">
      <c r="A170" s="2" t="s">
        <v>1641</v>
      </c>
      <c r="B170" s="19" t="s">
        <v>11</v>
      </c>
      <c r="C170" s="19" t="s">
        <v>13</v>
      </c>
      <c r="D170" s="19" t="n">
        <v>484</v>
      </c>
      <c r="E170" s="34" t="s">
        <v>197</v>
      </c>
      <c r="F170" s="19" t="n">
        <v>4</v>
      </c>
      <c r="G170" s="21" t="s">
        <v>1642</v>
      </c>
      <c r="H170" s="21" t="s">
        <v>1643</v>
      </c>
      <c r="I170" s="2" t="s">
        <v>124</v>
      </c>
      <c r="J170" s="2" t="s">
        <v>51</v>
      </c>
      <c r="K170" s="2" t="s">
        <v>52</v>
      </c>
      <c r="M170" s="21" t="s">
        <v>42</v>
      </c>
    </row>
    <row r="171" customFormat="false" ht="13" hidden="false" customHeight="false" outlineLevel="0" collapsed="false">
      <c r="A171" s="2" t="s">
        <v>1644</v>
      </c>
      <c r="B171" s="19" t="s">
        <v>11</v>
      </c>
      <c r="C171" s="19" t="s">
        <v>13</v>
      </c>
      <c r="D171" s="19" t="n">
        <v>491</v>
      </c>
      <c r="E171" s="34" t="s">
        <v>1645</v>
      </c>
      <c r="F171" s="19" t="n">
        <v>3</v>
      </c>
      <c r="G171" s="21" t="s">
        <v>1646</v>
      </c>
      <c r="H171" s="21" t="s">
        <v>1471</v>
      </c>
      <c r="I171" s="2" t="s">
        <v>124</v>
      </c>
      <c r="J171" s="2" t="s">
        <v>51</v>
      </c>
      <c r="K171" s="2" t="s">
        <v>52</v>
      </c>
      <c r="M171" s="21" t="s">
        <v>42</v>
      </c>
    </row>
    <row r="172" customFormat="false" ht="46.25" hidden="false" customHeight="false" outlineLevel="0" collapsed="false">
      <c r="A172" s="2" t="s">
        <v>1647</v>
      </c>
      <c r="B172" s="19" t="s">
        <v>1615</v>
      </c>
      <c r="C172" s="19" t="s">
        <v>100</v>
      </c>
      <c r="D172" s="19" t="n">
        <v>491</v>
      </c>
      <c r="E172" s="34" t="s">
        <v>1648</v>
      </c>
      <c r="F172" s="19" t="n">
        <v>19</v>
      </c>
      <c r="G172" s="21" t="s">
        <v>102</v>
      </c>
      <c r="H172" s="21" t="s">
        <v>103</v>
      </c>
      <c r="I172" s="2" t="s">
        <v>50</v>
      </c>
      <c r="J172" s="2" t="s">
        <v>69</v>
      </c>
      <c r="K172" s="2" t="s">
        <v>78</v>
      </c>
      <c r="L172" s="21" t="s">
        <v>1617</v>
      </c>
      <c r="N172" s="21" t="s">
        <v>780</v>
      </c>
    </row>
    <row r="173" customFormat="false" ht="46.25" hidden="false" customHeight="false" outlineLevel="0" collapsed="false">
      <c r="A173" s="2" t="s">
        <v>1649</v>
      </c>
      <c r="B173" s="19" t="s">
        <v>99</v>
      </c>
      <c r="C173" s="19" t="s">
        <v>100</v>
      </c>
      <c r="D173" s="19" t="n">
        <v>491</v>
      </c>
      <c r="E173" s="34" t="s">
        <v>1648</v>
      </c>
      <c r="F173" s="19" t="n">
        <v>19</v>
      </c>
      <c r="G173" s="21" t="s">
        <v>102</v>
      </c>
      <c r="H173" s="21" t="s">
        <v>103</v>
      </c>
      <c r="I173" s="2" t="s">
        <v>50</v>
      </c>
      <c r="J173" s="2" t="s">
        <v>69</v>
      </c>
      <c r="K173" s="2" t="s">
        <v>78</v>
      </c>
      <c r="L173" s="21" t="s">
        <v>1617</v>
      </c>
      <c r="N173" s="21" t="s">
        <v>780</v>
      </c>
    </row>
    <row r="174" customFormat="false" ht="35.05" hidden="false" customHeight="false" outlineLevel="0" collapsed="false">
      <c r="A174" s="2" t="s">
        <v>1650</v>
      </c>
      <c r="B174" s="19" t="s">
        <v>11</v>
      </c>
      <c r="C174" s="19" t="s">
        <v>13</v>
      </c>
      <c r="D174" s="19" t="n">
        <v>510</v>
      </c>
      <c r="E174" s="34" t="s">
        <v>1651</v>
      </c>
      <c r="F174" s="19" t="n">
        <v>8</v>
      </c>
      <c r="G174" s="21" t="s">
        <v>1652</v>
      </c>
      <c r="H174" s="21" t="s">
        <v>1653</v>
      </c>
      <c r="I174" s="2" t="s">
        <v>124</v>
      </c>
      <c r="J174" s="2" t="s">
        <v>51</v>
      </c>
      <c r="K174" s="2" t="s">
        <v>70</v>
      </c>
      <c r="L174" s="21" t="s">
        <v>1654</v>
      </c>
      <c r="M174" s="21" t="s">
        <v>42</v>
      </c>
    </row>
    <row r="175" customFormat="false" ht="24" hidden="false" customHeight="false" outlineLevel="0" collapsed="false">
      <c r="A175" s="2" t="s">
        <v>1655</v>
      </c>
      <c r="B175" s="19" t="s">
        <v>11</v>
      </c>
      <c r="C175" s="19" t="s">
        <v>13</v>
      </c>
      <c r="D175" s="19" t="n">
        <v>511</v>
      </c>
      <c r="E175" s="34" t="s">
        <v>1651</v>
      </c>
      <c r="F175" s="19" t="n">
        <v>8</v>
      </c>
      <c r="G175" s="21" t="s">
        <v>1656</v>
      </c>
      <c r="H175" s="21" t="s">
        <v>1657</v>
      </c>
      <c r="I175" s="2" t="s">
        <v>50</v>
      </c>
      <c r="J175" s="2" t="s">
        <v>51</v>
      </c>
      <c r="K175" s="2" t="s">
        <v>52</v>
      </c>
      <c r="M175" s="21" t="s">
        <v>42</v>
      </c>
    </row>
    <row r="176" customFormat="false" ht="13" hidden="false" customHeight="false" outlineLevel="0" collapsed="false">
      <c r="A176" s="2" t="s">
        <v>1658</v>
      </c>
      <c r="B176" s="19" t="s">
        <v>11</v>
      </c>
      <c r="C176" s="19" t="s">
        <v>13</v>
      </c>
      <c r="D176" s="19" t="n">
        <v>513</v>
      </c>
      <c r="E176" s="34" t="s">
        <v>1651</v>
      </c>
      <c r="F176" s="19" t="n">
        <v>6</v>
      </c>
      <c r="G176" s="21" t="s">
        <v>1659</v>
      </c>
      <c r="H176" s="21" t="s">
        <v>1660</v>
      </c>
      <c r="I176" s="2" t="s">
        <v>50</v>
      </c>
      <c r="J176" s="2" t="s">
        <v>51</v>
      </c>
      <c r="K176" s="2" t="s">
        <v>52</v>
      </c>
      <c r="M176" s="21" t="s">
        <v>42</v>
      </c>
    </row>
    <row r="177" customFormat="false" ht="13" hidden="false" customHeight="false" outlineLevel="0" collapsed="false">
      <c r="A177" s="2" t="s">
        <v>1661</v>
      </c>
      <c r="B177" s="19" t="s">
        <v>11</v>
      </c>
      <c r="C177" s="19" t="s">
        <v>13</v>
      </c>
      <c r="D177" s="19" t="n">
        <v>514</v>
      </c>
      <c r="E177" s="34" t="s">
        <v>1662</v>
      </c>
      <c r="F177" s="19" t="n">
        <v>14</v>
      </c>
      <c r="G177" s="21" t="s">
        <v>1663</v>
      </c>
      <c r="H177" s="21" t="s">
        <v>1664</v>
      </c>
      <c r="I177" s="2" t="s">
        <v>50</v>
      </c>
      <c r="J177" s="2" t="s">
        <v>51</v>
      </c>
      <c r="K177" s="2" t="s">
        <v>52</v>
      </c>
      <c r="M177" s="21" t="s">
        <v>42</v>
      </c>
    </row>
    <row r="178" customFormat="false" ht="13" hidden="false" customHeight="false" outlineLevel="0" collapsed="false">
      <c r="A178" s="2" t="s">
        <v>1665</v>
      </c>
      <c r="B178" s="19" t="s">
        <v>11</v>
      </c>
      <c r="C178" s="19" t="s">
        <v>13</v>
      </c>
      <c r="D178" s="19" t="n">
        <v>514</v>
      </c>
      <c r="E178" s="34" t="s">
        <v>1662</v>
      </c>
      <c r="F178" s="19" t="n">
        <v>14</v>
      </c>
      <c r="G178" s="21" t="s">
        <v>1666</v>
      </c>
      <c r="H178" s="21" t="s">
        <v>1667</v>
      </c>
      <c r="I178" s="2" t="s">
        <v>124</v>
      </c>
      <c r="J178" s="2" t="s">
        <v>51</v>
      </c>
      <c r="K178" s="2" t="s">
        <v>52</v>
      </c>
      <c r="M178" s="21" t="s">
        <v>42</v>
      </c>
    </row>
    <row r="179" customFormat="false" ht="13" hidden="false" customHeight="false" outlineLevel="0" collapsed="false">
      <c r="A179" s="2" t="s">
        <v>1668</v>
      </c>
      <c r="B179" s="19" t="s">
        <v>11</v>
      </c>
      <c r="C179" s="19" t="s">
        <v>13</v>
      </c>
      <c r="D179" s="19" t="n">
        <v>515</v>
      </c>
      <c r="E179" s="34" t="s">
        <v>1662</v>
      </c>
      <c r="F179" s="19" t="n">
        <v>12</v>
      </c>
      <c r="G179" s="21" t="s">
        <v>1669</v>
      </c>
      <c r="H179" s="21" t="s">
        <v>1670</v>
      </c>
      <c r="I179" s="2" t="s">
        <v>50</v>
      </c>
      <c r="J179" s="2" t="s">
        <v>51</v>
      </c>
      <c r="K179" s="2" t="s">
        <v>52</v>
      </c>
      <c r="M179" s="21" t="s">
        <v>42</v>
      </c>
    </row>
    <row r="180" customFormat="false" ht="13" hidden="false" customHeight="false" outlineLevel="0" collapsed="false">
      <c r="A180" s="2" t="s">
        <v>1671</v>
      </c>
      <c r="B180" s="19" t="s">
        <v>11</v>
      </c>
      <c r="C180" s="19" t="s">
        <v>13</v>
      </c>
      <c r="D180" s="19" t="n">
        <v>515</v>
      </c>
      <c r="E180" s="34" t="s">
        <v>1672</v>
      </c>
      <c r="F180" s="19" t="n">
        <v>15</v>
      </c>
      <c r="G180" s="21" t="s">
        <v>1673</v>
      </c>
      <c r="H180" s="21" t="s">
        <v>1674</v>
      </c>
      <c r="I180" s="2" t="s">
        <v>50</v>
      </c>
      <c r="J180" s="2" t="s">
        <v>51</v>
      </c>
      <c r="K180" s="2" t="s">
        <v>52</v>
      </c>
      <c r="M180" s="21" t="s">
        <v>42</v>
      </c>
    </row>
    <row r="181" customFormat="false" ht="13" hidden="false" customHeight="false" outlineLevel="0" collapsed="false">
      <c r="A181" s="2" t="s">
        <v>1675</v>
      </c>
      <c r="B181" s="19" t="s">
        <v>11</v>
      </c>
      <c r="C181" s="19" t="s">
        <v>13</v>
      </c>
      <c r="D181" s="19" t="n">
        <v>517</v>
      </c>
      <c r="E181" s="34" t="s">
        <v>1676</v>
      </c>
      <c r="F181" s="19" t="n">
        <v>12</v>
      </c>
      <c r="G181" s="21" t="s">
        <v>1652</v>
      </c>
      <c r="H181" s="21" t="s">
        <v>1677</v>
      </c>
      <c r="I181" s="2" t="s">
        <v>124</v>
      </c>
      <c r="J181" s="2" t="s">
        <v>51</v>
      </c>
      <c r="K181" s="2" t="s">
        <v>52</v>
      </c>
      <c r="M181" s="21" t="s">
        <v>42</v>
      </c>
    </row>
    <row r="182" customFormat="false" ht="46.25" hidden="false" customHeight="false" outlineLevel="0" collapsed="false">
      <c r="A182" s="2" t="s">
        <v>1678</v>
      </c>
      <c r="B182" s="19" t="s">
        <v>1615</v>
      </c>
      <c r="C182" s="19" t="s">
        <v>100</v>
      </c>
      <c r="D182" s="19" t="n">
        <v>523</v>
      </c>
      <c r="E182" s="34" t="s">
        <v>1679</v>
      </c>
      <c r="F182" s="19" t="n">
        <v>12</v>
      </c>
      <c r="G182" s="21" t="s">
        <v>102</v>
      </c>
      <c r="H182" s="21" t="s">
        <v>103</v>
      </c>
      <c r="I182" s="2" t="s">
        <v>50</v>
      </c>
      <c r="J182" s="2" t="s">
        <v>69</v>
      </c>
      <c r="K182" s="2" t="s">
        <v>78</v>
      </c>
      <c r="L182" s="21" t="s">
        <v>1617</v>
      </c>
      <c r="N182" s="21" t="s">
        <v>780</v>
      </c>
    </row>
    <row r="183" customFormat="false" ht="46.25" hidden="false" customHeight="false" outlineLevel="0" collapsed="false">
      <c r="A183" s="2" t="s">
        <v>1680</v>
      </c>
      <c r="B183" s="19" t="s">
        <v>99</v>
      </c>
      <c r="C183" s="19" t="s">
        <v>100</v>
      </c>
      <c r="D183" s="19" t="n">
        <v>523</v>
      </c>
      <c r="E183" s="34" t="s">
        <v>1679</v>
      </c>
      <c r="F183" s="19" t="n">
        <v>12</v>
      </c>
      <c r="G183" s="21" t="s">
        <v>102</v>
      </c>
      <c r="H183" s="21" t="s">
        <v>103</v>
      </c>
      <c r="I183" s="2" t="s">
        <v>50</v>
      </c>
      <c r="J183" s="2" t="s">
        <v>69</v>
      </c>
      <c r="K183" s="2" t="s">
        <v>78</v>
      </c>
      <c r="L183" s="21" t="s">
        <v>1617</v>
      </c>
      <c r="N183" s="21" t="s">
        <v>780</v>
      </c>
    </row>
    <row r="184" customFormat="false" ht="13" hidden="false" customHeight="false" outlineLevel="0" collapsed="false">
      <c r="A184" s="2" t="s">
        <v>1681</v>
      </c>
      <c r="B184" s="19" t="s">
        <v>11</v>
      </c>
      <c r="C184" s="19" t="s">
        <v>13</v>
      </c>
      <c r="D184" s="19" t="n">
        <v>535</v>
      </c>
      <c r="E184" s="34" t="s">
        <v>1682</v>
      </c>
      <c r="F184" s="19" t="n">
        <v>7</v>
      </c>
      <c r="G184" s="21" t="s">
        <v>1683</v>
      </c>
      <c r="H184" s="21" t="s">
        <v>1684</v>
      </c>
      <c r="I184" s="2" t="s">
        <v>50</v>
      </c>
      <c r="J184" s="2" t="s">
        <v>51</v>
      </c>
      <c r="K184" s="2" t="s">
        <v>52</v>
      </c>
      <c r="M184" s="21" t="s">
        <v>42</v>
      </c>
    </row>
    <row r="185" customFormat="false" ht="13" hidden="false" customHeight="false" outlineLevel="0" collapsed="false">
      <c r="A185" s="2" t="s">
        <v>1685</v>
      </c>
      <c r="B185" s="19" t="s">
        <v>11</v>
      </c>
      <c r="C185" s="19" t="s">
        <v>13</v>
      </c>
      <c r="D185" s="19" t="n">
        <v>536</v>
      </c>
      <c r="E185" s="34" t="s">
        <v>1686</v>
      </c>
      <c r="F185" s="19" t="n">
        <v>5</v>
      </c>
      <c r="G185" s="21" t="s">
        <v>1687</v>
      </c>
      <c r="H185" s="21" t="s">
        <v>1688</v>
      </c>
      <c r="I185" s="2" t="s">
        <v>50</v>
      </c>
      <c r="J185" s="2" t="s">
        <v>51</v>
      </c>
      <c r="K185" s="2" t="s">
        <v>52</v>
      </c>
      <c r="M185" s="21" t="s">
        <v>42</v>
      </c>
    </row>
    <row r="186" customFormat="false" ht="13" hidden="false" customHeight="false" outlineLevel="0" collapsed="false">
      <c r="A186" s="2" t="s">
        <v>1689</v>
      </c>
      <c r="B186" s="19" t="s">
        <v>11</v>
      </c>
      <c r="C186" s="19" t="s">
        <v>13</v>
      </c>
      <c r="D186" s="19" t="n">
        <v>536</v>
      </c>
      <c r="E186" s="34" t="s">
        <v>1690</v>
      </c>
      <c r="F186" s="19" t="n">
        <v>17</v>
      </c>
      <c r="G186" s="21" t="s">
        <v>1691</v>
      </c>
      <c r="H186" s="21" t="s">
        <v>1692</v>
      </c>
      <c r="I186" s="2" t="s">
        <v>50</v>
      </c>
      <c r="J186" s="2" t="s">
        <v>51</v>
      </c>
      <c r="K186" s="2" t="s">
        <v>52</v>
      </c>
      <c r="M186" s="21" t="s">
        <v>42</v>
      </c>
    </row>
    <row r="187" customFormat="false" ht="13" hidden="false" customHeight="false" outlineLevel="0" collapsed="false">
      <c r="A187" s="2" t="s">
        <v>1693</v>
      </c>
      <c r="B187" s="19" t="s">
        <v>11</v>
      </c>
      <c r="C187" s="19" t="s">
        <v>13</v>
      </c>
      <c r="D187" s="19" t="n">
        <v>536</v>
      </c>
      <c r="E187" s="34" t="s">
        <v>1690</v>
      </c>
      <c r="F187" s="19" t="n">
        <v>18</v>
      </c>
      <c r="G187" s="21" t="s">
        <v>1687</v>
      </c>
      <c r="H187" s="21" t="s">
        <v>1688</v>
      </c>
      <c r="I187" s="2" t="s">
        <v>50</v>
      </c>
      <c r="J187" s="2" t="s">
        <v>51</v>
      </c>
      <c r="K187" s="2" t="s">
        <v>52</v>
      </c>
      <c r="M187" s="21" t="s">
        <v>42</v>
      </c>
    </row>
    <row r="188" customFormat="false" ht="13" hidden="false" customHeight="false" outlineLevel="0" collapsed="false">
      <c r="A188" s="2" t="s">
        <v>1694</v>
      </c>
      <c r="B188" s="19" t="s">
        <v>11</v>
      </c>
      <c r="C188" s="19" t="s">
        <v>13</v>
      </c>
      <c r="D188" s="19" t="n">
        <v>537</v>
      </c>
      <c r="E188" s="34" t="s">
        <v>1695</v>
      </c>
      <c r="F188" s="19" t="n">
        <v>28</v>
      </c>
      <c r="G188" s="21" t="s">
        <v>1696</v>
      </c>
      <c r="H188" s="21" t="s">
        <v>1697</v>
      </c>
      <c r="I188" s="2" t="s">
        <v>50</v>
      </c>
      <c r="J188" s="2" t="s">
        <v>51</v>
      </c>
      <c r="K188" s="2" t="s">
        <v>52</v>
      </c>
      <c r="M188" s="21" t="s">
        <v>42</v>
      </c>
    </row>
    <row r="189" customFormat="false" ht="13" hidden="false" customHeight="false" outlineLevel="0" collapsed="false">
      <c r="A189" s="2" t="s">
        <v>1698</v>
      </c>
      <c r="B189" s="19" t="s">
        <v>11</v>
      </c>
      <c r="C189" s="19" t="s">
        <v>13</v>
      </c>
      <c r="D189" s="19" t="n">
        <v>539</v>
      </c>
      <c r="E189" s="34" t="s">
        <v>1695</v>
      </c>
      <c r="F189" s="19" t="n">
        <v>4</v>
      </c>
      <c r="G189" s="21" t="s">
        <v>1699</v>
      </c>
      <c r="H189" s="21" t="s">
        <v>1692</v>
      </c>
      <c r="I189" s="2" t="s">
        <v>50</v>
      </c>
      <c r="J189" s="2" t="s">
        <v>51</v>
      </c>
      <c r="K189" s="2" t="s">
        <v>52</v>
      </c>
      <c r="M189" s="21" t="s">
        <v>42</v>
      </c>
    </row>
    <row r="190" customFormat="false" ht="13" hidden="false" customHeight="false" outlineLevel="0" collapsed="false">
      <c r="A190" s="2" t="s">
        <v>1700</v>
      </c>
      <c r="B190" s="19" t="s">
        <v>11</v>
      </c>
      <c r="C190" s="19" t="s">
        <v>13</v>
      </c>
      <c r="D190" s="19" t="n">
        <v>539</v>
      </c>
      <c r="E190" s="34" t="s">
        <v>1695</v>
      </c>
      <c r="F190" s="19" t="n">
        <v>7</v>
      </c>
      <c r="G190" s="21" t="s">
        <v>1701</v>
      </c>
      <c r="H190" s="21" t="s">
        <v>1697</v>
      </c>
      <c r="I190" s="2" t="s">
        <v>50</v>
      </c>
      <c r="J190" s="2" t="s">
        <v>51</v>
      </c>
      <c r="K190" s="2" t="s">
        <v>52</v>
      </c>
      <c r="M190" s="21" t="s">
        <v>42</v>
      </c>
    </row>
    <row r="191" customFormat="false" ht="13" hidden="false" customHeight="false" outlineLevel="0" collapsed="false">
      <c r="A191" s="2" t="s">
        <v>1702</v>
      </c>
      <c r="B191" s="19" t="s">
        <v>11</v>
      </c>
      <c r="C191" s="19" t="s">
        <v>13</v>
      </c>
      <c r="D191" s="19" t="n">
        <v>541</v>
      </c>
      <c r="E191" s="34" t="s">
        <v>1703</v>
      </c>
      <c r="F191" s="19" t="n">
        <v>1</v>
      </c>
      <c r="G191" s="21" t="s">
        <v>1704</v>
      </c>
      <c r="H191" s="21" t="s">
        <v>1697</v>
      </c>
      <c r="I191" s="2" t="s">
        <v>50</v>
      </c>
      <c r="J191" s="2" t="s">
        <v>51</v>
      </c>
      <c r="K191" s="2" t="s">
        <v>52</v>
      </c>
      <c r="M191" s="21" t="s">
        <v>42</v>
      </c>
    </row>
    <row r="192" customFormat="false" ht="13" hidden="false" customHeight="false" outlineLevel="0" collapsed="false">
      <c r="A192" s="2" t="s">
        <v>1705</v>
      </c>
      <c r="B192" s="19" t="s">
        <v>11</v>
      </c>
      <c r="C192" s="19" t="s">
        <v>13</v>
      </c>
      <c r="D192" s="19" t="n">
        <v>541</v>
      </c>
      <c r="E192" s="34" t="s">
        <v>1703</v>
      </c>
      <c r="F192" s="19" t="n">
        <v>1</v>
      </c>
      <c r="G192" s="21" t="s">
        <v>1706</v>
      </c>
      <c r="H192" s="21" t="s">
        <v>1707</v>
      </c>
      <c r="I192" s="2" t="s">
        <v>50</v>
      </c>
      <c r="J192" s="2" t="s">
        <v>51</v>
      </c>
      <c r="K192" s="2" t="s">
        <v>52</v>
      </c>
      <c r="M192" s="21" t="s">
        <v>42</v>
      </c>
    </row>
    <row r="193" customFormat="false" ht="13" hidden="false" customHeight="false" outlineLevel="0" collapsed="false">
      <c r="A193" s="2" t="s">
        <v>1708</v>
      </c>
      <c r="B193" s="19" t="s">
        <v>11</v>
      </c>
      <c r="C193" s="19" t="s">
        <v>13</v>
      </c>
      <c r="D193" s="19" t="n">
        <v>542</v>
      </c>
      <c r="E193" s="34" t="s">
        <v>1709</v>
      </c>
      <c r="F193" s="19" t="n">
        <v>24</v>
      </c>
      <c r="G193" s="21" t="s">
        <v>1710</v>
      </c>
      <c r="H193" s="21" t="s">
        <v>1707</v>
      </c>
      <c r="I193" s="2" t="s">
        <v>50</v>
      </c>
      <c r="J193" s="2" t="s">
        <v>51</v>
      </c>
      <c r="K193" s="2" t="s">
        <v>52</v>
      </c>
      <c r="M193" s="21" t="s">
        <v>42</v>
      </c>
    </row>
    <row r="194" customFormat="false" ht="13" hidden="false" customHeight="false" outlineLevel="0" collapsed="false">
      <c r="A194" s="2" t="s">
        <v>1711</v>
      </c>
      <c r="B194" s="19" t="s">
        <v>11</v>
      </c>
      <c r="C194" s="19" t="s">
        <v>13</v>
      </c>
      <c r="D194" s="19" t="n">
        <v>543</v>
      </c>
      <c r="E194" s="34" t="s">
        <v>1709</v>
      </c>
      <c r="F194" s="19" t="n">
        <v>5</v>
      </c>
      <c r="G194" s="21" t="s">
        <v>1699</v>
      </c>
      <c r="H194" s="21" t="s">
        <v>1692</v>
      </c>
      <c r="I194" s="2" t="s">
        <v>50</v>
      </c>
      <c r="J194" s="2" t="s">
        <v>51</v>
      </c>
      <c r="K194" s="2" t="s">
        <v>52</v>
      </c>
      <c r="M194" s="21" t="s">
        <v>42</v>
      </c>
    </row>
    <row r="195" customFormat="false" ht="13" hidden="false" customHeight="false" outlineLevel="0" collapsed="false">
      <c r="A195" s="2" t="s">
        <v>1712</v>
      </c>
      <c r="B195" s="19" t="s">
        <v>11</v>
      </c>
      <c r="C195" s="19" t="s">
        <v>13</v>
      </c>
      <c r="D195" s="19" t="n">
        <v>544</v>
      </c>
      <c r="E195" s="34" t="s">
        <v>1709</v>
      </c>
      <c r="F195" s="19" t="n">
        <v>3</v>
      </c>
      <c r="G195" s="21" t="s">
        <v>1713</v>
      </c>
      <c r="H195" s="21" t="s">
        <v>1707</v>
      </c>
      <c r="I195" s="2" t="s">
        <v>50</v>
      </c>
      <c r="J195" s="2" t="s">
        <v>51</v>
      </c>
      <c r="K195" s="2" t="s">
        <v>52</v>
      </c>
      <c r="M195" s="21" t="s">
        <v>42</v>
      </c>
    </row>
    <row r="196" customFormat="false" ht="13" hidden="false" customHeight="false" outlineLevel="0" collapsed="false">
      <c r="A196" s="2" t="s">
        <v>1714</v>
      </c>
      <c r="B196" s="19" t="s">
        <v>11</v>
      </c>
      <c r="C196" s="19" t="s">
        <v>13</v>
      </c>
      <c r="D196" s="19" t="n">
        <v>544</v>
      </c>
      <c r="E196" s="34" t="s">
        <v>1709</v>
      </c>
      <c r="F196" s="19" t="n">
        <v>4</v>
      </c>
      <c r="G196" s="21" t="s">
        <v>1715</v>
      </c>
      <c r="H196" s="21" t="s">
        <v>1716</v>
      </c>
      <c r="I196" s="2" t="s">
        <v>50</v>
      </c>
      <c r="J196" s="2" t="s">
        <v>51</v>
      </c>
      <c r="K196" s="2" t="s">
        <v>52</v>
      </c>
      <c r="M196" s="21" t="s">
        <v>42</v>
      </c>
    </row>
    <row r="197" customFormat="false" ht="24" hidden="false" customHeight="false" outlineLevel="0" collapsed="false">
      <c r="A197" s="2" t="s">
        <v>1717</v>
      </c>
      <c r="B197" s="19" t="s">
        <v>11</v>
      </c>
      <c r="C197" s="19" t="s">
        <v>13</v>
      </c>
      <c r="D197" s="19" t="n">
        <v>548</v>
      </c>
      <c r="E197" s="34" t="s">
        <v>1718</v>
      </c>
      <c r="F197" s="19" t="n">
        <v>20</v>
      </c>
      <c r="G197" s="21" t="s">
        <v>1642</v>
      </c>
      <c r="H197" s="21" t="s">
        <v>1719</v>
      </c>
      <c r="I197" s="2" t="s">
        <v>124</v>
      </c>
      <c r="J197" s="2" t="s">
        <v>51</v>
      </c>
      <c r="K197" s="2" t="s">
        <v>52</v>
      </c>
      <c r="M197" s="21" t="s">
        <v>42</v>
      </c>
    </row>
    <row r="198" customFormat="false" ht="68" hidden="false" customHeight="false" outlineLevel="0" collapsed="false">
      <c r="A198" s="2" t="s">
        <v>1720</v>
      </c>
      <c r="B198" s="19" t="s">
        <v>84</v>
      </c>
      <c r="C198" s="19" t="s">
        <v>85</v>
      </c>
      <c r="D198" s="19" t="n">
        <v>551</v>
      </c>
      <c r="E198" s="34" t="s">
        <v>1721</v>
      </c>
      <c r="F198" s="19" t="n">
        <v>24</v>
      </c>
      <c r="G198" s="21" t="s">
        <v>1722</v>
      </c>
      <c r="H198" s="21" t="s">
        <v>1723</v>
      </c>
      <c r="I198" s="2" t="s">
        <v>50</v>
      </c>
      <c r="J198" s="2" t="s">
        <v>69</v>
      </c>
      <c r="K198" s="2" t="s">
        <v>52</v>
      </c>
      <c r="M198" s="21" t="s">
        <v>42</v>
      </c>
    </row>
    <row r="199" customFormat="false" ht="24" hidden="false" customHeight="false" outlineLevel="0" collapsed="false">
      <c r="A199" s="2" t="s">
        <v>1724</v>
      </c>
      <c r="B199" s="19" t="s">
        <v>11</v>
      </c>
      <c r="C199" s="19" t="s">
        <v>13</v>
      </c>
      <c r="D199" s="19" t="n">
        <v>576</v>
      </c>
      <c r="E199" s="34" t="s">
        <v>1725</v>
      </c>
      <c r="F199" s="19" t="n">
        <v>4</v>
      </c>
      <c r="G199" s="21" t="s">
        <v>1446</v>
      </c>
      <c r="H199" s="21" t="s">
        <v>1447</v>
      </c>
      <c r="I199" s="2" t="s">
        <v>124</v>
      </c>
      <c r="J199" s="2" t="s">
        <v>51</v>
      </c>
      <c r="K199" s="2" t="s">
        <v>52</v>
      </c>
      <c r="M199" s="21" t="s">
        <v>42</v>
      </c>
    </row>
    <row r="200" customFormat="false" ht="35.05" hidden="false" customHeight="false" outlineLevel="0" collapsed="false">
      <c r="A200" s="2" t="s">
        <v>1726</v>
      </c>
      <c r="B200" s="19" t="s">
        <v>311</v>
      </c>
      <c r="C200" s="19" t="s">
        <v>312</v>
      </c>
      <c r="D200" s="19" t="n">
        <v>582</v>
      </c>
      <c r="E200" s="34" t="s">
        <v>1727</v>
      </c>
      <c r="G200" s="21" t="s">
        <v>1728</v>
      </c>
      <c r="H200" s="21" t="s">
        <v>1729</v>
      </c>
      <c r="I200" s="2" t="s">
        <v>50</v>
      </c>
      <c r="J200" s="2" t="s">
        <v>51</v>
      </c>
      <c r="K200" s="2" t="s">
        <v>70</v>
      </c>
      <c r="L200" s="21" t="s">
        <v>1730</v>
      </c>
      <c r="M200" s="21" t="s">
        <v>42</v>
      </c>
    </row>
    <row r="201" customFormat="false" ht="24" hidden="false" customHeight="false" outlineLevel="0" collapsed="false">
      <c r="A201" s="2" t="s">
        <v>1731</v>
      </c>
      <c r="B201" s="19" t="s">
        <v>84</v>
      </c>
      <c r="C201" s="19" t="s">
        <v>85</v>
      </c>
      <c r="D201" s="19" t="n">
        <v>614</v>
      </c>
      <c r="E201" s="34" t="s">
        <v>1732</v>
      </c>
      <c r="F201" s="19" t="n">
        <v>19</v>
      </c>
      <c r="G201" s="21" t="s">
        <v>1585</v>
      </c>
      <c r="H201" s="21" t="s">
        <v>1586</v>
      </c>
      <c r="I201" s="2" t="s">
        <v>50</v>
      </c>
      <c r="J201" s="2" t="s">
        <v>69</v>
      </c>
      <c r="K201" s="2" t="s">
        <v>52</v>
      </c>
      <c r="M201" s="21" t="s">
        <v>42</v>
      </c>
    </row>
    <row r="202" customFormat="false" ht="13" hidden="false" customHeight="false" outlineLevel="0" collapsed="false">
      <c r="A202" s="2" t="s">
        <v>1733</v>
      </c>
      <c r="B202" s="19" t="s">
        <v>11</v>
      </c>
      <c r="C202" s="19" t="s">
        <v>13</v>
      </c>
      <c r="D202" s="19" t="n">
        <v>615</v>
      </c>
      <c r="E202" s="34" t="s">
        <v>1734</v>
      </c>
      <c r="F202" s="19" t="n">
        <v>20</v>
      </c>
      <c r="G202" s="21" t="s">
        <v>1735</v>
      </c>
      <c r="H202" s="21" t="s">
        <v>1736</v>
      </c>
      <c r="I202" s="2" t="s">
        <v>50</v>
      </c>
      <c r="J202" s="2" t="s">
        <v>51</v>
      </c>
      <c r="K202" s="2" t="s">
        <v>52</v>
      </c>
      <c r="M202" s="21" t="s">
        <v>42</v>
      </c>
    </row>
    <row r="203" customFormat="false" ht="13" hidden="false" customHeight="false" outlineLevel="0" collapsed="false">
      <c r="A203" s="2" t="s">
        <v>1737</v>
      </c>
      <c r="B203" s="19" t="s">
        <v>11</v>
      </c>
      <c r="C203" s="19" t="s">
        <v>13</v>
      </c>
      <c r="D203" s="19" t="n">
        <v>616</v>
      </c>
      <c r="E203" s="34" t="s">
        <v>1738</v>
      </c>
      <c r="F203" s="19" t="n">
        <v>5</v>
      </c>
      <c r="G203" s="21" t="s">
        <v>1735</v>
      </c>
      <c r="H203" s="21" t="s">
        <v>1739</v>
      </c>
      <c r="I203" s="2" t="s">
        <v>50</v>
      </c>
      <c r="J203" s="2" t="s">
        <v>51</v>
      </c>
      <c r="K203" s="2" t="s">
        <v>52</v>
      </c>
      <c r="M203" s="21" t="s">
        <v>42</v>
      </c>
    </row>
    <row r="204" customFormat="false" ht="13" hidden="false" customHeight="false" outlineLevel="0" collapsed="false">
      <c r="A204" s="2" t="s">
        <v>1740</v>
      </c>
      <c r="B204" s="19" t="s">
        <v>11</v>
      </c>
      <c r="C204" s="19" t="s">
        <v>13</v>
      </c>
      <c r="D204" s="19" t="n">
        <v>619</v>
      </c>
      <c r="E204" s="34" t="s">
        <v>1741</v>
      </c>
      <c r="F204" s="19" t="n">
        <v>12</v>
      </c>
      <c r="G204" s="21" t="s">
        <v>1735</v>
      </c>
      <c r="H204" s="21" t="s">
        <v>1736</v>
      </c>
      <c r="I204" s="2" t="s">
        <v>50</v>
      </c>
      <c r="J204" s="2" t="s">
        <v>51</v>
      </c>
      <c r="K204" s="2" t="s">
        <v>52</v>
      </c>
      <c r="M204" s="21" t="s">
        <v>42</v>
      </c>
    </row>
    <row r="205" customFormat="false" ht="24" hidden="false" customHeight="false" outlineLevel="0" collapsed="false">
      <c r="A205" s="2" t="s">
        <v>1742</v>
      </c>
      <c r="B205" s="19" t="s">
        <v>84</v>
      </c>
      <c r="C205" s="19" t="s">
        <v>85</v>
      </c>
      <c r="D205" s="19" t="n">
        <v>622</v>
      </c>
      <c r="E205" s="34" t="s">
        <v>1743</v>
      </c>
      <c r="F205" s="19" t="n">
        <v>18</v>
      </c>
      <c r="G205" s="21" t="s">
        <v>1585</v>
      </c>
      <c r="H205" s="21" t="s">
        <v>1586</v>
      </c>
      <c r="I205" s="2" t="s">
        <v>50</v>
      </c>
      <c r="J205" s="2" t="s">
        <v>69</v>
      </c>
      <c r="K205" s="2" t="s">
        <v>52</v>
      </c>
      <c r="M205" s="21" t="s">
        <v>42</v>
      </c>
    </row>
    <row r="206" customFormat="false" ht="24" hidden="false" customHeight="false" outlineLevel="0" collapsed="false">
      <c r="A206" s="2" t="s">
        <v>1744</v>
      </c>
      <c r="B206" s="19" t="s">
        <v>84</v>
      </c>
      <c r="C206" s="19" t="s">
        <v>85</v>
      </c>
      <c r="D206" s="19" t="n">
        <v>623</v>
      </c>
      <c r="E206" s="34" t="s">
        <v>218</v>
      </c>
      <c r="F206" s="19" t="n">
        <v>2</v>
      </c>
      <c r="G206" s="21" t="s">
        <v>1745</v>
      </c>
      <c r="H206" s="21" t="s">
        <v>1746</v>
      </c>
      <c r="I206" s="2" t="s">
        <v>124</v>
      </c>
      <c r="J206" s="2" t="s">
        <v>69</v>
      </c>
      <c r="K206" s="2" t="s">
        <v>52</v>
      </c>
      <c r="M206" s="21" t="s">
        <v>42</v>
      </c>
      <c r="O206" s="21" t="s">
        <v>1747</v>
      </c>
    </row>
    <row r="207" customFormat="false" ht="113.4" hidden="false" customHeight="false" outlineLevel="0" collapsed="false">
      <c r="A207" s="2" t="s">
        <v>1748</v>
      </c>
      <c r="B207" s="19" t="s">
        <v>1749</v>
      </c>
      <c r="C207" s="19" t="s">
        <v>1750</v>
      </c>
      <c r="D207" s="19" t="n">
        <v>623</v>
      </c>
      <c r="E207" s="34" t="s">
        <v>1751</v>
      </c>
      <c r="F207" s="19" t="s">
        <v>1752</v>
      </c>
      <c r="G207" s="21" t="s">
        <v>1753</v>
      </c>
      <c r="H207" s="21" t="s">
        <v>1754</v>
      </c>
      <c r="I207" s="2" t="s">
        <v>124</v>
      </c>
      <c r="J207" s="2" t="s">
        <v>69</v>
      </c>
      <c r="K207" s="2" t="s">
        <v>70</v>
      </c>
      <c r="L207" s="21" t="s">
        <v>1755</v>
      </c>
      <c r="M207" s="21" t="s">
        <v>42</v>
      </c>
    </row>
    <row r="208" customFormat="false" ht="24" hidden="false" customHeight="false" outlineLevel="0" collapsed="false">
      <c r="A208" s="2" t="s">
        <v>1756</v>
      </c>
      <c r="B208" s="19" t="s">
        <v>84</v>
      </c>
      <c r="C208" s="19" t="s">
        <v>85</v>
      </c>
      <c r="D208" s="19" t="n">
        <v>627</v>
      </c>
      <c r="E208" s="34" t="s">
        <v>1757</v>
      </c>
      <c r="F208" s="19" t="n">
        <v>2</v>
      </c>
      <c r="G208" s="21" t="s">
        <v>1745</v>
      </c>
      <c r="H208" s="21" t="s">
        <v>1746</v>
      </c>
      <c r="I208" s="2" t="s">
        <v>124</v>
      </c>
      <c r="J208" s="2" t="s">
        <v>69</v>
      </c>
      <c r="K208" s="2" t="s">
        <v>52</v>
      </c>
      <c r="M208" s="21" t="s">
        <v>42</v>
      </c>
      <c r="O208" s="21" t="s">
        <v>1747</v>
      </c>
    </row>
    <row r="209" customFormat="false" ht="46.25" hidden="false" customHeight="false" outlineLevel="0" collapsed="false">
      <c r="A209" s="2" t="s">
        <v>1758</v>
      </c>
      <c r="B209" s="19" t="s">
        <v>11</v>
      </c>
      <c r="C209" s="19" t="s">
        <v>13</v>
      </c>
      <c r="D209" s="19" t="n">
        <v>634</v>
      </c>
      <c r="E209" s="34" t="s">
        <v>1759</v>
      </c>
      <c r="F209" s="19" t="n">
        <v>1</v>
      </c>
      <c r="G209" s="21" t="s">
        <v>1760</v>
      </c>
      <c r="H209" s="21" t="s">
        <v>1761</v>
      </c>
      <c r="I209" s="2" t="s">
        <v>124</v>
      </c>
      <c r="J209" s="2" t="s">
        <v>51</v>
      </c>
      <c r="K209" s="2" t="s">
        <v>52</v>
      </c>
      <c r="M209" s="21" t="s">
        <v>42</v>
      </c>
    </row>
    <row r="210" customFormat="false" ht="13" hidden="false" customHeight="false" outlineLevel="0" collapsed="false">
      <c r="A210" s="2" t="s">
        <v>1762</v>
      </c>
      <c r="B210" s="19" t="s">
        <v>84</v>
      </c>
      <c r="C210" s="19" t="s">
        <v>85</v>
      </c>
      <c r="D210" s="19" t="n">
        <v>634</v>
      </c>
      <c r="E210" s="34" t="s">
        <v>1759</v>
      </c>
      <c r="F210" s="19" t="n">
        <v>3</v>
      </c>
      <c r="G210" s="21" t="s">
        <v>1763</v>
      </c>
      <c r="H210" s="21" t="s">
        <v>1764</v>
      </c>
      <c r="I210" s="2" t="s">
        <v>124</v>
      </c>
      <c r="J210" s="2" t="s">
        <v>69</v>
      </c>
      <c r="K210" s="2" t="s">
        <v>70</v>
      </c>
      <c r="L210" s="21" t="s">
        <v>1765</v>
      </c>
      <c r="M210" s="21" t="s">
        <v>42</v>
      </c>
    </row>
    <row r="211" customFormat="false" ht="46.25" hidden="false" customHeight="false" outlineLevel="0" collapsed="false">
      <c r="A211" s="2" t="s">
        <v>1766</v>
      </c>
      <c r="B211" s="19" t="s">
        <v>311</v>
      </c>
      <c r="C211" s="19" t="s">
        <v>312</v>
      </c>
      <c r="D211" s="19" t="n">
        <v>635</v>
      </c>
      <c r="E211" s="34" t="s">
        <v>1767</v>
      </c>
      <c r="G211" s="21" t="s">
        <v>1768</v>
      </c>
      <c r="H211" s="21" t="s">
        <v>1769</v>
      </c>
      <c r="I211" s="2" t="s">
        <v>124</v>
      </c>
      <c r="J211" s="2" t="s">
        <v>51</v>
      </c>
      <c r="K211" s="2" t="s">
        <v>78</v>
      </c>
      <c r="L211" s="21" t="s">
        <v>1770</v>
      </c>
    </row>
    <row r="212" customFormat="false" ht="13" hidden="false" customHeight="false" outlineLevel="0" collapsed="false">
      <c r="A212" s="2" t="s">
        <v>1771</v>
      </c>
      <c r="B212" s="19" t="s">
        <v>11</v>
      </c>
      <c r="C212" s="19" t="s">
        <v>13</v>
      </c>
      <c r="D212" s="19" t="n">
        <v>663</v>
      </c>
      <c r="E212" s="34" t="s">
        <v>1772</v>
      </c>
      <c r="F212" s="19" t="n">
        <v>17</v>
      </c>
      <c r="G212" s="21" t="s">
        <v>1773</v>
      </c>
      <c r="H212" s="21" t="s">
        <v>1774</v>
      </c>
      <c r="I212" s="2" t="s">
        <v>50</v>
      </c>
      <c r="J212" s="2" t="s">
        <v>51</v>
      </c>
      <c r="K212" s="2" t="s">
        <v>52</v>
      </c>
      <c r="M212" s="21" t="s">
        <v>42</v>
      </c>
    </row>
    <row r="213" customFormat="false" ht="13" hidden="false" customHeight="false" outlineLevel="0" collapsed="false">
      <c r="A213" s="2" t="s">
        <v>1775</v>
      </c>
      <c r="B213" s="19" t="s">
        <v>11</v>
      </c>
      <c r="C213" s="19" t="s">
        <v>13</v>
      </c>
      <c r="D213" s="19" t="n">
        <v>664</v>
      </c>
      <c r="E213" s="34" t="s">
        <v>1772</v>
      </c>
      <c r="F213" s="19" t="n">
        <v>2</v>
      </c>
      <c r="G213" s="21" t="s">
        <v>1776</v>
      </c>
      <c r="H213" s="21" t="s">
        <v>1777</v>
      </c>
      <c r="I213" s="2" t="s">
        <v>50</v>
      </c>
      <c r="J213" s="2" t="s">
        <v>51</v>
      </c>
      <c r="K213" s="2" t="s">
        <v>52</v>
      </c>
      <c r="M213" s="21" t="s">
        <v>42</v>
      </c>
    </row>
    <row r="214" customFormat="false" ht="24" hidden="false" customHeight="false" outlineLevel="0" collapsed="false">
      <c r="A214" s="2" t="s">
        <v>1778</v>
      </c>
      <c r="B214" s="19" t="s">
        <v>84</v>
      </c>
      <c r="C214" s="19" t="s">
        <v>85</v>
      </c>
      <c r="D214" s="19" t="n">
        <v>664</v>
      </c>
      <c r="E214" s="34" t="s">
        <v>1772</v>
      </c>
      <c r="F214" s="19" t="n">
        <v>2</v>
      </c>
      <c r="G214" s="21" t="s">
        <v>1779</v>
      </c>
      <c r="H214" s="21" t="s">
        <v>1780</v>
      </c>
      <c r="I214" s="2" t="s">
        <v>50</v>
      </c>
      <c r="J214" s="2" t="s">
        <v>69</v>
      </c>
      <c r="K214" s="2" t="s">
        <v>52</v>
      </c>
      <c r="M214" s="21" t="s">
        <v>42</v>
      </c>
    </row>
    <row r="215" customFormat="false" ht="24" hidden="false" customHeight="false" outlineLevel="0" collapsed="false">
      <c r="A215" s="2" t="s">
        <v>1781</v>
      </c>
      <c r="B215" s="19" t="s">
        <v>84</v>
      </c>
      <c r="C215" s="19" t="s">
        <v>85</v>
      </c>
      <c r="D215" s="19" t="n">
        <v>665</v>
      </c>
      <c r="E215" s="34" t="s">
        <v>1782</v>
      </c>
      <c r="F215" s="19" t="n">
        <v>6</v>
      </c>
      <c r="G215" s="21" t="s">
        <v>1585</v>
      </c>
      <c r="H215" s="21" t="s">
        <v>1586</v>
      </c>
      <c r="I215" s="2" t="s">
        <v>50</v>
      </c>
      <c r="J215" s="2" t="s">
        <v>69</v>
      </c>
      <c r="K215" s="2" t="s">
        <v>52</v>
      </c>
      <c r="M215" s="21" t="s">
        <v>42</v>
      </c>
    </row>
    <row r="216" customFormat="false" ht="13" hidden="false" customHeight="false" outlineLevel="0" collapsed="false">
      <c r="A216" s="2" t="s">
        <v>1783</v>
      </c>
      <c r="B216" s="19" t="s">
        <v>11</v>
      </c>
      <c r="C216" s="19" t="s">
        <v>13</v>
      </c>
      <c r="D216" s="19" t="n">
        <v>681</v>
      </c>
      <c r="E216" s="34" t="s">
        <v>1784</v>
      </c>
      <c r="F216" s="19" t="n">
        <v>12</v>
      </c>
      <c r="G216" s="21" t="s">
        <v>1785</v>
      </c>
      <c r="H216" s="21" t="s">
        <v>1786</v>
      </c>
      <c r="I216" s="2" t="s">
        <v>50</v>
      </c>
      <c r="J216" s="2" t="s">
        <v>51</v>
      </c>
      <c r="K216" s="2" t="s">
        <v>52</v>
      </c>
      <c r="M216" s="21" t="s">
        <v>42</v>
      </c>
    </row>
    <row r="217" customFormat="false" ht="13" hidden="false" customHeight="false" outlineLevel="0" collapsed="false">
      <c r="A217" s="2" t="s">
        <v>1787</v>
      </c>
      <c r="B217" s="19" t="s">
        <v>11</v>
      </c>
      <c r="C217" s="19" t="s">
        <v>13</v>
      </c>
      <c r="D217" s="19" t="n">
        <v>682</v>
      </c>
      <c r="E217" s="34" t="s">
        <v>1788</v>
      </c>
      <c r="F217" s="19" t="n">
        <v>4</v>
      </c>
      <c r="G217" s="21" t="s">
        <v>1776</v>
      </c>
      <c r="H217" s="21" t="s">
        <v>1777</v>
      </c>
      <c r="I217" s="2" t="s">
        <v>50</v>
      </c>
      <c r="J217" s="2" t="s">
        <v>51</v>
      </c>
      <c r="K217" s="2" t="s">
        <v>52</v>
      </c>
      <c r="M217" s="21" t="s">
        <v>42</v>
      </c>
    </row>
    <row r="218" customFormat="false" ht="24" hidden="false" customHeight="false" outlineLevel="0" collapsed="false">
      <c r="A218" s="2" t="s">
        <v>1789</v>
      </c>
      <c r="B218" s="19" t="s">
        <v>84</v>
      </c>
      <c r="C218" s="19" t="s">
        <v>85</v>
      </c>
      <c r="D218" s="19" t="n">
        <v>682</v>
      </c>
      <c r="E218" s="34" t="s">
        <v>1788</v>
      </c>
      <c r="F218" s="19" t="n">
        <v>5</v>
      </c>
      <c r="G218" s="21" t="s">
        <v>1585</v>
      </c>
      <c r="H218" s="21" t="s">
        <v>1586</v>
      </c>
      <c r="I218" s="2" t="s">
        <v>50</v>
      </c>
      <c r="J218" s="2" t="s">
        <v>69</v>
      </c>
      <c r="K218" s="2" t="s">
        <v>52</v>
      </c>
      <c r="M218" s="21" t="s">
        <v>42</v>
      </c>
    </row>
    <row r="219" customFormat="false" ht="13" hidden="false" customHeight="false" outlineLevel="0" collapsed="false">
      <c r="A219" s="2" t="s">
        <v>1790</v>
      </c>
      <c r="B219" s="19" t="s">
        <v>11</v>
      </c>
      <c r="C219" s="19" t="s">
        <v>13</v>
      </c>
      <c r="D219" s="19" t="n">
        <v>682</v>
      </c>
      <c r="E219" s="34" t="s">
        <v>1788</v>
      </c>
      <c r="F219" s="19" t="n">
        <v>6</v>
      </c>
      <c r="G219" s="21" t="s">
        <v>1776</v>
      </c>
      <c r="H219" s="21" t="s">
        <v>1777</v>
      </c>
      <c r="I219" s="2" t="s">
        <v>50</v>
      </c>
      <c r="J219" s="2" t="s">
        <v>51</v>
      </c>
      <c r="K219" s="2" t="s">
        <v>52</v>
      </c>
      <c r="M219" s="21" t="s">
        <v>42</v>
      </c>
    </row>
    <row r="220" customFormat="false" ht="24" hidden="false" customHeight="false" outlineLevel="0" collapsed="false">
      <c r="A220" s="2" t="s">
        <v>1791</v>
      </c>
      <c r="B220" s="19" t="s">
        <v>84</v>
      </c>
      <c r="C220" s="19" t="s">
        <v>85</v>
      </c>
      <c r="D220" s="19" t="n">
        <v>682</v>
      </c>
      <c r="E220" s="34" t="s">
        <v>1788</v>
      </c>
      <c r="F220" s="19" t="n">
        <v>8</v>
      </c>
      <c r="G220" s="21" t="s">
        <v>1585</v>
      </c>
      <c r="H220" s="21" t="s">
        <v>1586</v>
      </c>
      <c r="I220" s="2" t="s">
        <v>50</v>
      </c>
      <c r="J220" s="2" t="s">
        <v>69</v>
      </c>
      <c r="K220" s="2" t="s">
        <v>52</v>
      </c>
      <c r="M220" s="21" t="s">
        <v>42</v>
      </c>
    </row>
    <row r="221" customFormat="false" ht="13" hidden="false" customHeight="false" outlineLevel="0" collapsed="false">
      <c r="A221" s="2" t="s">
        <v>1792</v>
      </c>
      <c r="B221" s="19" t="s">
        <v>11</v>
      </c>
      <c r="C221" s="19" t="s">
        <v>13</v>
      </c>
      <c r="D221" s="19" t="n">
        <v>683</v>
      </c>
      <c r="E221" s="34" t="s">
        <v>1793</v>
      </c>
      <c r="F221" s="19" t="n">
        <v>14</v>
      </c>
      <c r="G221" s="21" t="s">
        <v>1794</v>
      </c>
      <c r="H221" s="21" t="s">
        <v>1795</v>
      </c>
      <c r="I221" s="2" t="s">
        <v>50</v>
      </c>
      <c r="J221" s="2" t="s">
        <v>51</v>
      </c>
      <c r="K221" s="2" t="s">
        <v>52</v>
      </c>
      <c r="M221" s="21" t="s">
        <v>42</v>
      </c>
    </row>
    <row r="222" customFormat="false" ht="46.25" hidden="false" customHeight="false" outlineLevel="0" collapsed="false">
      <c r="A222" s="2" t="s">
        <v>1796</v>
      </c>
      <c r="B222" s="19" t="s">
        <v>1615</v>
      </c>
      <c r="C222" s="19" t="s">
        <v>100</v>
      </c>
      <c r="D222" s="19" t="n">
        <v>683</v>
      </c>
      <c r="E222" s="34" t="s">
        <v>243</v>
      </c>
      <c r="F222" s="19" t="s">
        <v>244</v>
      </c>
      <c r="G222" s="21" t="s">
        <v>102</v>
      </c>
      <c r="H222" s="21" t="s">
        <v>245</v>
      </c>
      <c r="I222" s="2" t="s">
        <v>50</v>
      </c>
      <c r="J222" s="2" t="s">
        <v>69</v>
      </c>
      <c r="K222" s="2" t="s">
        <v>78</v>
      </c>
      <c r="L222" s="21" t="s">
        <v>1617</v>
      </c>
      <c r="N222" s="21" t="s">
        <v>780</v>
      </c>
    </row>
    <row r="223" customFormat="false" ht="46.25" hidden="false" customHeight="false" outlineLevel="0" collapsed="false">
      <c r="A223" s="2" t="s">
        <v>1797</v>
      </c>
      <c r="B223" s="19" t="s">
        <v>99</v>
      </c>
      <c r="C223" s="19" t="s">
        <v>100</v>
      </c>
      <c r="D223" s="19" t="n">
        <v>683</v>
      </c>
      <c r="E223" s="34" t="s">
        <v>243</v>
      </c>
      <c r="F223" s="19" t="s">
        <v>244</v>
      </c>
      <c r="G223" s="21" t="s">
        <v>102</v>
      </c>
      <c r="H223" s="21" t="s">
        <v>245</v>
      </c>
      <c r="I223" s="2" t="s">
        <v>50</v>
      </c>
      <c r="J223" s="2" t="s">
        <v>69</v>
      </c>
      <c r="K223" s="2" t="s">
        <v>78</v>
      </c>
      <c r="L223" s="21" t="s">
        <v>1617</v>
      </c>
      <c r="N223" s="21" t="s">
        <v>780</v>
      </c>
    </row>
    <row r="224" customFormat="false" ht="46.25" hidden="false" customHeight="false" outlineLevel="0" collapsed="false">
      <c r="A224" s="2" t="s">
        <v>1798</v>
      </c>
      <c r="B224" s="19" t="s">
        <v>1615</v>
      </c>
      <c r="C224" s="19" t="s">
        <v>100</v>
      </c>
      <c r="D224" s="19" t="n">
        <v>684</v>
      </c>
      <c r="E224" s="34" t="s">
        <v>247</v>
      </c>
      <c r="F224" s="19" t="s">
        <v>248</v>
      </c>
      <c r="G224" s="21" t="s">
        <v>102</v>
      </c>
      <c r="H224" s="21" t="s">
        <v>245</v>
      </c>
      <c r="I224" s="2" t="s">
        <v>50</v>
      </c>
      <c r="J224" s="2" t="s">
        <v>69</v>
      </c>
      <c r="K224" s="2" t="s">
        <v>78</v>
      </c>
      <c r="L224" s="21" t="s">
        <v>1617</v>
      </c>
      <c r="N224" s="21" t="s">
        <v>780</v>
      </c>
    </row>
    <row r="225" customFormat="false" ht="46.25" hidden="false" customHeight="false" outlineLevel="0" collapsed="false">
      <c r="A225" s="2" t="s">
        <v>1799</v>
      </c>
      <c r="B225" s="19" t="s">
        <v>99</v>
      </c>
      <c r="C225" s="19" t="s">
        <v>100</v>
      </c>
      <c r="D225" s="19" t="n">
        <v>684</v>
      </c>
      <c r="E225" s="34" t="s">
        <v>247</v>
      </c>
      <c r="F225" s="19" t="s">
        <v>248</v>
      </c>
      <c r="G225" s="21" t="s">
        <v>102</v>
      </c>
      <c r="H225" s="21" t="s">
        <v>245</v>
      </c>
      <c r="I225" s="2" t="s">
        <v>50</v>
      </c>
      <c r="J225" s="2" t="s">
        <v>69</v>
      </c>
      <c r="K225" s="2" t="s">
        <v>78</v>
      </c>
      <c r="L225" s="21" t="s">
        <v>1617</v>
      </c>
      <c r="N225" s="21" t="s">
        <v>780</v>
      </c>
    </row>
    <row r="226" customFormat="false" ht="46.25" hidden="false" customHeight="false" outlineLevel="0" collapsed="false">
      <c r="A226" s="2" t="s">
        <v>1800</v>
      </c>
      <c r="B226" s="19" t="s">
        <v>1615</v>
      </c>
      <c r="C226" s="19" t="s">
        <v>100</v>
      </c>
      <c r="D226" s="19" t="n">
        <v>685</v>
      </c>
      <c r="E226" s="34" t="s">
        <v>247</v>
      </c>
      <c r="F226" s="19" t="s">
        <v>250</v>
      </c>
      <c r="G226" s="21" t="s">
        <v>102</v>
      </c>
      <c r="H226" s="21" t="s">
        <v>245</v>
      </c>
      <c r="I226" s="2" t="s">
        <v>50</v>
      </c>
      <c r="J226" s="2" t="s">
        <v>69</v>
      </c>
      <c r="K226" s="2" t="s">
        <v>78</v>
      </c>
      <c r="L226" s="21" t="s">
        <v>1617</v>
      </c>
      <c r="N226" s="21" t="s">
        <v>780</v>
      </c>
    </row>
    <row r="227" customFormat="false" ht="46.25" hidden="false" customHeight="false" outlineLevel="0" collapsed="false">
      <c r="A227" s="2" t="s">
        <v>1801</v>
      </c>
      <c r="B227" s="19" t="s">
        <v>99</v>
      </c>
      <c r="C227" s="19" t="s">
        <v>100</v>
      </c>
      <c r="D227" s="19" t="n">
        <v>685</v>
      </c>
      <c r="E227" s="34" t="s">
        <v>247</v>
      </c>
      <c r="F227" s="19" t="s">
        <v>250</v>
      </c>
      <c r="G227" s="21" t="s">
        <v>102</v>
      </c>
      <c r="H227" s="21" t="s">
        <v>245</v>
      </c>
      <c r="I227" s="2" t="s">
        <v>50</v>
      </c>
      <c r="J227" s="2" t="s">
        <v>69</v>
      </c>
      <c r="K227" s="2" t="s">
        <v>78</v>
      </c>
      <c r="L227" s="21" t="s">
        <v>1617</v>
      </c>
      <c r="N227" s="21" t="s">
        <v>780</v>
      </c>
    </row>
    <row r="228" customFormat="false" ht="46.25" hidden="false" customHeight="false" outlineLevel="0" collapsed="false">
      <c r="A228" s="2" t="s">
        <v>1802</v>
      </c>
      <c r="B228" s="19" t="s">
        <v>1615</v>
      </c>
      <c r="C228" s="19" t="s">
        <v>100</v>
      </c>
      <c r="D228" s="19" t="n">
        <v>686</v>
      </c>
      <c r="E228" s="34" t="s">
        <v>252</v>
      </c>
      <c r="F228" s="19" t="s">
        <v>253</v>
      </c>
      <c r="G228" s="21" t="s">
        <v>102</v>
      </c>
      <c r="H228" s="21" t="s">
        <v>245</v>
      </c>
      <c r="I228" s="2" t="s">
        <v>50</v>
      </c>
      <c r="J228" s="2" t="s">
        <v>69</v>
      </c>
      <c r="K228" s="2" t="s">
        <v>78</v>
      </c>
      <c r="L228" s="21" t="s">
        <v>1617</v>
      </c>
      <c r="N228" s="21" t="s">
        <v>780</v>
      </c>
    </row>
    <row r="229" customFormat="false" ht="46.25" hidden="false" customHeight="false" outlineLevel="0" collapsed="false">
      <c r="A229" s="2" t="s">
        <v>1803</v>
      </c>
      <c r="B229" s="19" t="s">
        <v>99</v>
      </c>
      <c r="C229" s="19" t="s">
        <v>100</v>
      </c>
      <c r="D229" s="19" t="n">
        <v>686</v>
      </c>
      <c r="E229" s="34" t="s">
        <v>252</v>
      </c>
      <c r="F229" s="19" t="s">
        <v>253</v>
      </c>
      <c r="G229" s="21" t="s">
        <v>102</v>
      </c>
      <c r="H229" s="21" t="s">
        <v>245</v>
      </c>
      <c r="I229" s="2" t="s">
        <v>50</v>
      </c>
      <c r="J229" s="2" t="s">
        <v>69</v>
      </c>
      <c r="K229" s="2" t="s">
        <v>78</v>
      </c>
      <c r="L229" s="21" t="s">
        <v>1617</v>
      </c>
      <c r="N229" s="21" t="s">
        <v>780</v>
      </c>
    </row>
    <row r="230" customFormat="false" ht="46.25" hidden="false" customHeight="false" outlineLevel="0" collapsed="false">
      <c r="A230" s="2" t="s">
        <v>1804</v>
      </c>
      <c r="B230" s="19" t="s">
        <v>1615</v>
      </c>
      <c r="C230" s="19" t="s">
        <v>100</v>
      </c>
      <c r="D230" s="19" t="n">
        <v>687</v>
      </c>
      <c r="E230" s="34" t="s">
        <v>252</v>
      </c>
      <c r="F230" s="19" t="n">
        <v>3</v>
      </c>
      <c r="G230" s="21" t="s">
        <v>102</v>
      </c>
      <c r="H230" s="21" t="s">
        <v>245</v>
      </c>
      <c r="I230" s="2" t="s">
        <v>50</v>
      </c>
      <c r="J230" s="2" t="s">
        <v>69</v>
      </c>
      <c r="K230" s="2" t="s">
        <v>78</v>
      </c>
      <c r="L230" s="21" t="s">
        <v>1617</v>
      </c>
      <c r="N230" s="21" t="s">
        <v>780</v>
      </c>
    </row>
    <row r="231" customFormat="false" ht="46.25" hidden="false" customHeight="false" outlineLevel="0" collapsed="false">
      <c r="A231" s="2" t="s">
        <v>1805</v>
      </c>
      <c r="B231" s="19" t="s">
        <v>99</v>
      </c>
      <c r="C231" s="19" t="s">
        <v>100</v>
      </c>
      <c r="D231" s="19" t="n">
        <v>687</v>
      </c>
      <c r="E231" s="34" t="s">
        <v>252</v>
      </c>
      <c r="F231" s="19" t="n">
        <v>3</v>
      </c>
      <c r="G231" s="21" t="s">
        <v>102</v>
      </c>
      <c r="H231" s="21" t="s">
        <v>245</v>
      </c>
      <c r="I231" s="2" t="s">
        <v>50</v>
      </c>
      <c r="J231" s="2" t="s">
        <v>69</v>
      </c>
      <c r="K231" s="2" t="s">
        <v>78</v>
      </c>
      <c r="L231" s="21" t="s">
        <v>1617</v>
      </c>
      <c r="N231" s="21" t="s">
        <v>780</v>
      </c>
    </row>
    <row r="232" customFormat="false" ht="46.25" hidden="false" customHeight="false" outlineLevel="0" collapsed="false">
      <c r="A232" s="2" t="s">
        <v>1806</v>
      </c>
      <c r="B232" s="19" t="s">
        <v>1615</v>
      </c>
      <c r="C232" s="19" t="s">
        <v>100</v>
      </c>
      <c r="D232" s="19" t="n">
        <v>693</v>
      </c>
      <c r="E232" s="34" t="s">
        <v>256</v>
      </c>
      <c r="F232" s="19" t="n">
        <v>12</v>
      </c>
      <c r="G232" s="21" t="s">
        <v>102</v>
      </c>
      <c r="H232" s="21" t="s">
        <v>245</v>
      </c>
      <c r="I232" s="2" t="s">
        <v>50</v>
      </c>
      <c r="J232" s="2" t="s">
        <v>69</v>
      </c>
      <c r="K232" s="2" t="s">
        <v>78</v>
      </c>
      <c r="L232" s="21" t="s">
        <v>1617</v>
      </c>
      <c r="N232" s="21" t="s">
        <v>780</v>
      </c>
    </row>
    <row r="233" customFormat="false" ht="46.25" hidden="false" customHeight="false" outlineLevel="0" collapsed="false">
      <c r="A233" s="2" t="s">
        <v>1807</v>
      </c>
      <c r="B233" s="19" t="s">
        <v>99</v>
      </c>
      <c r="C233" s="19" t="s">
        <v>100</v>
      </c>
      <c r="D233" s="19" t="n">
        <v>693</v>
      </c>
      <c r="E233" s="34" t="s">
        <v>256</v>
      </c>
      <c r="F233" s="19" t="n">
        <v>12</v>
      </c>
      <c r="G233" s="21" t="s">
        <v>102</v>
      </c>
      <c r="H233" s="21" t="s">
        <v>245</v>
      </c>
      <c r="I233" s="2" t="s">
        <v>50</v>
      </c>
      <c r="J233" s="2" t="s">
        <v>69</v>
      </c>
      <c r="K233" s="2" t="s">
        <v>78</v>
      </c>
      <c r="L233" s="21" t="s">
        <v>1617</v>
      </c>
      <c r="N233" s="21" t="s">
        <v>780</v>
      </c>
    </row>
    <row r="234" customFormat="false" ht="46.25" hidden="false" customHeight="false" outlineLevel="0" collapsed="false">
      <c r="A234" s="2" t="s">
        <v>1808</v>
      </c>
      <c r="B234" s="19" t="s">
        <v>1615</v>
      </c>
      <c r="C234" s="19" t="s">
        <v>100</v>
      </c>
      <c r="D234" s="19" t="n">
        <v>694</v>
      </c>
      <c r="E234" s="34" t="s">
        <v>256</v>
      </c>
      <c r="F234" s="19" t="s">
        <v>1809</v>
      </c>
      <c r="G234" s="21" t="s">
        <v>102</v>
      </c>
      <c r="H234" s="21" t="s">
        <v>245</v>
      </c>
      <c r="I234" s="2" t="s">
        <v>50</v>
      </c>
      <c r="J234" s="2" t="s">
        <v>69</v>
      </c>
      <c r="K234" s="2" t="s">
        <v>78</v>
      </c>
      <c r="L234" s="21" t="s">
        <v>1617</v>
      </c>
      <c r="N234" s="21" t="s">
        <v>780</v>
      </c>
    </row>
    <row r="235" customFormat="false" ht="46.25" hidden="false" customHeight="false" outlineLevel="0" collapsed="false">
      <c r="A235" s="2" t="s">
        <v>1810</v>
      </c>
      <c r="B235" s="19" t="s">
        <v>99</v>
      </c>
      <c r="C235" s="19" t="s">
        <v>100</v>
      </c>
      <c r="D235" s="19" t="n">
        <v>694</v>
      </c>
      <c r="E235" s="34" t="s">
        <v>256</v>
      </c>
      <c r="F235" s="19" t="s">
        <v>1809</v>
      </c>
      <c r="G235" s="21" t="s">
        <v>102</v>
      </c>
      <c r="H235" s="21" t="s">
        <v>245</v>
      </c>
      <c r="I235" s="2" t="s">
        <v>50</v>
      </c>
      <c r="J235" s="2" t="s">
        <v>69</v>
      </c>
      <c r="K235" s="2" t="s">
        <v>78</v>
      </c>
      <c r="L235" s="21" t="s">
        <v>1617</v>
      </c>
      <c r="N235" s="21" t="s">
        <v>780</v>
      </c>
    </row>
    <row r="236" customFormat="false" ht="91" hidden="false" customHeight="false" outlineLevel="0" collapsed="false">
      <c r="A236" s="2" t="s">
        <v>1811</v>
      </c>
      <c r="B236" s="19" t="s">
        <v>1749</v>
      </c>
      <c r="C236" s="19" t="s">
        <v>1750</v>
      </c>
      <c r="D236" s="19" t="n">
        <v>697</v>
      </c>
      <c r="E236" s="34" t="s">
        <v>1812</v>
      </c>
      <c r="F236" s="19" t="s">
        <v>1813</v>
      </c>
      <c r="G236" s="21" t="s">
        <v>1753</v>
      </c>
      <c r="H236" s="21" t="s">
        <v>1754</v>
      </c>
      <c r="I236" s="2" t="s">
        <v>124</v>
      </c>
      <c r="J236" s="2" t="s">
        <v>69</v>
      </c>
      <c r="K236" s="2" t="s">
        <v>70</v>
      </c>
      <c r="L236" s="21" t="s">
        <v>1814</v>
      </c>
      <c r="M236" s="21" t="s">
        <v>42</v>
      </c>
    </row>
    <row r="237" customFormat="false" ht="91" hidden="false" customHeight="false" outlineLevel="0" collapsed="false">
      <c r="A237" s="2" t="s">
        <v>1815</v>
      </c>
      <c r="B237" s="19" t="s">
        <v>1749</v>
      </c>
      <c r="C237" s="19" t="s">
        <v>1750</v>
      </c>
      <c r="D237" s="19" t="n">
        <v>697</v>
      </c>
      <c r="E237" s="34" t="s">
        <v>1816</v>
      </c>
      <c r="F237" s="19" t="s">
        <v>1817</v>
      </c>
      <c r="G237" s="21" t="s">
        <v>1753</v>
      </c>
      <c r="H237" s="21" t="s">
        <v>1754</v>
      </c>
      <c r="I237" s="2" t="s">
        <v>124</v>
      </c>
      <c r="J237" s="2" t="s">
        <v>69</v>
      </c>
      <c r="K237" s="2" t="s">
        <v>70</v>
      </c>
      <c r="L237" s="21" t="s">
        <v>1814</v>
      </c>
      <c r="M237" s="21" t="s">
        <v>42</v>
      </c>
    </row>
    <row r="238" customFormat="false" ht="46.25" hidden="false" customHeight="false" outlineLevel="0" collapsed="false">
      <c r="A238" s="2" t="s">
        <v>1818</v>
      </c>
      <c r="B238" s="19" t="s">
        <v>1615</v>
      </c>
      <c r="C238" s="19" t="s">
        <v>100</v>
      </c>
      <c r="D238" s="19" t="n">
        <v>698</v>
      </c>
      <c r="E238" s="34" t="s">
        <v>288</v>
      </c>
      <c r="F238" s="19" t="s">
        <v>289</v>
      </c>
      <c r="G238" s="21" t="s">
        <v>102</v>
      </c>
      <c r="H238" s="21" t="s">
        <v>245</v>
      </c>
      <c r="I238" s="2" t="s">
        <v>50</v>
      </c>
      <c r="J238" s="2" t="s">
        <v>69</v>
      </c>
      <c r="K238" s="2" t="s">
        <v>78</v>
      </c>
      <c r="L238" s="21" t="s">
        <v>1617</v>
      </c>
      <c r="N238" s="21" t="s">
        <v>780</v>
      </c>
    </row>
    <row r="239" customFormat="false" ht="46.25" hidden="false" customHeight="false" outlineLevel="0" collapsed="false">
      <c r="A239" s="2" t="s">
        <v>1819</v>
      </c>
      <c r="B239" s="19" t="s">
        <v>99</v>
      </c>
      <c r="C239" s="19" t="s">
        <v>100</v>
      </c>
      <c r="D239" s="19" t="n">
        <v>698</v>
      </c>
      <c r="E239" s="34" t="s">
        <v>288</v>
      </c>
      <c r="F239" s="19" t="s">
        <v>289</v>
      </c>
      <c r="G239" s="21" t="s">
        <v>102</v>
      </c>
      <c r="H239" s="21" t="s">
        <v>245</v>
      </c>
      <c r="I239" s="2" t="s">
        <v>50</v>
      </c>
      <c r="J239" s="2" t="s">
        <v>69</v>
      </c>
      <c r="K239" s="2" t="s">
        <v>78</v>
      </c>
      <c r="L239" s="21" t="s">
        <v>1617</v>
      </c>
      <c r="N239" s="21" t="s">
        <v>780</v>
      </c>
    </row>
    <row r="240" customFormat="false" ht="46.25" hidden="false" customHeight="false" outlineLevel="0" collapsed="false">
      <c r="A240" s="2" t="s">
        <v>1820</v>
      </c>
      <c r="B240" s="19" t="s">
        <v>1615</v>
      </c>
      <c r="C240" s="19" t="s">
        <v>100</v>
      </c>
      <c r="D240" s="19" t="n">
        <v>699</v>
      </c>
      <c r="E240" s="34" t="s">
        <v>291</v>
      </c>
      <c r="F240" s="19" t="s">
        <v>292</v>
      </c>
      <c r="G240" s="21" t="s">
        <v>102</v>
      </c>
      <c r="H240" s="21" t="s">
        <v>245</v>
      </c>
      <c r="I240" s="2" t="s">
        <v>50</v>
      </c>
      <c r="J240" s="2" t="s">
        <v>69</v>
      </c>
      <c r="K240" s="2" t="s">
        <v>78</v>
      </c>
      <c r="L240" s="21" t="s">
        <v>1617</v>
      </c>
      <c r="N240" s="21" t="s">
        <v>780</v>
      </c>
    </row>
    <row r="241" customFormat="false" ht="46.25" hidden="false" customHeight="false" outlineLevel="0" collapsed="false">
      <c r="A241" s="2" t="s">
        <v>1821</v>
      </c>
      <c r="B241" s="19" t="s">
        <v>99</v>
      </c>
      <c r="C241" s="19" t="s">
        <v>100</v>
      </c>
      <c r="D241" s="19" t="n">
        <v>699</v>
      </c>
      <c r="E241" s="34" t="s">
        <v>291</v>
      </c>
      <c r="F241" s="19" t="s">
        <v>292</v>
      </c>
      <c r="G241" s="21" t="s">
        <v>102</v>
      </c>
      <c r="H241" s="21" t="s">
        <v>245</v>
      </c>
      <c r="I241" s="2" t="s">
        <v>50</v>
      </c>
      <c r="J241" s="2" t="s">
        <v>69</v>
      </c>
      <c r="K241" s="2" t="s">
        <v>78</v>
      </c>
      <c r="L241" s="21" t="s">
        <v>1617</v>
      </c>
      <c r="N241" s="21" t="s">
        <v>780</v>
      </c>
    </row>
    <row r="242" customFormat="false" ht="46.25" hidden="false" customHeight="false" outlineLevel="0" collapsed="false">
      <c r="A242" s="2" t="s">
        <v>1822</v>
      </c>
      <c r="B242" s="19" t="s">
        <v>1615</v>
      </c>
      <c r="C242" s="19" t="s">
        <v>100</v>
      </c>
      <c r="D242" s="19" t="n">
        <v>700</v>
      </c>
      <c r="E242" s="34" t="s">
        <v>294</v>
      </c>
      <c r="F242" s="19" t="n">
        <v>9</v>
      </c>
      <c r="G242" s="21" t="s">
        <v>102</v>
      </c>
      <c r="H242" s="21" t="s">
        <v>245</v>
      </c>
      <c r="I242" s="2" t="s">
        <v>50</v>
      </c>
      <c r="J242" s="2" t="s">
        <v>69</v>
      </c>
      <c r="K242" s="2" t="s">
        <v>78</v>
      </c>
      <c r="L242" s="21" t="s">
        <v>1617</v>
      </c>
      <c r="N242" s="21" t="s">
        <v>780</v>
      </c>
    </row>
    <row r="243" customFormat="false" ht="46.25" hidden="false" customHeight="false" outlineLevel="0" collapsed="false">
      <c r="A243" s="2" t="s">
        <v>1823</v>
      </c>
      <c r="B243" s="19" t="s">
        <v>99</v>
      </c>
      <c r="C243" s="19" t="s">
        <v>100</v>
      </c>
      <c r="D243" s="19" t="n">
        <v>700</v>
      </c>
      <c r="E243" s="34" t="s">
        <v>294</v>
      </c>
      <c r="F243" s="19" t="n">
        <v>9</v>
      </c>
      <c r="G243" s="21" t="s">
        <v>102</v>
      </c>
      <c r="H243" s="21" t="s">
        <v>245</v>
      </c>
      <c r="I243" s="2" t="s">
        <v>50</v>
      </c>
      <c r="J243" s="2" t="s">
        <v>69</v>
      </c>
      <c r="K243" s="2" t="s">
        <v>78</v>
      </c>
      <c r="L243" s="21" t="s">
        <v>1617</v>
      </c>
      <c r="N243" s="21" t="s">
        <v>780</v>
      </c>
    </row>
    <row r="244" customFormat="false" ht="13" hidden="false" customHeight="false" outlineLevel="0" collapsed="false">
      <c r="A244" s="2" t="s">
        <v>1824</v>
      </c>
      <c r="B244" s="19" t="s">
        <v>84</v>
      </c>
      <c r="C244" s="19" t="s">
        <v>85</v>
      </c>
      <c r="D244" s="19" t="n">
        <v>704</v>
      </c>
      <c r="E244" s="34" t="s">
        <v>1825</v>
      </c>
      <c r="F244" s="19" t="n">
        <v>8</v>
      </c>
      <c r="G244" s="21" t="s">
        <v>1826</v>
      </c>
      <c r="H244" s="21" t="s">
        <v>1827</v>
      </c>
      <c r="I244" s="2" t="s">
        <v>50</v>
      </c>
      <c r="J244" s="2" t="s">
        <v>69</v>
      </c>
      <c r="K244" s="2" t="s">
        <v>52</v>
      </c>
      <c r="M244" s="21" t="s">
        <v>42</v>
      </c>
    </row>
    <row r="245" customFormat="false" ht="13" hidden="false" customHeight="false" outlineLevel="0" collapsed="false">
      <c r="A245" s="2" t="s">
        <v>1828</v>
      </c>
      <c r="B245" s="19" t="s">
        <v>11</v>
      </c>
      <c r="C245" s="19" t="s">
        <v>13</v>
      </c>
      <c r="D245" s="19" t="n">
        <v>734</v>
      </c>
      <c r="E245" s="34" t="s">
        <v>1829</v>
      </c>
      <c r="F245" s="19" t="n">
        <v>11</v>
      </c>
      <c r="G245" s="21" t="s">
        <v>1735</v>
      </c>
      <c r="H245" s="21" t="s">
        <v>1830</v>
      </c>
      <c r="I245" s="2" t="s">
        <v>50</v>
      </c>
      <c r="J245" s="2" t="s">
        <v>51</v>
      </c>
      <c r="K245" s="2" t="s">
        <v>52</v>
      </c>
      <c r="M245" s="21" t="s">
        <v>42</v>
      </c>
    </row>
    <row r="246" customFormat="false" ht="13" hidden="false" customHeight="false" outlineLevel="0" collapsed="false">
      <c r="A246" s="2" t="s">
        <v>1831</v>
      </c>
      <c r="B246" s="19" t="s">
        <v>11</v>
      </c>
      <c r="C246" s="19" t="s">
        <v>13</v>
      </c>
      <c r="D246" s="19" t="n">
        <v>734</v>
      </c>
      <c r="E246" s="34" t="s">
        <v>1832</v>
      </c>
      <c r="F246" s="19" t="n">
        <v>18</v>
      </c>
      <c r="G246" s="21" t="s">
        <v>1735</v>
      </c>
      <c r="H246" s="21" t="s">
        <v>1739</v>
      </c>
      <c r="I246" s="2" t="s">
        <v>50</v>
      </c>
      <c r="J246" s="2" t="s">
        <v>51</v>
      </c>
      <c r="K246" s="2" t="s">
        <v>52</v>
      </c>
      <c r="M246" s="21" t="s">
        <v>42</v>
      </c>
    </row>
    <row r="247" customFormat="false" ht="13" hidden="false" customHeight="false" outlineLevel="0" collapsed="false">
      <c r="A247" s="2" t="s">
        <v>1833</v>
      </c>
      <c r="B247" s="19" t="s">
        <v>11</v>
      </c>
      <c r="C247" s="19" t="s">
        <v>13</v>
      </c>
      <c r="D247" s="19" t="n">
        <v>744</v>
      </c>
      <c r="E247" s="34" t="s">
        <v>1834</v>
      </c>
      <c r="F247" s="19" t="n">
        <v>13</v>
      </c>
      <c r="G247" s="21" t="s">
        <v>1735</v>
      </c>
      <c r="H247" s="21" t="s">
        <v>1830</v>
      </c>
      <c r="I247" s="2" t="s">
        <v>50</v>
      </c>
      <c r="J247" s="2" t="s">
        <v>51</v>
      </c>
      <c r="K247" s="2" t="s">
        <v>52</v>
      </c>
      <c r="M247" s="21" t="s">
        <v>42</v>
      </c>
    </row>
    <row r="248" customFormat="false" ht="13" hidden="false" customHeight="false" outlineLevel="0" collapsed="false">
      <c r="A248" s="2" t="s">
        <v>1835</v>
      </c>
      <c r="B248" s="19" t="s">
        <v>11</v>
      </c>
      <c r="C248" s="19" t="s">
        <v>13</v>
      </c>
      <c r="D248" s="19" t="n">
        <v>748</v>
      </c>
      <c r="E248" s="34" t="s">
        <v>1083</v>
      </c>
      <c r="F248" s="19" t="n">
        <v>5</v>
      </c>
      <c r="G248" s="21" t="s">
        <v>1735</v>
      </c>
      <c r="H248" s="21" t="s">
        <v>1830</v>
      </c>
      <c r="I248" s="2" t="s">
        <v>50</v>
      </c>
      <c r="J248" s="2" t="s">
        <v>51</v>
      </c>
      <c r="K248" s="2" t="s">
        <v>52</v>
      </c>
      <c r="M248" s="21" t="s">
        <v>42</v>
      </c>
    </row>
    <row r="249" customFormat="false" ht="13" hidden="false" customHeight="false" outlineLevel="0" collapsed="false">
      <c r="A249" s="2" t="s">
        <v>1836</v>
      </c>
      <c r="B249" s="19" t="s">
        <v>11</v>
      </c>
      <c r="C249" s="19" t="s">
        <v>13</v>
      </c>
      <c r="D249" s="19" t="n">
        <v>749</v>
      </c>
      <c r="E249" s="34" t="n">
        <v>20.5</v>
      </c>
      <c r="F249" s="19" t="n">
        <v>10</v>
      </c>
      <c r="G249" s="21" t="s">
        <v>1735</v>
      </c>
      <c r="H249" s="21" t="s">
        <v>1837</v>
      </c>
      <c r="I249" s="2" t="s">
        <v>50</v>
      </c>
      <c r="J249" s="2" t="s">
        <v>51</v>
      </c>
      <c r="K249" s="2" t="s">
        <v>52</v>
      </c>
      <c r="M249" s="21" t="s">
        <v>42</v>
      </c>
    </row>
    <row r="250" customFormat="false" ht="13" hidden="false" customHeight="false" outlineLevel="0" collapsed="false">
      <c r="A250" s="2" t="s">
        <v>1838</v>
      </c>
      <c r="B250" s="19" t="s">
        <v>11</v>
      </c>
      <c r="C250" s="19" t="s">
        <v>13</v>
      </c>
      <c r="D250" s="19" t="n">
        <v>749</v>
      </c>
      <c r="E250" s="34" t="n">
        <v>20.5</v>
      </c>
      <c r="F250" s="19" t="n">
        <v>25</v>
      </c>
      <c r="G250" s="21" t="s">
        <v>1735</v>
      </c>
      <c r="H250" s="21" t="s">
        <v>1739</v>
      </c>
      <c r="I250" s="2" t="s">
        <v>50</v>
      </c>
      <c r="J250" s="2" t="s">
        <v>51</v>
      </c>
      <c r="K250" s="2" t="s">
        <v>52</v>
      </c>
      <c r="M250" s="21" t="s">
        <v>42</v>
      </c>
    </row>
    <row r="251" customFormat="false" ht="24" hidden="false" customHeight="false" outlineLevel="0" collapsed="false">
      <c r="A251" s="2" t="s">
        <v>1839</v>
      </c>
      <c r="B251" s="19" t="s">
        <v>11</v>
      </c>
      <c r="C251" s="19" t="s">
        <v>13</v>
      </c>
      <c r="D251" s="19" t="n">
        <v>750</v>
      </c>
      <c r="E251" s="34" t="n">
        <v>20.5</v>
      </c>
      <c r="F251" s="19" t="n">
        <v>5</v>
      </c>
      <c r="G251" s="21" t="s">
        <v>1840</v>
      </c>
      <c r="H251" s="21" t="s">
        <v>1841</v>
      </c>
      <c r="I251" s="2" t="s">
        <v>124</v>
      </c>
      <c r="J251" s="2" t="s">
        <v>51</v>
      </c>
      <c r="K251" s="2" t="s">
        <v>70</v>
      </c>
      <c r="L251" s="21" t="s">
        <v>1842</v>
      </c>
      <c r="M251" s="21" t="s">
        <v>42</v>
      </c>
    </row>
    <row r="252" customFormat="false" ht="24" hidden="false" customHeight="false" outlineLevel="0" collapsed="false">
      <c r="A252" s="2" t="s">
        <v>1843</v>
      </c>
      <c r="B252" s="19" t="s">
        <v>11</v>
      </c>
      <c r="C252" s="19" t="s">
        <v>13</v>
      </c>
      <c r="D252" s="19" t="n">
        <v>750</v>
      </c>
      <c r="E252" s="34" t="n">
        <v>20.5</v>
      </c>
      <c r="F252" s="19" t="n">
        <v>7</v>
      </c>
      <c r="G252" s="21" t="s">
        <v>1840</v>
      </c>
      <c r="H252" s="21" t="s">
        <v>1841</v>
      </c>
      <c r="I252" s="2" t="s">
        <v>124</v>
      </c>
      <c r="J252" s="2" t="s">
        <v>51</v>
      </c>
      <c r="K252" s="2" t="s">
        <v>70</v>
      </c>
      <c r="L252" s="21" t="s">
        <v>1842</v>
      </c>
      <c r="M252" s="21" t="s">
        <v>42</v>
      </c>
    </row>
    <row r="253" customFormat="false" ht="113.4" hidden="false" customHeight="false" outlineLevel="0" collapsed="false">
      <c r="A253" s="2" t="s">
        <v>1844</v>
      </c>
      <c r="B253" s="19" t="s">
        <v>11</v>
      </c>
      <c r="C253" s="19" t="s">
        <v>13</v>
      </c>
      <c r="D253" s="19" t="n">
        <v>750</v>
      </c>
      <c r="E253" s="34" t="n">
        <v>20.5</v>
      </c>
      <c r="F253" s="19" t="n">
        <v>9</v>
      </c>
      <c r="G253" s="21" t="s">
        <v>1845</v>
      </c>
      <c r="H253" s="21" t="s">
        <v>1846</v>
      </c>
      <c r="I253" s="2" t="s">
        <v>124</v>
      </c>
      <c r="J253" s="2" t="s">
        <v>51</v>
      </c>
      <c r="K253" s="2" t="s">
        <v>70</v>
      </c>
      <c r="L253" s="21" t="s">
        <v>1847</v>
      </c>
      <c r="M253" s="21" t="s">
        <v>42</v>
      </c>
      <c r="N253" s="21" t="s">
        <v>1848</v>
      </c>
    </row>
    <row r="254" customFormat="false" ht="35.05" hidden="false" customHeight="false" outlineLevel="0" collapsed="false">
      <c r="A254" s="2" t="s">
        <v>1849</v>
      </c>
      <c r="B254" s="19" t="s">
        <v>84</v>
      </c>
      <c r="C254" s="19" t="s">
        <v>85</v>
      </c>
      <c r="D254" s="19" t="n">
        <v>750</v>
      </c>
      <c r="E254" s="34" t="s">
        <v>1850</v>
      </c>
      <c r="F254" s="19" t="n">
        <v>9</v>
      </c>
      <c r="G254" s="21" t="s">
        <v>1851</v>
      </c>
      <c r="H254" s="21" t="s">
        <v>1852</v>
      </c>
      <c r="I254" s="2" t="s">
        <v>50</v>
      </c>
      <c r="J254" s="2" t="s">
        <v>69</v>
      </c>
      <c r="K254" s="2" t="s">
        <v>52</v>
      </c>
      <c r="M254" s="21" t="s">
        <v>42</v>
      </c>
    </row>
    <row r="255" customFormat="false" ht="13" hidden="false" customHeight="false" outlineLevel="0" collapsed="false">
      <c r="A255" s="2" t="s">
        <v>1853</v>
      </c>
      <c r="B255" s="19" t="s">
        <v>11</v>
      </c>
      <c r="C255" s="19" t="s">
        <v>13</v>
      </c>
      <c r="D255" s="19" t="n">
        <v>769</v>
      </c>
      <c r="E255" s="34" t="s">
        <v>1854</v>
      </c>
      <c r="F255" s="19" t="n">
        <v>16</v>
      </c>
      <c r="G255" s="21" t="s">
        <v>1735</v>
      </c>
      <c r="H255" s="21" t="s">
        <v>1855</v>
      </c>
      <c r="I255" s="2" t="s">
        <v>50</v>
      </c>
      <c r="J255" s="2" t="s">
        <v>51</v>
      </c>
      <c r="K255" s="2" t="s">
        <v>52</v>
      </c>
      <c r="M255" s="21" t="s">
        <v>42</v>
      </c>
    </row>
    <row r="256" customFormat="false" ht="13" hidden="false" customHeight="false" outlineLevel="0" collapsed="false">
      <c r="A256" s="2" t="s">
        <v>1856</v>
      </c>
      <c r="B256" s="19" t="s">
        <v>11</v>
      </c>
      <c r="C256" s="19" t="s">
        <v>13</v>
      </c>
      <c r="D256" s="19" t="n">
        <v>774</v>
      </c>
      <c r="E256" s="34" t="s">
        <v>1857</v>
      </c>
      <c r="F256" s="19" t="n">
        <v>17</v>
      </c>
      <c r="G256" s="21" t="s">
        <v>1735</v>
      </c>
      <c r="H256" s="21" t="s">
        <v>1855</v>
      </c>
      <c r="I256" s="2" t="s">
        <v>50</v>
      </c>
      <c r="J256" s="2" t="s">
        <v>51</v>
      </c>
      <c r="K256" s="2" t="s">
        <v>52</v>
      </c>
      <c r="M256" s="21" t="s">
        <v>42</v>
      </c>
    </row>
    <row r="257" customFormat="false" ht="24" hidden="false" customHeight="false" outlineLevel="0" collapsed="false">
      <c r="A257" s="2" t="s">
        <v>1858</v>
      </c>
      <c r="B257" s="19" t="s">
        <v>84</v>
      </c>
      <c r="C257" s="19" t="s">
        <v>85</v>
      </c>
      <c r="D257" s="19" t="n">
        <v>780</v>
      </c>
      <c r="E257" s="34" t="s">
        <v>1859</v>
      </c>
      <c r="F257" s="19" t="n">
        <v>7</v>
      </c>
      <c r="G257" s="21" t="s">
        <v>1860</v>
      </c>
      <c r="H257" s="21" t="s">
        <v>1861</v>
      </c>
      <c r="I257" s="2" t="s">
        <v>50</v>
      </c>
      <c r="J257" s="2" t="s">
        <v>69</v>
      </c>
      <c r="K257" s="2" t="s">
        <v>52</v>
      </c>
      <c r="M257" s="21" t="s">
        <v>42</v>
      </c>
    </row>
    <row r="258" customFormat="false" ht="46.25" hidden="false" customHeight="false" outlineLevel="0" collapsed="false">
      <c r="A258" s="2" t="s">
        <v>1862</v>
      </c>
      <c r="B258" s="19" t="s">
        <v>311</v>
      </c>
      <c r="C258" s="19" t="s">
        <v>312</v>
      </c>
      <c r="D258" s="19" t="n">
        <v>781</v>
      </c>
      <c r="E258" s="34" t="s">
        <v>1863</v>
      </c>
      <c r="G258" s="21" t="s">
        <v>1768</v>
      </c>
      <c r="H258" s="21" t="s">
        <v>1769</v>
      </c>
      <c r="I258" s="2" t="s">
        <v>124</v>
      </c>
      <c r="J258" s="2" t="s">
        <v>51</v>
      </c>
      <c r="K258" s="2" t="s">
        <v>78</v>
      </c>
      <c r="L258" s="21" t="s">
        <v>1770</v>
      </c>
      <c r="N258" s="21" t="s">
        <v>317</v>
      </c>
    </row>
    <row r="259" customFormat="false" ht="13" hidden="false" customHeight="false" outlineLevel="0" collapsed="false">
      <c r="A259" s="2" t="s">
        <v>1864</v>
      </c>
      <c r="B259" s="19" t="s">
        <v>11</v>
      </c>
      <c r="C259" s="19" t="s">
        <v>13</v>
      </c>
      <c r="D259" s="19" t="n">
        <v>813</v>
      </c>
      <c r="E259" s="34" t="s">
        <v>1865</v>
      </c>
      <c r="F259" s="19" t="n">
        <v>29</v>
      </c>
      <c r="G259" s="21" t="s">
        <v>1866</v>
      </c>
      <c r="H259" s="21" t="s">
        <v>1837</v>
      </c>
      <c r="I259" s="2" t="s">
        <v>50</v>
      </c>
      <c r="J259" s="2" t="s">
        <v>51</v>
      </c>
      <c r="K259" s="2" t="s">
        <v>52</v>
      </c>
      <c r="M259" s="21" t="s">
        <v>42</v>
      </c>
    </row>
    <row r="260" customFormat="false" ht="46.25" hidden="false" customHeight="false" outlineLevel="0" collapsed="false">
      <c r="A260" s="2" t="s">
        <v>1867</v>
      </c>
      <c r="B260" s="19" t="s">
        <v>311</v>
      </c>
      <c r="C260" s="19" t="s">
        <v>312</v>
      </c>
      <c r="D260" s="19" t="n">
        <v>815</v>
      </c>
      <c r="E260" s="34" t="s">
        <v>1868</v>
      </c>
      <c r="G260" s="21" t="s">
        <v>1768</v>
      </c>
      <c r="H260" s="21" t="s">
        <v>1769</v>
      </c>
      <c r="I260" s="2" t="s">
        <v>124</v>
      </c>
      <c r="J260" s="2" t="s">
        <v>51</v>
      </c>
      <c r="K260" s="2" t="s">
        <v>78</v>
      </c>
      <c r="L260" s="21" t="s">
        <v>1770</v>
      </c>
      <c r="N260" s="21" t="s">
        <v>317</v>
      </c>
    </row>
    <row r="261" customFormat="false" ht="13" hidden="false" customHeight="false" outlineLevel="0" collapsed="false">
      <c r="A261" s="2" t="s">
        <v>1869</v>
      </c>
      <c r="B261" s="19" t="s">
        <v>11</v>
      </c>
      <c r="C261" s="19" t="s">
        <v>13</v>
      </c>
      <c r="D261" s="19" t="n">
        <v>829</v>
      </c>
      <c r="E261" s="34" t="s">
        <v>1870</v>
      </c>
      <c r="F261" s="19" t="n">
        <v>2</v>
      </c>
      <c r="G261" s="21" t="s">
        <v>1735</v>
      </c>
      <c r="H261" s="21" t="s">
        <v>1871</v>
      </c>
      <c r="I261" s="2" t="s">
        <v>50</v>
      </c>
      <c r="J261" s="2" t="s">
        <v>51</v>
      </c>
      <c r="K261" s="2" t="s">
        <v>52</v>
      </c>
      <c r="M261" s="21" t="s">
        <v>42</v>
      </c>
    </row>
    <row r="262" customFormat="false" ht="13" hidden="false" customHeight="false" outlineLevel="0" collapsed="false">
      <c r="A262" s="2" t="s">
        <v>1872</v>
      </c>
      <c r="B262" s="19" t="s">
        <v>11</v>
      </c>
      <c r="C262" s="19" t="s">
        <v>13</v>
      </c>
      <c r="D262" s="19" t="n">
        <v>831</v>
      </c>
      <c r="E262" s="34" t="s">
        <v>1873</v>
      </c>
      <c r="F262" s="19" t="n">
        <v>8</v>
      </c>
      <c r="G262" s="21" t="s">
        <v>1735</v>
      </c>
      <c r="H262" s="21" t="s">
        <v>1874</v>
      </c>
      <c r="I262" s="2" t="s">
        <v>50</v>
      </c>
      <c r="J262" s="2" t="s">
        <v>51</v>
      </c>
      <c r="K262" s="2" t="s">
        <v>52</v>
      </c>
      <c r="M262" s="21" t="s">
        <v>42</v>
      </c>
    </row>
    <row r="263" customFormat="false" ht="13" hidden="false" customHeight="false" outlineLevel="0" collapsed="false">
      <c r="A263" s="2" t="s">
        <v>1875</v>
      </c>
      <c r="B263" s="19" t="s">
        <v>311</v>
      </c>
      <c r="C263" s="19" t="s">
        <v>312</v>
      </c>
      <c r="D263" s="19" t="n">
        <v>831</v>
      </c>
      <c r="E263" s="34" t="str">
        <f aca="false">"24.3.3"</f>
        <v>24.3.3</v>
      </c>
      <c r="G263" s="21" t="s">
        <v>1876</v>
      </c>
      <c r="H263" s="21" t="s">
        <v>1877</v>
      </c>
      <c r="I263" s="2" t="s">
        <v>50</v>
      </c>
      <c r="J263" s="2" t="s">
        <v>51</v>
      </c>
      <c r="K263" s="2" t="s">
        <v>52</v>
      </c>
      <c r="M263" s="21" t="s">
        <v>42</v>
      </c>
    </row>
    <row r="264" customFormat="false" ht="13" hidden="false" customHeight="false" outlineLevel="0" collapsed="false">
      <c r="A264" s="2" t="s">
        <v>1878</v>
      </c>
      <c r="B264" s="19" t="s">
        <v>11</v>
      </c>
      <c r="C264" s="19" t="s">
        <v>13</v>
      </c>
      <c r="D264" s="19" t="n">
        <v>833</v>
      </c>
      <c r="E264" s="34" t="s">
        <v>1879</v>
      </c>
      <c r="F264" s="19" t="n">
        <v>20</v>
      </c>
      <c r="G264" s="21" t="s">
        <v>1735</v>
      </c>
      <c r="H264" s="21" t="s">
        <v>1874</v>
      </c>
      <c r="I264" s="2" t="s">
        <v>50</v>
      </c>
      <c r="J264" s="2" t="s">
        <v>51</v>
      </c>
      <c r="K264" s="2" t="s">
        <v>52</v>
      </c>
      <c r="M264" s="21" t="s">
        <v>42</v>
      </c>
    </row>
    <row r="265" customFormat="false" ht="13" hidden="false" customHeight="false" outlineLevel="0" collapsed="false">
      <c r="A265" s="2" t="s">
        <v>1880</v>
      </c>
      <c r="B265" s="19" t="s">
        <v>11</v>
      </c>
      <c r="C265" s="19" t="s">
        <v>13</v>
      </c>
      <c r="D265" s="19" t="n">
        <v>837</v>
      </c>
      <c r="E265" s="34" t="s">
        <v>1881</v>
      </c>
      <c r="F265" s="19" t="n">
        <v>12</v>
      </c>
      <c r="G265" s="21" t="s">
        <v>1735</v>
      </c>
      <c r="H265" s="21" t="s">
        <v>1874</v>
      </c>
      <c r="I265" s="2" t="s">
        <v>50</v>
      </c>
      <c r="J265" s="2" t="s">
        <v>51</v>
      </c>
      <c r="K265" s="2" t="s">
        <v>52</v>
      </c>
      <c r="M265" s="21" t="s">
        <v>42</v>
      </c>
    </row>
    <row r="266" customFormat="false" ht="24" hidden="false" customHeight="false" outlineLevel="0" collapsed="false">
      <c r="A266" s="2" t="s">
        <v>1882</v>
      </c>
      <c r="B266" s="19" t="s">
        <v>311</v>
      </c>
      <c r="C266" s="19" t="s">
        <v>312</v>
      </c>
      <c r="D266" s="19" t="n">
        <v>838</v>
      </c>
      <c r="E266" s="34" t="s">
        <v>1883</v>
      </c>
      <c r="F266" s="19" t="n">
        <v>25</v>
      </c>
      <c r="G266" s="21" t="s">
        <v>1884</v>
      </c>
      <c r="H266" s="21" t="s">
        <v>1885</v>
      </c>
      <c r="I266" s="2" t="s">
        <v>50</v>
      </c>
      <c r="J266" s="2" t="s">
        <v>69</v>
      </c>
      <c r="K266" s="2" t="s">
        <v>52</v>
      </c>
      <c r="M266" s="21" t="s">
        <v>42</v>
      </c>
    </row>
    <row r="267" customFormat="false" ht="35.05" hidden="false" customHeight="false" outlineLevel="0" collapsed="false">
      <c r="A267" s="2" t="s">
        <v>1886</v>
      </c>
      <c r="B267" s="19" t="s">
        <v>311</v>
      </c>
      <c r="C267" s="19" t="s">
        <v>312</v>
      </c>
      <c r="D267" s="19" t="n">
        <v>838</v>
      </c>
      <c r="E267" s="34" t="s">
        <v>1883</v>
      </c>
      <c r="F267" s="19" t="n">
        <v>25</v>
      </c>
      <c r="G267" s="21" t="s">
        <v>1887</v>
      </c>
      <c r="H267" s="21" t="s">
        <v>1888</v>
      </c>
      <c r="I267" s="2" t="s">
        <v>50</v>
      </c>
      <c r="J267" s="2" t="s">
        <v>51</v>
      </c>
      <c r="K267" s="2" t="s">
        <v>52</v>
      </c>
      <c r="M267" s="21" t="s">
        <v>42</v>
      </c>
    </row>
    <row r="268" customFormat="false" ht="24" hidden="false" customHeight="false" outlineLevel="0" collapsed="false">
      <c r="A268" s="2" t="s">
        <v>1889</v>
      </c>
      <c r="B268" s="19" t="s">
        <v>311</v>
      </c>
      <c r="C268" s="19" t="s">
        <v>312</v>
      </c>
      <c r="D268" s="19" t="n">
        <v>839</v>
      </c>
      <c r="E268" s="34" t="s">
        <v>1890</v>
      </c>
      <c r="F268" s="19" t="n">
        <v>5</v>
      </c>
      <c r="G268" s="21" t="s">
        <v>1884</v>
      </c>
      <c r="H268" s="21" t="s">
        <v>1885</v>
      </c>
      <c r="I268" s="2" t="s">
        <v>50</v>
      </c>
      <c r="J268" s="2" t="s">
        <v>69</v>
      </c>
      <c r="K268" s="2" t="s">
        <v>52</v>
      </c>
      <c r="M268" s="21" t="s">
        <v>42</v>
      </c>
    </row>
    <row r="269" customFormat="false" ht="13" hidden="false" customHeight="false" outlineLevel="0" collapsed="false">
      <c r="A269" s="2" t="s">
        <v>1891</v>
      </c>
      <c r="B269" s="19" t="s">
        <v>311</v>
      </c>
      <c r="C269" s="19" t="s">
        <v>312</v>
      </c>
      <c r="D269" s="19" t="n">
        <v>840</v>
      </c>
      <c r="E269" s="34" t="s">
        <v>1892</v>
      </c>
      <c r="F269" s="19" t="n">
        <v>20</v>
      </c>
      <c r="G269" s="21" t="s">
        <v>1893</v>
      </c>
      <c r="H269" s="21" t="s">
        <v>1894</v>
      </c>
      <c r="I269" s="2" t="s">
        <v>50</v>
      </c>
      <c r="J269" s="2" t="s">
        <v>69</v>
      </c>
      <c r="K269" s="2" t="s">
        <v>52</v>
      </c>
      <c r="M269" s="21" t="s">
        <v>42</v>
      </c>
    </row>
    <row r="270" customFormat="false" ht="13" hidden="false" customHeight="false" outlineLevel="0" collapsed="false">
      <c r="A270" s="2" t="s">
        <v>1895</v>
      </c>
      <c r="B270" s="19" t="s">
        <v>311</v>
      </c>
      <c r="C270" s="19" t="s">
        <v>312</v>
      </c>
      <c r="D270" s="19" t="n">
        <v>840</v>
      </c>
      <c r="E270" s="34" t="s">
        <v>1892</v>
      </c>
      <c r="F270" s="19" t="n">
        <v>22</v>
      </c>
      <c r="G270" s="21" t="s">
        <v>1896</v>
      </c>
      <c r="H270" s="21" t="s">
        <v>1897</v>
      </c>
      <c r="I270" s="2" t="s">
        <v>50</v>
      </c>
      <c r="J270" s="2" t="s">
        <v>69</v>
      </c>
      <c r="K270" s="2" t="s">
        <v>52</v>
      </c>
      <c r="M270" s="21" t="s">
        <v>42</v>
      </c>
    </row>
    <row r="271" customFormat="false" ht="13" hidden="false" customHeight="false" outlineLevel="0" collapsed="false">
      <c r="A271" s="2" t="s">
        <v>1898</v>
      </c>
      <c r="B271" s="19" t="s">
        <v>11</v>
      </c>
      <c r="C271" s="19" t="s">
        <v>13</v>
      </c>
      <c r="D271" s="19" t="n">
        <v>841</v>
      </c>
      <c r="E271" s="34" t="s">
        <v>1899</v>
      </c>
      <c r="F271" s="19" t="n">
        <v>10</v>
      </c>
      <c r="G271" s="21" t="s">
        <v>1735</v>
      </c>
      <c r="H271" s="21" t="s">
        <v>1874</v>
      </c>
      <c r="I271" s="2" t="s">
        <v>50</v>
      </c>
      <c r="J271" s="2" t="s">
        <v>51</v>
      </c>
      <c r="K271" s="2" t="s">
        <v>52</v>
      </c>
      <c r="M271" s="21" t="s">
        <v>42</v>
      </c>
    </row>
    <row r="272" customFormat="false" ht="24" hidden="false" customHeight="false" outlineLevel="0" collapsed="false">
      <c r="A272" s="2" t="s">
        <v>1900</v>
      </c>
      <c r="B272" s="19" t="s">
        <v>311</v>
      </c>
      <c r="C272" s="19" t="s">
        <v>312</v>
      </c>
      <c r="D272" s="19" t="n">
        <v>842</v>
      </c>
      <c r="E272" s="34" t="str">
        <f aca="false">"24.4.7"</f>
        <v>24.4.7</v>
      </c>
      <c r="F272" s="19" t="n">
        <v>12</v>
      </c>
      <c r="G272" s="21" t="s">
        <v>1901</v>
      </c>
      <c r="H272" s="21" t="s">
        <v>1902</v>
      </c>
      <c r="I272" s="2" t="s">
        <v>50</v>
      </c>
      <c r="J272" s="2" t="s">
        <v>51</v>
      </c>
      <c r="K272" s="2" t="s">
        <v>52</v>
      </c>
      <c r="M272" s="21" t="s">
        <v>42</v>
      </c>
    </row>
    <row r="273" customFormat="false" ht="124.6" hidden="false" customHeight="false" outlineLevel="0" collapsed="false">
      <c r="A273" s="2" t="s">
        <v>1903</v>
      </c>
      <c r="B273" s="19" t="s">
        <v>311</v>
      </c>
      <c r="C273" s="19" t="s">
        <v>312</v>
      </c>
      <c r="D273" s="19" t="n">
        <v>844</v>
      </c>
      <c r="E273" s="34" t="s">
        <v>1904</v>
      </c>
      <c r="F273" s="19" t="n">
        <v>14</v>
      </c>
      <c r="G273" s="21" t="s">
        <v>1905</v>
      </c>
      <c r="H273" s="21" t="s">
        <v>1906</v>
      </c>
      <c r="I273" s="2" t="s">
        <v>50</v>
      </c>
      <c r="J273" s="2" t="s">
        <v>51</v>
      </c>
      <c r="K273" s="2" t="s">
        <v>70</v>
      </c>
      <c r="L273" s="21" t="s">
        <v>1907</v>
      </c>
      <c r="M273" s="21" t="s">
        <v>42</v>
      </c>
    </row>
    <row r="274" customFormat="false" ht="35.05" hidden="false" customHeight="false" outlineLevel="0" collapsed="false">
      <c r="A274" s="2" t="s">
        <v>1908</v>
      </c>
      <c r="B274" s="19" t="s">
        <v>311</v>
      </c>
      <c r="C274" s="19" t="s">
        <v>312</v>
      </c>
      <c r="D274" s="19" t="n">
        <v>845</v>
      </c>
      <c r="E274" s="34" t="s">
        <v>1909</v>
      </c>
      <c r="F274" s="19" t="n">
        <v>12</v>
      </c>
      <c r="G274" s="21" t="s">
        <v>1910</v>
      </c>
      <c r="H274" s="21" t="s">
        <v>1911</v>
      </c>
      <c r="I274" s="2" t="s">
        <v>50</v>
      </c>
      <c r="J274" s="2" t="s">
        <v>51</v>
      </c>
      <c r="K274" s="2" t="s">
        <v>52</v>
      </c>
      <c r="M274" s="21" t="s">
        <v>42</v>
      </c>
    </row>
    <row r="275" customFormat="false" ht="35.05" hidden="false" customHeight="false" outlineLevel="0" collapsed="false">
      <c r="A275" s="2" t="s">
        <v>1912</v>
      </c>
      <c r="B275" s="19" t="s">
        <v>311</v>
      </c>
      <c r="C275" s="19" t="s">
        <v>312</v>
      </c>
      <c r="D275" s="19" t="n">
        <v>845</v>
      </c>
      <c r="E275" s="34" t="s">
        <v>1913</v>
      </c>
      <c r="G275" s="21" t="s">
        <v>1914</v>
      </c>
      <c r="H275" s="21" t="s">
        <v>1915</v>
      </c>
      <c r="I275" s="2" t="s">
        <v>50</v>
      </c>
      <c r="J275" s="2" t="s">
        <v>69</v>
      </c>
      <c r="K275" s="2" t="s">
        <v>52</v>
      </c>
      <c r="M275" s="21" t="s">
        <v>42</v>
      </c>
    </row>
    <row r="276" customFormat="false" ht="35.05" hidden="false" customHeight="false" outlineLevel="0" collapsed="false">
      <c r="A276" s="2" t="s">
        <v>1916</v>
      </c>
      <c r="B276" s="19" t="s">
        <v>311</v>
      </c>
      <c r="C276" s="19" t="s">
        <v>312</v>
      </c>
      <c r="D276" s="19" t="n">
        <v>846</v>
      </c>
      <c r="E276" s="34" t="s">
        <v>1917</v>
      </c>
      <c r="G276" s="21" t="s">
        <v>1914</v>
      </c>
      <c r="H276" s="21" t="s">
        <v>1918</v>
      </c>
      <c r="I276" s="2" t="s">
        <v>50</v>
      </c>
      <c r="J276" s="2" t="s">
        <v>69</v>
      </c>
      <c r="K276" s="2" t="s">
        <v>52</v>
      </c>
      <c r="M276" s="21" t="s">
        <v>42</v>
      </c>
    </row>
    <row r="277" customFormat="false" ht="24" hidden="false" customHeight="false" outlineLevel="0" collapsed="false">
      <c r="A277" s="2" t="s">
        <v>1919</v>
      </c>
      <c r="B277" s="19" t="s">
        <v>311</v>
      </c>
      <c r="C277" s="19" t="s">
        <v>312</v>
      </c>
      <c r="D277" s="19" t="n">
        <v>847</v>
      </c>
      <c r="E277" s="34" t="s">
        <v>1909</v>
      </c>
      <c r="F277" s="19" t="n">
        <v>9</v>
      </c>
      <c r="G277" s="21" t="s">
        <v>1920</v>
      </c>
      <c r="H277" s="21" t="s">
        <v>1921</v>
      </c>
      <c r="I277" s="2" t="s">
        <v>50</v>
      </c>
      <c r="J277" s="2" t="s">
        <v>69</v>
      </c>
      <c r="K277" s="2" t="s">
        <v>52</v>
      </c>
      <c r="M277" s="21" t="s">
        <v>42</v>
      </c>
    </row>
    <row r="278" customFormat="false" ht="13" hidden="false" customHeight="false" outlineLevel="0" collapsed="false">
      <c r="A278" s="2" t="s">
        <v>1922</v>
      </c>
      <c r="B278" s="19" t="s">
        <v>11</v>
      </c>
      <c r="C278" s="19" t="s">
        <v>13</v>
      </c>
      <c r="D278" s="19" t="n">
        <v>847</v>
      </c>
      <c r="E278" s="34" t="s">
        <v>1923</v>
      </c>
      <c r="F278" s="19" t="n">
        <v>17</v>
      </c>
      <c r="G278" s="21" t="s">
        <v>1735</v>
      </c>
      <c r="H278" s="21" t="s">
        <v>1874</v>
      </c>
      <c r="I278" s="2" t="s">
        <v>50</v>
      </c>
      <c r="J278" s="2" t="s">
        <v>51</v>
      </c>
      <c r="K278" s="2" t="s">
        <v>52</v>
      </c>
      <c r="M278" s="21" t="s">
        <v>42</v>
      </c>
    </row>
    <row r="279" customFormat="false" ht="13" hidden="false" customHeight="false" outlineLevel="0" collapsed="false">
      <c r="A279" s="2" t="s">
        <v>1924</v>
      </c>
      <c r="B279" s="19" t="s">
        <v>11</v>
      </c>
      <c r="C279" s="19" t="s">
        <v>13</v>
      </c>
      <c r="D279" s="19" t="n">
        <v>847</v>
      </c>
      <c r="E279" s="34" t="s">
        <v>1923</v>
      </c>
      <c r="F279" s="19" t="n">
        <v>19</v>
      </c>
      <c r="G279" s="21" t="s">
        <v>1735</v>
      </c>
      <c r="H279" s="21" t="s">
        <v>1830</v>
      </c>
      <c r="I279" s="2" t="s">
        <v>50</v>
      </c>
      <c r="J279" s="2" t="s">
        <v>51</v>
      </c>
      <c r="K279" s="2" t="s">
        <v>52</v>
      </c>
      <c r="M279" s="21" t="s">
        <v>42</v>
      </c>
    </row>
    <row r="280" customFormat="false" ht="24" hidden="false" customHeight="false" outlineLevel="0" collapsed="false">
      <c r="A280" s="2" t="s">
        <v>1925</v>
      </c>
      <c r="B280" s="19" t="s">
        <v>311</v>
      </c>
      <c r="C280" s="19" t="s">
        <v>312</v>
      </c>
      <c r="D280" s="19" t="n">
        <v>849</v>
      </c>
      <c r="E280" s="34" t="s">
        <v>1926</v>
      </c>
      <c r="F280" s="19" t="n">
        <v>12</v>
      </c>
      <c r="G280" s="21" t="s">
        <v>1927</v>
      </c>
      <c r="H280" s="21" t="s">
        <v>1928</v>
      </c>
      <c r="I280" s="2" t="s">
        <v>50</v>
      </c>
      <c r="J280" s="2" t="s">
        <v>69</v>
      </c>
      <c r="K280" s="2" t="s">
        <v>52</v>
      </c>
      <c r="M280" s="21" t="s">
        <v>42</v>
      </c>
    </row>
    <row r="281" customFormat="false" ht="13" hidden="false" customHeight="false" outlineLevel="0" collapsed="false">
      <c r="A281" s="2" t="s">
        <v>1929</v>
      </c>
      <c r="B281" s="19" t="s">
        <v>84</v>
      </c>
      <c r="C281" s="19" t="s">
        <v>85</v>
      </c>
      <c r="D281" s="19" t="n">
        <v>851</v>
      </c>
      <c r="E281" s="34" t="s">
        <v>1930</v>
      </c>
      <c r="F281" s="19" t="n">
        <v>1</v>
      </c>
      <c r="G281" s="21" t="s">
        <v>1062</v>
      </c>
      <c r="H281" s="21" t="s">
        <v>1931</v>
      </c>
      <c r="I281" s="2" t="s">
        <v>50</v>
      </c>
      <c r="J281" s="2" t="s">
        <v>69</v>
      </c>
      <c r="K281" s="2" t="s">
        <v>52</v>
      </c>
      <c r="M281" s="21" t="s">
        <v>42</v>
      </c>
    </row>
    <row r="282" customFormat="false" ht="13" hidden="false" customHeight="false" outlineLevel="0" collapsed="false">
      <c r="A282" s="2" t="s">
        <v>1932</v>
      </c>
      <c r="B282" s="19" t="s">
        <v>11</v>
      </c>
      <c r="C282" s="19" t="s">
        <v>13</v>
      </c>
      <c r="D282" s="19" t="n">
        <v>852</v>
      </c>
      <c r="E282" s="34" t="s">
        <v>1933</v>
      </c>
      <c r="F282" s="19" t="n">
        <v>10</v>
      </c>
      <c r="G282" s="21" t="s">
        <v>1735</v>
      </c>
      <c r="H282" s="21" t="s">
        <v>1830</v>
      </c>
      <c r="I282" s="2" t="s">
        <v>50</v>
      </c>
      <c r="J282" s="2" t="s">
        <v>51</v>
      </c>
      <c r="K282" s="2" t="s">
        <v>52</v>
      </c>
      <c r="M282" s="21" t="s">
        <v>42</v>
      </c>
    </row>
    <row r="283" customFormat="false" ht="13" hidden="false" customHeight="false" outlineLevel="0" collapsed="false">
      <c r="A283" s="2" t="s">
        <v>1934</v>
      </c>
      <c r="B283" s="19" t="s">
        <v>11</v>
      </c>
      <c r="C283" s="19" t="s">
        <v>13</v>
      </c>
      <c r="D283" s="19" t="n">
        <v>852</v>
      </c>
      <c r="E283" s="34" t="s">
        <v>1935</v>
      </c>
      <c r="F283" s="19" t="n">
        <v>15</v>
      </c>
      <c r="G283" s="21" t="s">
        <v>1735</v>
      </c>
      <c r="H283" s="21" t="s">
        <v>1936</v>
      </c>
      <c r="I283" s="2" t="s">
        <v>50</v>
      </c>
      <c r="J283" s="2" t="s">
        <v>51</v>
      </c>
      <c r="K283" s="2" t="s">
        <v>52</v>
      </c>
      <c r="M283" s="21" t="s">
        <v>42</v>
      </c>
    </row>
    <row r="284" customFormat="false" ht="13" hidden="false" customHeight="false" outlineLevel="0" collapsed="false">
      <c r="A284" s="2" t="s">
        <v>1937</v>
      </c>
      <c r="B284" s="19" t="s">
        <v>11</v>
      </c>
      <c r="C284" s="19" t="s">
        <v>13</v>
      </c>
      <c r="D284" s="19" t="n">
        <v>854</v>
      </c>
      <c r="E284" s="34" t="s">
        <v>1938</v>
      </c>
      <c r="F284" s="19" t="n">
        <v>3</v>
      </c>
      <c r="G284" s="21" t="s">
        <v>1735</v>
      </c>
      <c r="H284" s="21" t="s">
        <v>1830</v>
      </c>
      <c r="I284" s="2" t="s">
        <v>50</v>
      </c>
      <c r="J284" s="2" t="s">
        <v>51</v>
      </c>
      <c r="K284" s="2" t="s">
        <v>52</v>
      </c>
      <c r="M284" s="21" t="s">
        <v>42</v>
      </c>
    </row>
    <row r="285" customFormat="false" ht="13" hidden="false" customHeight="false" outlineLevel="0" collapsed="false">
      <c r="A285" s="2" t="s">
        <v>1939</v>
      </c>
      <c r="B285" s="19" t="s">
        <v>11</v>
      </c>
      <c r="C285" s="19" t="s">
        <v>13</v>
      </c>
      <c r="D285" s="19" t="n">
        <v>854</v>
      </c>
      <c r="E285" s="34" t="s">
        <v>1938</v>
      </c>
      <c r="F285" s="19" t="n">
        <v>4</v>
      </c>
      <c r="G285" s="21" t="s">
        <v>1735</v>
      </c>
      <c r="H285" s="21" t="s">
        <v>1936</v>
      </c>
      <c r="I285" s="2" t="s">
        <v>50</v>
      </c>
      <c r="J285" s="2" t="s">
        <v>51</v>
      </c>
      <c r="K285" s="2" t="s">
        <v>52</v>
      </c>
      <c r="M285" s="21" t="s">
        <v>42</v>
      </c>
    </row>
    <row r="286" customFormat="false" ht="13" hidden="false" customHeight="false" outlineLevel="0" collapsed="false">
      <c r="A286" s="2" t="s">
        <v>1940</v>
      </c>
      <c r="B286" s="19" t="s">
        <v>11</v>
      </c>
      <c r="C286" s="19" t="s">
        <v>13</v>
      </c>
      <c r="D286" s="19" t="n">
        <v>855</v>
      </c>
      <c r="E286" s="34" t="s">
        <v>1941</v>
      </c>
      <c r="F286" s="19" t="n">
        <v>3</v>
      </c>
      <c r="G286" s="21" t="s">
        <v>1735</v>
      </c>
      <c r="H286" s="21" t="s">
        <v>1936</v>
      </c>
      <c r="I286" s="2" t="s">
        <v>50</v>
      </c>
      <c r="J286" s="2" t="s">
        <v>51</v>
      </c>
      <c r="K286" s="2" t="s">
        <v>52</v>
      </c>
      <c r="M286" s="21" t="s">
        <v>42</v>
      </c>
    </row>
    <row r="287" customFormat="false" ht="13" hidden="false" customHeight="false" outlineLevel="0" collapsed="false">
      <c r="A287" s="2" t="s">
        <v>1942</v>
      </c>
      <c r="B287" s="19" t="s">
        <v>11</v>
      </c>
      <c r="C287" s="19" t="s">
        <v>13</v>
      </c>
      <c r="D287" s="19" t="n">
        <v>855</v>
      </c>
      <c r="E287" s="34" t="s">
        <v>1943</v>
      </c>
      <c r="F287" s="19" t="n">
        <v>5</v>
      </c>
      <c r="G287" s="21" t="s">
        <v>1735</v>
      </c>
      <c r="H287" s="21" t="s">
        <v>1936</v>
      </c>
      <c r="I287" s="2" t="s">
        <v>50</v>
      </c>
      <c r="J287" s="2" t="s">
        <v>51</v>
      </c>
      <c r="K287" s="2" t="s">
        <v>52</v>
      </c>
      <c r="M287" s="21" t="s">
        <v>42</v>
      </c>
    </row>
    <row r="288" customFormat="false" ht="24" hidden="false" customHeight="false" outlineLevel="0" collapsed="false">
      <c r="A288" s="2" t="s">
        <v>1944</v>
      </c>
      <c r="B288" s="19" t="s">
        <v>11</v>
      </c>
      <c r="C288" s="19" t="s">
        <v>13</v>
      </c>
      <c r="D288" s="19" t="n">
        <v>902</v>
      </c>
      <c r="E288" s="34" t="s">
        <v>1945</v>
      </c>
      <c r="F288" s="19" t="n">
        <v>8</v>
      </c>
      <c r="G288" s="21" t="s">
        <v>1946</v>
      </c>
      <c r="H288" s="21" t="s">
        <v>1947</v>
      </c>
      <c r="I288" s="2" t="s">
        <v>50</v>
      </c>
      <c r="J288" s="2" t="s">
        <v>51</v>
      </c>
      <c r="K288" s="2" t="s">
        <v>52</v>
      </c>
      <c r="M288" s="21" t="s">
        <v>42</v>
      </c>
    </row>
    <row r="289" customFormat="false" ht="24" hidden="false" customHeight="false" outlineLevel="0" collapsed="false">
      <c r="A289" s="2" t="s">
        <v>1948</v>
      </c>
      <c r="B289" s="19" t="s">
        <v>11</v>
      </c>
      <c r="C289" s="19" t="s">
        <v>13</v>
      </c>
      <c r="D289" s="19" t="n">
        <v>902</v>
      </c>
      <c r="E289" s="34" t="s">
        <v>1949</v>
      </c>
      <c r="F289" s="19" t="n">
        <v>10</v>
      </c>
      <c r="G289" s="21" t="s">
        <v>1950</v>
      </c>
      <c r="H289" s="21" t="s">
        <v>1951</v>
      </c>
      <c r="I289" s="2" t="s">
        <v>50</v>
      </c>
      <c r="J289" s="2" t="s">
        <v>51</v>
      </c>
      <c r="K289" s="2" t="s">
        <v>52</v>
      </c>
      <c r="M289" s="21" t="s">
        <v>42</v>
      </c>
    </row>
    <row r="290" customFormat="false" ht="35.05" hidden="false" customHeight="false" outlineLevel="0" collapsed="false">
      <c r="A290" s="2" t="s">
        <v>1952</v>
      </c>
      <c r="B290" s="19" t="s">
        <v>84</v>
      </c>
      <c r="C290" s="19" t="s">
        <v>85</v>
      </c>
      <c r="D290" s="19" t="n">
        <v>903</v>
      </c>
      <c r="E290" s="34" t="s">
        <v>1953</v>
      </c>
      <c r="F290" s="19" t="n">
        <v>4.5</v>
      </c>
      <c r="G290" s="21" t="s">
        <v>1954</v>
      </c>
      <c r="H290" s="21" t="s">
        <v>1955</v>
      </c>
      <c r="I290" s="2" t="s">
        <v>50</v>
      </c>
      <c r="J290" s="2" t="s">
        <v>69</v>
      </c>
      <c r="K290" s="2" t="s">
        <v>70</v>
      </c>
      <c r="L290" s="21" t="s">
        <v>1956</v>
      </c>
      <c r="M290" s="21" t="s">
        <v>42</v>
      </c>
    </row>
    <row r="291" customFormat="false" ht="35.05" hidden="false" customHeight="false" outlineLevel="0" collapsed="false">
      <c r="A291" s="2" t="s">
        <v>1957</v>
      </c>
      <c r="B291" s="19" t="s">
        <v>84</v>
      </c>
      <c r="C291" s="19" t="s">
        <v>85</v>
      </c>
      <c r="D291" s="19" t="n">
        <v>903</v>
      </c>
      <c r="E291" s="34" t="s">
        <v>1953</v>
      </c>
      <c r="F291" s="19" t="n">
        <v>4.5</v>
      </c>
      <c r="G291" s="21" t="s">
        <v>1954</v>
      </c>
      <c r="H291" s="21" t="s">
        <v>1955</v>
      </c>
      <c r="I291" s="2" t="s">
        <v>50</v>
      </c>
      <c r="J291" s="2" t="s">
        <v>69</v>
      </c>
      <c r="K291" s="2" t="s">
        <v>70</v>
      </c>
      <c r="L291" s="21" t="s">
        <v>1956</v>
      </c>
      <c r="M291" s="21" t="s">
        <v>42</v>
      </c>
    </row>
    <row r="292" customFormat="false" ht="24" hidden="false" customHeight="false" outlineLevel="0" collapsed="false">
      <c r="A292" s="2" t="s">
        <v>1958</v>
      </c>
      <c r="B292" s="19" t="s">
        <v>11</v>
      </c>
      <c r="C292" s="19" t="s">
        <v>13</v>
      </c>
      <c r="D292" s="19" t="n">
        <v>903</v>
      </c>
      <c r="E292" s="34" t="s">
        <v>1959</v>
      </c>
      <c r="F292" s="19" t="n">
        <v>14</v>
      </c>
      <c r="G292" s="21" t="s">
        <v>1960</v>
      </c>
      <c r="H292" s="21" t="s">
        <v>1961</v>
      </c>
      <c r="I292" s="2" t="s">
        <v>50</v>
      </c>
      <c r="J292" s="2" t="s">
        <v>51</v>
      </c>
      <c r="K292" s="2" t="s">
        <v>52</v>
      </c>
      <c r="M292" s="21" t="s">
        <v>42</v>
      </c>
    </row>
    <row r="293" customFormat="false" ht="24" hidden="false" customHeight="false" outlineLevel="0" collapsed="false">
      <c r="A293" s="2" t="s">
        <v>1962</v>
      </c>
      <c r="B293" s="19" t="s">
        <v>11</v>
      </c>
      <c r="C293" s="19" t="s">
        <v>13</v>
      </c>
      <c r="D293" s="19" t="n">
        <v>903</v>
      </c>
      <c r="E293" s="34" t="s">
        <v>1963</v>
      </c>
      <c r="F293" s="19" t="n">
        <v>16</v>
      </c>
      <c r="G293" s="21" t="s">
        <v>1960</v>
      </c>
      <c r="H293" s="21" t="s">
        <v>1961</v>
      </c>
      <c r="I293" s="2" t="s">
        <v>50</v>
      </c>
      <c r="J293" s="2" t="s">
        <v>51</v>
      </c>
      <c r="K293" s="2" t="s">
        <v>52</v>
      </c>
      <c r="M293" s="21" t="s">
        <v>42</v>
      </c>
    </row>
    <row r="294" customFormat="false" ht="13" hidden="false" customHeight="false" outlineLevel="0" collapsed="false">
      <c r="A294" s="2" t="s">
        <v>1964</v>
      </c>
      <c r="B294" s="19" t="s">
        <v>11</v>
      </c>
      <c r="C294" s="19" t="s">
        <v>13</v>
      </c>
      <c r="D294" s="19" t="n">
        <v>906</v>
      </c>
      <c r="E294" s="34" t="s">
        <v>1965</v>
      </c>
      <c r="F294" s="19" t="n">
        <v>7</v>
      </c>
      <c r="G294" s="21" t="s">
        <v>1735</v>
      </c>
      <c r="H294" s="21" t="s">
        <v>1837</v>
      </c>
      <c r="I294" s="2" t="s">
        <v>50</v>
      </c>
      <c r="J294" s="2" t="s">
        <v>51</v>
      </c>
      <c r="K294" s="2" t="s">
        <v>52</v>
      </c>
      <c r="M294" s="21" t="s">
        <v>42</v>
      </c>
    </row>
    <row r="295" customFormat="false" ht="13" hidden="false" customHeight="false" outlineLevel="0" collapsed="false">
      <c r="A295" s="2" t="s">
        <v>1966</v>
      </c>
      <c r="B295" s="19" t="s">
        <v>11</v>
      </c>
      <c r="C295" s="19" t="s">
        <v>13</v>
      </c>
      <c r="D295" s="19" t="n">
        <v>906</v>
      </c>
      <c r="E295" s="34" t="s">
        <v>1967</v>
      </c>
      <c r="F295" s="19" t="n">
        <v>18</v>
      </c>
      <c r="G295" s="21" t="s">
        <v>1735</v>
      </c>
      <c r="H295" s="21" t="s">
        <v>1855</v>
      </c>
      <c r="I295" s="2" t="s">
        <v>50</v>
      </c>
      <c r="J295" s="2" t="s">
        <v>51</v>
      </c>
      <c r="K295" s="2" t="s">
        <v>52</v>
      </c>
      <c r="M295" s="21" t="s">
        <v>42</v>
      </c>
    </row>
    <row r="296" customFormat="false" ht="13" hidden="false" customHeight="false" outlineLevel="0" collapsed="false">
      <c r="A296" s="2" t="s">
        <v>1968</v>
      </c>
      <c r="B296" s="19" t="s">
        <v>11</v>
      </c>
      <c r="C296" s="19" t="s">
        <v>13</v>
      </c>
      <c r="D296" s="19" t="n">
        <v>909</v>
      </c>
      <c r="E296" s="34" t="s">
        <v>1969</v>
      </c>
      <c r="F296" s="19" t="n">
        <v>16</v>
      </c>
      <c r="G296" s="21" t="s">
        <v>1735</v>
      </c>
      <c r="H296" s="21" t="s">
        <v>1830</v>
      </c>
      <c r="I296" s="2" t="s">
        <v>50</v>
      </c>
      <c r="J296" s="2" t="s">
        <v>51</v>
      </c>
      <c r="K296" s="2" t="s">
        <v>52</v>
      </c>
      <c r="M296" s="21" t="s">
        <v>42</v>
      </c>
    </row>
    <row r="297" customFormat="false" ht="13" hidden="false" customHeight="false" outlineLevel="0" collapsed="false">
      <c r="A297" s="2" t="s">
        <v>1970</v>
      </c>
      <c r="B297" s="19" t="s">
        <v>11</v>
      </c>
      <c r="C297" s="19" t="s">
        <v>13</v>
      </c>
      <c r="D297" s="19" t="n">
        <v>932</v>
      </c>
      <c r="E297" s="34" t="s">
        <v>1971</v>
      </c>
      <c r="F297" s="19" t="n">
        <v>10</v>
      </c>
      <c r="G297" s="21" t="s">
        <v>1735</v>
      </c>
      <c r="H297" s="21" t="s">
        <v>1972</v>
      </c>
      <c r="I297" s="2" t="s">
        <v>50</v>
      </c>
      <c r="J297" s="2" t="s">
        <v>51</v>
      </c>
      <c r="K297" s="2" t="s">
        <v>52</v>
      </c>
      <c r="M297" s="21" t="s">
        <v>42</v>
      </c>
    </row>
    <row r="298" customFormat="false" ht="13" hidden="false" customHeight="false" outlineLevel="0" collapsed="false">
      <c r="A298" s="2" t="s">
        <v>1973</v>
      </c>
      <c r="B298" s="19" t="s">
        <v>11</v>
      </c>
      <c r="C298" s="19" t="s">
        <v>13</v>
      </c>
      <c r="D298" s="19" t="n">
        <v>951</v>
      </c>
      <c r="E298" s="34" t="s">
        <v>1974</v>
      </c>
      <c r="F298" s="19" t="n">
        <v>5</v>
      </c>
      <c r="G298" s="21" t="s">
        <v>1975</v>
      </c>
      <c r="H298" s="21" t="s">
        <v>1976</v>
      </c>
      <c r="I298" s="2" t="s">
        <v>50</v>
      </c>
      <c r="J298" s="2" t="s">
        <v>51</v>
      </c>
      <c r="K298" s="2" t="s">
        <v>52</v>
      </c>
      <c r="M298" s="21" t="s">
        <v>42</v>
      </c>
    </row>
    <row r="299" customFormat="false" ht="23.85" hidden="false" customHeight="false" outlineLevel="0" collapsed="false">
      <c r="A299" s="2" t="s">
        <v>1977</v>
      </c>
      <c r="B299" s="19" t="s">
        <v>11</v>
      </c>
      <c r="C299" s="19" t="s">
        <v>13</v>
      </c>
      <c r="D299" s="19" t="n">
        <v>966</v>
      </c>
      <c r="E299" s="34" t="s">
        <v>1978</v>
      </c>
      <c r="F299" s="19" t="n">
        <v>2</v>
      </c>
      <c r="G299" s="21" t="s">
        <v>1979</v>
      </c>
      <c r="H299" s="21" t="s">
        <v>1980</v>
      </c>
      <c r="I299" s="2" t="s">
        <v>50</v>
      </c>
      <c r="J299" s="2" t="s">
        <v>51</v>
      </c>
      <c r="K299" s="2" t="s">
        <v>52</v>
      </c>
      <c r="M299" s="21" t="s">
        <v>42</v>
      </c>
    </row>
    <row r="300" customFormat="false" ht="24" hidden="false" customHeight="false" outlineLevel="0" collapsed="false">
      <c r="A300" s="2" t="s">
        <v>1981</v>
      </c>
      <c r="B300" s="19" t="s">
        <v>11</v>
      </c>
      <c r="C300" s="19" t="s">
        <v>13</v>
      </c>
      <c r="D300" s="19" t="n">
        <v>975</v>
      </c>
      <c r="E300" s="34" t="s">
        <v>1982</v>
      </c>
      <c r="F300" s="19" t="n">
        <v>1</v>
      </c>
      <c r="G300" s="21" t="s">
        <v>1983</v>
      </c>
      <c r="H300" s="21" t="s">
        <v>1984</v>
      </c>
      <c r="I300" s="2" t="s">
        <v>124</v>
      </c>
      <c r="J300" s="2" t="s">
        <v>51</v>
      </c>
      <c r="K300" s="2" t="s">
        <v>70</v>
      </c>
      <c r="L300" s="21" t="s">
        <v>1985</v>
      </c>
      <c r="M300" s="21" t="s">
        <v>42</v>
      </c>
    </row>
    <row r="301" customFormat="false" ht="46.25" hidden="false" customHeight="false" outlineLevel="0" collapsed="false">
      <c r="A301" s="2" t="s">
        <v>1986</v>
      </c>
      <c r="B301" s="19" t="s">
        <v>11</v>
      </c>
      <c r="C301" s="19" t="s">
        <v>13</v>
      </c>
      <c r="D301" s="19" t="n">
        <v>977</v>
      </c>
      <c r="E301" s="34" t="s">
        <v>1987</v>
      </c>
      <c r="F301" s="19" t="n">
        <v>1</v>
      </c>
      <c r="G301" s="21" t="s">
        <v>1988</v>
      </c>
      <c r="H301" s="21" t="s">
        <v>1989</v>
      </c>
      <c r="I301" s="2" t="s">
        <v>124</v>
      </c>
      <c r="J301" s="2" t="s">
        <v>51</v>
      </c>
      <c r="K301" s="2" t="s">
        <v>70</v>
      </c>
      <c r="L301" s="21" t="s">
        <v>1990</v>
      </c>
      <c r="M301" s="21" t="s">
        <v>42</v>
      </c>
    </row>
    <row r="302" customFormat="false" ht="46.25" hidden="false" customHeight="false" outlineLevel="0" collapsed="false">
      <c r="A302" s="2" t="s">
        <v>1991</v>
      </c>
      <c r="B302" s="19" t="s">
        <v>11</v>
      </c>
      <c r="C302" s="19" t="s">
        <v>13</v>
      </c>
      <c r="D302" s="19" t="n">
        <v>979</v>
      </c>
      <c r="E302" s="34" t="s">
        <v>1992</v>
      </c>
      <c r="F302" s="19" t="n">
        <v>1</v>
      </c>
      <c r="G302" s="21" t="s">
        <v>1993</v>
      </c>
      <c r="H302" s="21" t="s">
        <v>1994</v>
      </c>
      <c r="I302" s="2" t="s">
        <v>124</v>
      </c>
      <c r="J302" s="2" t="s">
        <v>51</v>
      </c>
      <c r="K302" s="2" t="s">
        <v>70</v>
      </c>
      <c r="L302" s="21" t="s">
        <v>1990</v>
      </c>
      <c r="M302" s="21" t="s">
        <v>42</v>
      </c>
    </row>
    <row r="303" customFormat="false" ht="46.25" hidden="false" customHeight="false" outlineLevel="0" collapsed="false">
      <c r="A303" s="2" t="s">
        <v>1995</v>
      </c>
      <c r="B303" s="19" t="s">
        <v>11</v>
      </c>
      <c r="C303" s="19" t="s">
        <v>13</v>
      </c>
      <c r="D303" s="19" t="n">
        <v>980</v>
      </c>
      <c r="E303" s="34" t="s">
        <v>1992</v>
      </c>
      <c r="F303" s="19" t="n">
        <v>1</v>
      </c>
      <c r="G303" s="21" t="s">
        <v>1996</v>
      </c>
      <c r="H303" s="21" t="s">
        <v>1997</v>
      </c>
      <c r="I303" s="2" t="s">
        <v>124</v>
      </c>
      <c r="J303" s="2" t="s">
        <v>51</v>
      </c>
      <c r="K303" s="2" t="s">
        <v>70</v>
      </c>
      <c r="L303" s="21" t="s">
        <v>1990</v>
      </c>
      <c r="M303" s="21" t="s">
        <v>42</v>
      </c>
    </row>
    <row r="304" customFormat="false" ht="46.25" hidden="false" customHeight="false" outlineLevel="0" collapsed="false">
      <c r="A304" s="2" t="s">
        <v>1998</v>
      </c>
      <c r="B304" s="19" t="s">
        <v>11</v>
      </c>
      <c r="C304" s="19" t="s">
        <v>13</v>
      </c>
      <c r="D304" s="19" t="n">
        <v>980</v>
      </c>
      <c r="E304" s="34" t="s">
        <v>1992</v>
      </c>
      <c r="F304" s="19" t="n">
        <v>1</v>
      </c>
      <c r="G304" s="21" t="s">
        <v>1999</v>
      </c>
      <c r="H304" s="21" t="s">
        <v>2000</v>
      </c>
      <c r="I304" s="2" t="s">
        <v>124</v>
      </c>
      <c r="J304" s="2" t="s">
        <v>51</v>
      </c>
      <c r="K304" s="2" t="s">
        <v>70</v>
      </c>
      <c r="L304" s="21" t="s">
        <v>1990</v>
      </c>
      <c r="M304" s="21" t="s">
        <v>42</v>
      </c>
    </row>
    <row r="305" customFormat="false" ht="46.25" hidden="false" customHeight="false" outlineLevel="0" collapsed="false">
      <c r="A305" s="2" t="s">
        <v>2001</v>
      </c>
      <c r="B305" s="19" t="s">
        <v>11</v>
      </c>
      <c r="C305" s="19" t="s">
        <v>13</v>
      </c>
      <c r="D305" s="19" t="n">
        <v>981</v>
      </c>
      <c r="E305" s="34" t="s">
        <v>1992</v>
      </c>
      <c r="F305" s="19" t="n">
        <v>1</v>
      </c>
      <c r="G305" s="21" t="s">
        <v>2002</v>
      </c>
      <c r="H305" s="21" t="s">
        <v>2003</v>
      </c>
      <c r="I305" s="2" t="s">
        <v>124</v>
      </c>
      <c r="J305" s="2" t="s">
        <v>51</v>
      </c>
      <c r="K305" s="2" t="s">
        <v>70</v>
      </c>
      <c r="L305" s="21" t="s">
        <v>1990</v>
      </c>
      <c r="M305" s="21" t="s">
        <v>42</v>
      </c>
    </row>
    <row r="306" customFormat="false" ht="46.25" hidden="false" customHeight="false" outlineLevel="0" collapsed="false">
      <c r="A306" s="2" t="s">
        <v>2004</v>
      </c>
      <c r="B306" s="19" t="s">
        <v>11</v>
      </c>
      <c r="C306" s="19" t="s">
        <v>13</v>
      </c>
      <c r="D306" s="19" t="n">
        <v>981</v>
      </c>
      <c r="E306" s="34" t="s">
        <v>1992</v>
      </c>
      <c r="F306" s="19" t="n">
        <v>1</v>
      </c>
      <c r="G306" s="21" t="s">
        <v>2005</v>
      </c>
      <c r="H306" s="21" t="s">
        <v>2006</v>
      </c>
      <c r="I306" s="2" t="s">
        <v>124</v>
      </c>
      <c r="J306" s="2" t="s">
        <v>51</v>
      </c>
      <c r="K306" s="2" t="s">
        <v>70</v>
      </c>
      <c r="L306" s="21" t="s">
        <v>1990</v>
      </c>
      <c r="M306" s="21" t="s">
        <v>42</v>
      </c>
    </row>
    <row r="307" customFormat="false" ht="13" hidden="false" customHeight="false" outlineLevel="0" collapsed="false">
      <c r="A307" s="2" t="s">
        <v>2007</v>
      </c>
      <c r="B307" s="19" t="s">
        <v>11</v>
      </c>
      <c r="C307" s="19" t="s">
        <v>13</v>
      </c>
      <c r="D307" s="19" t="n">
        <v>983</v>
      </c>
      <c r="E307" s="34" t="s">
        <v>1070</v>
      </c>
      <c r="F307" s="19" t="n">
        <v>4</v>
      </c>
      <c r="G307" s="21" t="s">
        <v>2008</v>
      </c>
      <c r="H307" s="21" t="s">
        <v>921</v>
      </c>
      <c r="I307" s="2" t="s">
        <v>50</v>
      </c>
      <c r="J307" s="2" t="s">
        <v>51</v>
      </c>
      <c r="K307" s="2" t="s">
        <v>52</v>
      </c>
      <c r="M307" s="21" t="s">
        <v>42</v>
      </c>
    </row>
    <row r="308" customFormat="false" ht="46.25" hidden="false" customHeight="false" outlineLevel="0" collapsed="false">
      <c r="A308" s="2" t="s">
        <v>2009</v>
      </c>
      <c r="B308" s="19" t="s">
        <v>1615</v>
      </c>
      <c r="C308" s="19" t="s">
        <v>100</v>
      </c>
      <c r="D308" s="19" t="n">
        <v>986</v>
      </c>
      <c r="E308" s="34" t="s">
        <v>2010</v>
      </c>
      <c r="F308" s="19" t="s">
        <v>506</v>
      </c>
      <c r="G308" s="21" t="s">
        <v>102</v>
      </c>
      <c r="H308" s="21" t="s">
        <v>245</v>
      </c>
      <c r="I308" s="2" t="s">
        <v>50</v>
      </c>
      <c r="J308" s="2" t="s">
        <v>69</v>
      </c>
      <c r="K308" s="2" t="s">
        <v>78</v>
      </c>
      <c r="L308" s="21" t="s">
        <v>1617</v>
      </c>
      <c r="N308" s="21" t="s">
        <v>780</v>
      </c>
    </row>
    <row r="309" customFormat="false" ht="46.25" hidden="false" customHeight="false" outlineLevel="0" collapsed="false">
      <c r="A309" s="2" t="s">
        <v>2011</v>
      </c>
      <c r="B309" s="19" t="s">
        <v>99</v>
      </c>
      <c r="C309" s="19" t="s">
        <v>100</v>
      </c>
      <c r="D309" s="19" t="n">
        <v>986</v>
      </c>
      <c r="E309" s="34" t="s">
        <v>2010</v>
      </c>
      <c r="F309" s="19" t="s">
        <v>506</v>
      </c>
      <c r="G309" s="21" t="s">
        <v>102</v>
      </c>
      <c r="H309" s="21" t="s">
        <v>245</v>
      </c>
      <c r="I309" s="2" t="s">
        <v>50</v>
      </c>
      <c r="J309" s="2" t="s">
        <v>69</v>
      </c>
      <c r="K309" s="2" t="s">
        <v>78</v>
      </c>
      <c r="L309" s="21" t="s">
        <v>1617</v>
      </c>
      <c r="N309" s="21" t="s">
        <v>780</v>
      </c>
    </row>
    <row r="310" customFormat="false" ht="24" hidden="false" customHeight="false" outlineLevel="0" collapsed="false">
      <c r="A310" s="2" t="s">
        <v>2012</v>
      </c>
      <c r="B310" s="19" t="s">
        <v>11</v>
      </c>
      <c r="C310" s="19" t="s">
        <v>13</v>
      </c>
      <c r="D310" s="19" t="n">
        <v>987</v>
      </c>
      <c r="E310" s="34" t="s">
        <v>2013</v>
      </c>
      <c r="F310" s="19" t="n">
        <v>8</v>
      </c>
      <c r="G310" s="21" t="s">
        <v>2014</v>
      </c>
      <c r="H310" s="21" t="s">
        <v>2015</v>
      </c>
      <c r="I310" s="2" t="s">
        <v>50</v>
      </c>
      <c r="J310" s="2" t="s">
        <v>51</v>
      </c>
      <c r="K310" s="2" t="s">
        <v>52</v>
      </c>
      <c r="M310" s="21" t="s">
        <v>42</v>
      </c>
    </row>
    <row r="311" customFormat="false" ht="35.05" hidden="false" customHeight="false" outlineLevel="0" collapsed="false">
      <c r="A311" s="2" t="s">
        <v>2016</v>
      </c>
      <c r="B311" s="19" t="s">
        <v>508</v>
      </c>
      <c r="C311" s="19" t="s">
        <v>509</v>
      </c>
      <c r="E311" s="34"/>
      <c r="G311" s="21" t="s">
        <v>510</v>
      </c>
      <c r="I311" s="2"/>
      <c r="J311" s="2" t="s">
        <v>69</v>
      </c>
      <c r="K311" s="2" t="s">
        <v>78</v>
      </c>
      <c r="L311" s="21" t="s">
        <v>2017</v>
      </c>
    </row>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31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29 L31: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311" type="none">
      <formula1>0</formula1>
      <formula2>0</formula2>
    </dataValidation>
    <dataValidation allowBlank="true" errorStyle="stop" operator="equal" showDropDown="false" showErrorMessage="true" showInputMessage="false" sqref="I2:I311" type="list">
      <formula1>"Editorial,Technical,General"</formula1>
      <formula2>0</formula2>
    </dataValidation>
    <dataValidation allowBlank="true" errorStyle="stop" operator="equal" showDropDown="false" showErrorMessage="true" showInputMessage="false" sqref="J2:J311" type="list">
      <formula1>"Yes,No"</formula1>
      <formula2>0</formula2>
    </dataValidation>
    <dataValidation allowBlank="true" errorStyle="stop" operator="equal" showDropDown="false" showErrorMessage="true" showInputMessage="false" sqref="K2:K311" type="list">
      <formula1>"Accepted,Revised,Rejected"</formula1>
      <formula2>0</formula2>
    </dataValidation>
    <dataValidation allowBlank="true" errorStyle="stop" operator="equal" showDropDown="false" showErrorMessage="true" showInputMessage="false" sqref="I312:I1001" type="list">
      <formula1>"Editorial,Technical,General"</formula1>
      <formula2>0</formula2>
    </dataValidation>
    <dataValidation allowBlank="true" errorStyle="stop" operator="equal" showDropDown="false" showErrorMessage="true" showInputMessage="false" sqref="J312:J1001" type="list">
      <formula1>"Yes,No"</formula1>
      <formula2>0</formula2>
    </dataValidation>
    <dataValidation allowBlank="true" errorStyle="stop" operator="equal" showDropDown="false" showErrorMessage="true" showInputMessage="false" sqref="K31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5" activeCellId="0" sqref="M5"/>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true" outlineLevel="0" max="9" min="9" style="19" width="11.68"/>
    <col collapsed="false" customWidth="true" hidden="tru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35.05" hidden="false" customHeight="false" outlineLevel="0" collapsed="false">
      <c r="A2" s="2" t="s">
        <v>2018</v>
      </c>
      <c r="B2" s="19" t="s">
        <v>216</v>
      </c>
      <c r="C2" s="19" t="s">
        <v>217</v>
      </c>
      <c r="D2" s="19" t="n">
        <v>749</v>
      </c>
      <c r="E2" s="34" t="s">
        <v>296</v>
      </c>
      <c r="F2" s="19" t="s">
        <v>302</v>
      </c>
      <c r="G2" s="21" t="s">
        <v>2019</v>
      </c>
      <c r="H2" s="21" t="s">
        <v>304</v>
      </c>
      <c r="I2" s="2" t="s">
        <v>50</v>
      </c>
      <c r="J2" s="2"/>
      <c r="K2" s="2" t="s">
        <v>52</v>
      </c>
      <c r="M2" s="21" t="s">
        <v>42</v>
      </c>
    </row>
    <row r="3" customFormat="false" ht="24" hidden="false" customHeight="false" outlineLevel="0" collapsed="false">
      <c r="A3" s="2" t="s">
        <v>2020</v>
      </c>
      <c r="B3" s="19" t="s">
        <v>216</v>
      </c>
      <c r="C3" s="19" t="s">
        <v>217</v>
      </c>
      <c r="D3" s="19" t="n">
        <v>750</v>
      </c>
      <c r="E3" s="34" t="s">
        <v>296</v>
      </c>
      <c r="F3" s="19" t="n">
        <v>12</v>
      </c>
      <c r="G3" s="21" t="s">
        <v>2021</v>
      </c>
      <c r="H3" s="21" t="s">
        <v>2022</v>
      </c>
      <c r="I3" s="2" t="s">
        <v>50</v>
      </c>
      <c r="J3" s="2"/>
      <c r="K3" s="2" t="s">
        <v>52</v>
      </c>
      <c r="M3" s="21" t="s">
        <v>42</v>
      </c>
    </row>
    <row r="4" customFormat="false" ht="46.25" hidden="false" customHeight="false" outlineLevel="0" collapsed="false">
      <c r="A4" s="2" t="s">
        <v>2023</v>
      </c>
      <c r="B4" s="19" t="s">
        <v>216</v>
      </c>
      <c r="C4" s="19" t="s">
        <v>217</v>
      </c>
      <c r="D4" s="19" t="n">
        <v>780</v>
      </c>
      <c r="E4" s="34" t="s">
        <v>1859</v>
      </c>
      <c r="F4" s="19" t="s">
        <v>1817</v>
      </c>
      <c r="G4" s="21" t="s">
        <v>2024</v>
      </c>
      <c r="H4" s="21" t="s">
        <v>2025</v>
      </c>
      <c r="I4" s="2" t="s">
        <v>124</v>
      </c>
      <c r="J4" s="2"/>
      <c r="K4" s="2" t="s">
        <v>52</v>
      </c>
      <c r="M4" s="21" t="s">
        <v>42</v>
      </c>
    </row>
    <row r="5" customFormat="false" ht="12.75" hidden="false" customHeight="false" outlineLevel="0" collapsed="false">
      <c r="A5" s="2"/>
      <c r="E5" s="32"/>
    </row>
    <row r="6" customFormat="false" ht="12.75" hidden="false" customHeight="false" outlineLevel="0" collapsed="false">
      <c r="A6" s="2"/>
      <c r="E6" s="31"/>
    </row>
    <row r="7" customFormat="false" ht="12.75" hidden="false" customHeight="false" outlineLevel="0" collapsed="false">
      <c r="A7" s="2"/>
      <c r="E7" s="31"/>
    </row>
    <row r="8" customFormat="false" ht="12.75" hidden="false" customHeight="false" outlineLevel="0" collapsed="false">
      <c r="A8" s="2"/>
      <c r="E8" s="31"/>
    </row>
    <row r="9" customFormat="false" ht="12.75" hidden="false" customHeight="false" outlineLevel="0" collapsed="false">
      <c r="A9" s="2"/>
      <c r="E9" s="31"/>
    </row>
    <row r="10" customFormat="false" ht="12.75" hidden="false" customHeight="false" outlineLevel="0" collapsed="false">
      <c r="A10" s="2"/>
      <c r="E10" s="31"/>
    </row>
    <row r="11" customFormat="false" ht="12.75" hidden="false" customHeight="false" outlineLevel="0" collapsed="false">
      <c r="A11" s="2"/>
      <c r="E11" s="31"/>
    </row>
    <row r="12" customFormat="false" ht="12.75" hidden="false" customHeight="false" outlineLevel="0" collapsed="false">
      <c r="A12" s="2"/>
      <c r="E12" s="31"/>
    </row>
    <row r="13" customFormat="false" ht="12.75" hidden="false" customHeight="false" outlineLevel="0" collapsed="false">
      <c r="A13" s="2"/>
      <c r="E13" s="31"/>
    </row>
    <row r="14" customFormat="false" ht="12.75" hidden="false" customHeight="false" outlineLevel="0" collapsed="false">
      <c r="A14" s="2"/>
      <c r="E14" s="31"/>
    </row>
    <row r="15" customFormat="false" ht="12.75" hidden="false" customHeight="false" outlineLevel="0" collapsed="false">
      <c r="A15" s="2"/>
      <c r="E15" s="31"/>
    </row>
    <row r="16" customFormat="false" ht="12.75" hidden="false" customHeight="false" outlineLevel="0" collapsed="false">
      <c r="A16" s="2"/>
      <c r="E16" s="31"/>
    </row>
    <row r="17" customFormat="false" ht="12.75" hidden="false" customHeight="false" outlineLevel="0" collapsed="false">
      <c r="A17" s="2"/>
      <c r="E17" s="31"/>
    </row>
    <row r="18" customFormat="false" ht="12.75" hidden="false" customHeight="false" outlineLevel="0" collapsed="false">
      <c r="A18" s="2"/>
      <c r="E18" s="31"/>
    </row>
    <row r="19" customFormat="false" ht="12.75" hidden="false" customHeight="false" outlineLevel="0" collapsed="false">
      <c r="A19" s="2"/>
      <c r="E19" s="31"/>
      <c r="F19" s="33"/>
    </row>
    <row r="20" customFormat="false" ht="12.75" hidden="false" customHeight="false" outlineLevel="0" collapsed="false">
      <c r="A20" s="2"/>
      <c r="E20" s="31"/>
    </row>
    <row r="21" customFormat="false" ht="12.75" hidden="false" customHeight="false" outlineLevel="0" collapsed="false">
      <c r="A21" s="2"/>
      <c r="E21" s="31"/>
    </row>
    <row r="22" customFormat="false" ht="12.75" hidden="false" customHeight="false" outlineLevel="0" collapsed="false">
      <c r="A22" s="2"/>
      <c r="E22" s="31"/>
    </row>
    <row r="23" customFormat="false" ht="12.75" hidden="false" customHeight="false" outlineLevel="0" collapsed="false">
      <c r="A23" s="2"/>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4"/>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2:I4" type="list">
      <formula1>"Editorial,Technical,General"</formula1>
      <formula2>0</formula2>
    </dataValidation>
    <dataValidation allowBlank="true" errorStyle="stop" operator="equal" showDropDown="false" showErrorMessage="true" showInputMessage="false" sqref="J2:J4" type="list">
      <formula1>"Yes,No"</formula1>
      <formula2>0</formula2>
    </dataValidation>
    <dataValidation allowBlank="true" errorStyle="stop" operator="equal" showDropDown="false" showErrorMessage="true" showInputMessage="false" sqref="K2:K4" type="list">
      <formula1>"Accepted,Revised,Rejected"</formula1>
      <formula2>0</formula2>
    </dataValidation>
    <dataValidation allowBlank="true" errorStyle="stop" operator="equal" showDropDown="false" showErrorMessage="true" showInputMessage="false" sqref="I5:I1001" type="list">
      <formula1>"Editorial,Technical,General"</formula1>
      <formula2>0</formula2>
    </dataValidation>
    <dataValidation allowBlank="true" errorStyle="stop" operator="equal" showDropDown="false" showErrorMessage="true" showInputMessage="false" sqref="J5:J1001" type="list">
      <formula1>"Yes,No"</formula1>
      <formula2>0</formula2>
    </dataValidation>
    <dataValidation allowBlank="true" errorStyle="stop" operator="equal" showDropDown="false" showErrorMessage="true" showInputMessage="false" sqref="K5: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K21" activeCellId="0" sqref="K21"/>
    </sheetView>
  </sheetViews>
  <sheetFormatPr defaultColWidth="11.53515625" defaultRowHeight="12.8" zeroHeight="false" outlineLevelRow="0" outlineLevelCol="0"/>
  <cols>
    <col collapsed="false" customWidth="true" hidden="false" outlineLevel="0" max="1" min="1" style="19" width="5.28"/>
    <col collapsed="false" customWidth="true" hidden="false" outlineLevel="0" max="2" min="2" style="19" width="13.21"/>
    <col collapsed="false" customWidth="true" hidden="false" outlineLevel="0" max="16" min="3" style="19" width="13.01"/>
  </cols>
  <sheetData>
    <row r="2" customFormat="false" ht="24.45" hidden="false" customHeight="false" outlineLevel="0" collapsed="false">
      <c r="B2" s="42"/>
      <c r="C2" s="42"/>
      <c r="D2" s="43" t="s">
        <v>34</v>
      </c>
      <c r="E2" s="43"/>
      <c r="F2" s="43"/>
      <c r="G2" s="43"/>
      <c r="H2" s="43" t="s">
        <v>2026</v>
      </c>
      <c r="I2" s="43"/>
      <c r="J2" s="43"/>
      <c r="K2" s="43"/>
      <c r="L2" s="43" t="s">
        <v>2027</v>
      </c>
      <c r="M2" s="43"/>
      <c r="N2" s="43"/>
      <c r="O2" s="43" t="s">
        <v>2028</v>
      </c>
      <c r="P2" s="43"/>
      <c r="Q2" s="44"/>
    </row>
    <row r="3" customFormat="false" ht="15" hidden="false" customHeight="false" outlineLevel="0" collapsed="false">
      <c r="B3" s="45" t="s">
        <v>2029</v>
      </c>
      <c r="C3" s="46" t="s">
        <v>2030</v>
      </c>
      <c r="D3" s="46" t="s">
        <v>50</v>
      </c>
      <c r="E3" s="46" t="s">
        <v>124</v>
      </c>
      <c r="F3" s="46" t="s">
        <v>68</v>
      </c>
      <c r="G3" s="46" t="s">
        <v>2031</v>
      </c>
      <c r="H3" s="46" t="s">
        <v>52</v>
      </c>
      <c r="I3" s="46" t="s">
        <v>70</v>
      </c>
      <c r="J3" s="46" t="s">
        <v>78</v>
      </c>
      <c r="K3" s="46" t="s">
        <v>2027</v>
      </c>
      <c r="L3" s="46" t="s">
        <v>50</v>
      </c>
      <c r="M3" s="46" t="s">
        <v>124</v>
      </c>
      <c r="N3" s="46" t="s">
        <v>2032</v>
      </c>
      <c r="O3" s="46" t="s">
        <v>42</v>
      </c>
      <c r="P3" s="46" t="s">
        <v>2033</v>
      </c>
    </row>
    <row r="4" customFormat="false" ht="15" hidden="false" customHeight="false" outlineLevel="0" collapsed="false">
      <c r="B4" s="47" t="s">
        <v>2034</v>
      </c>
      <c r="C4" s="48" t="n">
        <f aca="true">IF($B4="","",COUNTIF(INDIRECT(CONCATENATE($B4,"!",IF(INDIRECT(CONCATENATE($B4, "!I", IF(INDIRECT(CONCATENATE($B4, "!A1"))="Comment ID", 1,2)))="Category", "G","H"),IF(INDIRECT(CONCATENATE($B4, "!A1"))="Comment ID", 2,3),":",IF(INDIRECT(CONCATENATE($B4, "!I", IF(INDIRECT(CONCATENATE($B4, "!A1"))="Comment ID", 1,2)))="Category", "G","H"),"99999")), "&lt;&gt;"))</f>
        <v>141</v>
      </c>
      <c r="D4" s="48" t="n">
        <f aca="true">IF($B4="","",COUNTIF(INDIRECT(CONCATENATE($B4,"!",IF(INDIRECT(CONCATENATE($B4, "!I", IF(INDIRECT(CONCATENATE($B4, "!A1"))="Comment ID", 1,2)))="Category", "I","J"),IF(INDIRECT(CONCATENATE($B4, "!A1"))="Comment ID", 2,3),":",IF(INDIRECT(CONCATENATE($B4, "!I", IF(INDIRECT(CONCATENATE($B4, "!A1"))="Comment ID", 1,2)))="Category", "I","J"),"99999")), "Editorial"))</f>
        <v>115</v>
      </c>
      <c r="E4" s="48" t="n">
        <f aca="true">IF($B4="","",COUNTIF(INDIRECT(CONCATENATE($B4,"!",IF(INDIRECT(CONCATENATE($B4, "!I", IF(INDIRECT(CONCATENATE($B4, "!A1"))="Comment ID", 1,2)))="Category", "I","J"),IF(INDIRECT(CONCATENATE($B4, "!A1"))="Comment ID", 2,3),":",IF(INDIRECT(CONCATENATE($B4, "!I", IF(INDIRECT(CONCATENATE($B4, "!A1"))="Comment ID", 1,2)))="Category", "I","J"),"99999")), "Technical"))</f>
        <v>21</v>
      </c>
      <c r="F4" s="48" t="n">
        <f aca="true">IF($B4="","",COUNTIF(INDIRECT(CONCATENATE($B4,"!",IF(INDIRECT(CONCATENATE($B4, "!I", IF(INDIRECT(CONCATENATE($B4, "!A1"))="Comment ID", 1,2)))="Category", "I","J"),IF(INDIRECT(CONCATENATE($B4, "!A1"))="Comment ID", 2,3),":",IF(INDIRECT(CONCATENATE($B4, "!I", IF(INDIRECT(CONCATENATE($B4, "!A1"))="Comment ID", 1,2)))="Category", "I","J"),"99999")), "General"))</f>
        <v>3</v>
      </c>
      <c r="G4" s="48" t="n">
        <f aca="false">IF($B4="","",C4-SUM(D4:F4))</f>
        <v>2</v>
      </c>
      <c r="H4" s="48" t="n">
        <f aca="true">IF($B4="","",COUNTIF(INDIRECT(CONCATENATE($B4,"!",IF(INDIRECT(CONCATENATE($B4, "!I", IF(INDIRECT(CONCATENATE($B4, "!A1"))="Comment ID", 1,2)))="Category", "K","L"),IF(INDIRECT(CONCATENATE($B4, "!A1"))="Comment ID", 2,3),":",IF(INDIRECT(CONCATENATE($B4, "!I", IF(INDIRECT(CONCATENATE($B4, "!A1"))="Comment ID", 1,2)))="Category", "K","L"),"99999")), "Accepted"))</f>
        <v>89</v>
      </c>
      <c r="I4" s="48" t="n">
        <f aca="true">IF($B4="","",COUNTIF(INDIRECT(CONCATENATE($B4,"!",IF(INDIRECT(CONCATENATE($B4, "!I", IF(INDIRECT(CONCATENATE($B4, "!A1"))="Comment ID", 1,2)))="Category", "K","L"),IF(INDIRECT(CONCATENATE($B4, "!A1"))="Comment ID", 2,3),":",IF(INDIRECT(CONCATENATE($B4, "!I", IF(INDIRECT(CONCATENATE($B4, "!A1"))="Comment ID", 1,2)))="Category", "K","L"),"99999")), "Revised"))</f>
        <v>20</v>
      </c>
      <c r="J4" s="48" t="n">
        <f aca="true">IF($B4="","",COUNTIF(INDIRECT(CONCATENATE($B4,"!",IF(INDIRECT(CONCATENATE($B4, "!I", IF(INDIRECT(CONCATENATE($B4, "!A1"))="Comment ID", 1,2)))="Category", "K","L"),IF(INDIRECT(CONCATENATE($B4, "!A1"))="Comment ID", 2,3),":",IF(INDIRECT(CONCATENATE($B4, "!I", IF(INDIRECT(CONCATENATE($B4, "!A1"))="Comment ID", 1,2)))="Category", "K","L"),"99999")), "Rejected"))</f>
        <v>32</v>
      </c>
      <c r="K4" s="48" t="n">
        <f aca="false">IF($B4="","",C4-SUM(H4:J4))</f>
        <v>0</v>
      </c>
      <c r="L4" s="48" t="n">
        <f aca="true">IF($B4="","",COUNTIFS(INDIRECT(CONCATENATE($B4,"!",IF(INDIRECT(CONCATENATE($B4, "!I", IF(INDIRECT(CONCATENATE($B4, "!A1"))="Comment ID", 1,2)))="Category", "I","J"),IF(INDIRECT(CONCATENATE($B4, "!A1"))="Comment ID", 2,3),":",IF(INDIRECT(CONCATENATE($B4, "!I", IF(INDIRECT(CONCATENATE($B4, "!A1"))="Comment ID", 1,2)))="Category", "I","J"),"99999")), "Editorial",INDIRECT(CONCATENATE($B4,"!",IF(INDIRECT(CONCATENATE($B4, "!I", IF(INDIRECT(CONCATENATE($B4, "!A1"))="Comment ID", 1,2)))="Category", "K","L"),IF(INDIRECT(CONCATENATE($B4, "!A1"))="Comment ID", 2,3),":",IF(INDIRECT(CONCATENATE($B4, "!I", IF(INDIRECT(CONCATENATE($B4, "!A1"))="Comment ID", 1,2)))="Category", "K","L"),"99999")), "="))</f>
        <v>0</v>
      </c>
      <c r="M4" s="48" t="n">
        <f aca="true">IF($B4="","",COUNTIFS(INDIRECT(CONCATENATE($B4,"!",IF(INDIRECT(CONCATENATE($B4, "!I", IF(INDIRECT(CONCATENATE($B4, "!A1"))="Comment ID", 1,2)))="Category", "I","J"),IF(INDIRECT(CONCATENATE($B4, "!A1"))="Comment ID", 2,3),":",IF(INDIRECT(CONCATENATE($B4, "!I", IF(INDIRECT(CONCATENATE($B4, "!A1"))="Comment ID", 1,2)))="Category", "I","J"),"99999")), "Technical",INDIRECT(CONCATENATE($B4,"!",IF(INDIRECT(CONCATENATE($B4, "!I", IF(INDIRECT(CONCATENATE($B4, "!A1"))="Comment ID", 1,2)))="Category", "K","L"),IF(INDIRECT(CONCATENATE($B4, "!A1"))="Comment ID", 2,3),":",IF(INDIRECT(CONCATENATE($B4, "!I", IF(INDIRECT(CONCATENATE($B4, "!A1"))="Comment ID", 1,2)))="Category", "K","L"),"99999")), "="))</f>
        <v>0</v>
      </c>
      <c r="N4" s="48" t="n">
        <f aca="true">IF($B4="","",COUNTIFS(INDIRECT(CONCATENATE($B4,"!",IF(INDIRECT(CONCATENATE($B4, "!I", IF(INDIRECT(CONCATENATE($B4, "!A1"))="Comment ID", 1,2)))="Category", "I","J"),IF(INDIRECT(CONCATENATE($B4, "!A1"))="Comment ID", 2,3),":",IF(INDIRECT(CONCATENATE($B4, "!I", IF(INDIRECT(CONCATENATE($B4, "!A1"))="Comment ID", 1,2)))="Category", "I","J"),"99999")), "General",INDIRECT(CONCATENATE($B4,"!",IF(INDIRECT(CONCATENATE($B4, "!I", IF(INDIRECT(CONCATENATE($B4, "!A1"))="Comment ID", 1,2)))="Category", "K","L"),IF(INDIRECT(CONCATENATE($B4, "!A1"))="Comment ID", 2,3),":",IF(INDIRECT(CONCATENATE($B4, "!I", IF(INDIRECT(CONCATENATE($B4, "!A1"))="Comment ID", 1,2)))="Category", "K","L"),"99999")), "="))</f>
        <v>0</v>
      </c>
      <c r="O4" s="48" t="n">
        <f aca="true">IF($B4="","",COUNTIF(INDIRECT(CONCATENATE($B4,"!",IF(INDIRECT(CONCATENATE($B4, "!I", IF(INDIRECT(CONCATENATE($B4, "!A1"))="Comment ID", 1,2)))="Category", "I","J"),IF(INDIRECT(CONCATENATE($B4, "!A1"))="Comment ID", 2,3),":",IF(INDIRECT(CONCATENATE($B4, "!I", IF(INDIRECT(CONCATENATE($B4, "!A1"))="Comment ID", 1,2)))="Category", "M","N"),"99999")), "Done"))</f>
        <v>109</v>
      </c>
      <c r="P4" s="48" t="n">
        <f aca="true">IF($B4="","",COUNTIFS(INDIRECT(CONCATENATE($B4,"!",IF(INDIRECT(CONCATENATE($B4, "!I", IF(INDIRECT(CONCATENATE($B4, "!A1"))="Comment ID", 1,2)))="Category", "K","L"),IF(INDIRECT(CONCATENATE($B4, "!A1"))="Comment ID", 2,3),":",IF(INDIRECT(CONCATENATE($B4, "!I", IF(INDIRECT(CONCATENATE($B4, "!A1"))="Comment ID", 1,2)))="Category", "K","L"),"99999")), "&lt;&gt;Rejected",INDIRECT(CONCATENATE($B4,"!",IF(INDIRECT(CONCATENATE($B4, "!I", IF(INDIRECT(CONCATENATE($B4, "!A1"))="Comment ID", 1,2)))="Category", "K","L"),IF(INDIRECT(CONCATENATE($B4, "!A1"))="Comment ID", 2,3),":",IF(INDIRECT(CONCATENATE($B4, "!I", IF(INDIRECT(CONCATENATE($B4, "!A1"))="Comment ID", 1,2)))="Category", "K","L"),"99999")), "&lt;&gt;",INDIRECT(CONCATENATE($B4,"!",IF(INDIRECT(CONCATENATE($B4, "!I", IF(INDIRECT(CONCATENATE($B4, "!A1"))="Comment ID", 1,2)))="Category", "M","N"),IF(INDIRECT(CONCATENATE($B4, "!A1"))="Comment ID", 2,3),":",IF(INDIRECT(CONCATENATE($B4, "!I", IF(INDIRECT(CONCATENATE($B4, "!A1"))="Comment ID", 1,2)))="Category", "M","N"),"99999")), "="))</f>
        <v>0</v>
      </c>
    </row>
    <row r="5" customFormat="false" ht="15" hidden="false" customHeight="false" outlineLevel="0" collapsed="false">
      <c r="B5" s="49" t="s">
        <v>2035</v>
      </c>
      <c r="C5" s="50" t="n">
        <f aca="true">IF($B5="","",COUNTIF(INDIRECT(CONCATENATE($B5,"!",IF(INDIRECT(CONCATENATE($B5, "!I", IF(INDIRECT(CONCATENATE($B5, "!A1"))="Comment ID", 1,2)))="Category", "G","H"),IF(INDIRECT(CONCATENATE($B5, "!A1"))="Comment ID", 2,3),":",IF(INDIRECT(CONCATENATE($B5, "!I", IF(INDIRECT(CONCATENATE($B5, "!A1"))="Comment ID", 1,2)))="Category", "G","H"),"99999")), "&lt;&gt;"))</f>
        <v>182</v>
      </c>
      <c r="D5" s="50" t="n">
        <f aca="true">IF($B5="","",COUNTIF(INDIRECT(CONCATENATE($B5,"!",IF(INDIRECT(CONCATENATE($B5, "!I", IF(INDIRECT(CONCATENATE($B5, "!A1"))="Comment ID", 1,2)))="Category", "I","J"),IF(INDIRECT(CONCATENATE($B5, "!A1"))="Comment ID", 2,3),":",IF(INDIRECT(CONCATENATE($B5, "!I", IF(INDIRECT(CONCATENATE($B5, "!A1"))="Comment ID", 1,2)))="Category", "I","J"),"99999")), "Editorial"))</f>
        <v>126</v>
      </c>
      <c r="E5" s="50" t="n">
        <f aca="true">IF($B5="","",COUNTIF(INDIRECT(CONCATENATE($B5,"!",IF(INDIRECT(CONCATENATE($B5, "!I", IF(INDIRECT(CONCATENATE($B5, "!A1"))="Comment ID", 1,2)))="Category", "I","J"),IF(INDIRECT(CONCATENATE($B5, "!A1"))="Comment ID", 2,3),":",IF(INDIRECT(CONCATENATE($B5, "!I", IF(INDIRECT(CONCATENATE($B5, "!A1"))="Comment ID", 1,2)))="Category", "I","J"),"99999")), "Technical"))</f>
        <v>56</v>
      </c>
      <c r="F5" s="50" t="n">
        <f aca="true">IF($B5="","",COUNTIF(INDIRECT(CONCATENATE($B5,"!",IF(INDIRECT(CONCATENATE($B5, "!I", IF(INDIRECT(CONCATENATE($B5, "!A1"))="Comment ID", 1,2)))="Category", "I","J"),IF(INDIRECT(CONCATENATE($B5, "!A1"))="Comment ID", 2,3),":",IF(INDIRECT(CONCATENATE($B5, "!I", IF(INDIRECT(CONCATENATE($B5, "!A1"))="Comment ID", 1,2)))="Category", "I","J"),"99999")), "General"))</f>
        <v>0</v>
      </c>
      <c r="G5" s="50" t="n">
        <f aca="false">IF($B5="","",C5-SUM(D5:F5))</f>
        <v>0</v>
      </c>
      <c r="H5" s="50" t="n">
        <f aca="true">IF($B5="","",COUNTIF(INDIRECT(CONCATENATE($B5,"!",IF(INDIRECT(CONCATENATE($B5, "!I", IF(INDIRECT(CONCATENATE($B5, "!A1"))="Comment ID", 1,2)))="Category", "K","L"),IF(INDIRECT(CONCATENATE($B5, "!A1"))="Comment ID", 2,3),":",IF(INDIRECT(CONCATENATE($B5, "!I", IF(INDIRECT(CONCATENATE($B5, "!A1"))="Comment ID", 1,2)))="Category", "K","L"),"99999")), "Accepted"))</f>
        <v>151</v>
      </c>
      <c r="I5" s="50" t="n">
        <f aca="true">IF($B5="","",COUNTIF(INDIRECT(CONCATENATE($B5,"!",IF(INDIRECT(CONCATENATE($B5, "!I", IF(INDIRECT(CONCATENATE($B5, "!A1"))="Comment ID", 1,2)))="Category", "K","L"),IF(INDIRECT(CONCATENATE($B5, "!A1"))="Comment ID", 2,3),":",IF(INDIRECT(CONCATENATE($B5, "!I", IF(INDIRECT(CONCATENATE($B5, "!A1"))="Comment ID", 1,2)))="Category", "K","L"),"99999")), "Revised"))</f>
        <v>26</v>
      </c>
      <c r="J5" s="50" t="n">
        <f aca="true">IF($B5="","",COUNTIF(INDIRECT(CONCATENATE($B5,"!",IF(INDIRECT(CONCATENATE($B5, "!I", IF(INDIRECT(CONCATENATE($B5, "!A1"))="Comment ID", 1,2)))="Category", "K","L"),IF(INDIRECT(CONCATENATE($B5, "!A1"))="Comment ID", 2,3),":",IF(INDIRECT(CONCATENATE($B5, "!I", IF(INDIRECT(CONCATENATE($B5, "!A1"))="Comment ID", 1,2)))="Category", "K","L"),"99999")), "Rejected"))</f>
        <v>5</v>
      </c>
      <c r="K5" s="50" t="n">
        <f aca="false">IF($B5="","",C5-SUM(H5:J5))</f>
        <v>0</v>
      </c>
      <c r="L5" s="50" t="n">
        <f aca="true">IF($B5="","",COUNTIFS(INDIRECT(CONCATENATE($B5,"!",IF(INDIRECT(CONCATENATE($B5, "!I", IF(INDIRECT(CONCATENATE($B5, "!A1"))="Comment ID", 1,2)))="Category", "I","J"),IF(INDIRECT(CONCATENATE($B5, "!A1"))="Comment ID", 2,3),":",IF(INDIRECT(CONCATENATE($B5, "!I", IF(INDIRECT(CONCATENATE($B5, "!A1"))="Comment ID", 1,2)))="Category", "I","J"),"99999")), "Editorial",INDIRECT(CONCATENATE($B5,"!",IF(INDIRECT(CONCATENATE($B5, "!I", IF(INDIRECT(CONCATENATE($B5, "!A1"))="Comment ID", 1,2)))="Category", "K","L"),IF(INDIRECT(CONCATENATE($B5, "!A1"))="Comment ID", 2,3),":",IF(INDIRECT(CONCATENATE($B5, "!I", IF(INDIRECT(CONCATENATE($B5, "!A1"))="Comment ID", 1,2)))="Category", "K","L"),"99999")), "="))</f>
        <v>0</v>
      </c>
      <c r="M5" s="50" t="n">
        <f aca="true">IF($B5="","",COUNTIFS(INDIRECT(CONCATENATE($B5,"!",IF(INDIRECT(CONCATENATE($B5, "!I", IF(INDIRECT(CONCATENATE($B5, "!A1"))="Comment ID", 1,2)))="Category", "I","J"),IF(INDIRECT(CONCATENATE($B5, "!A1"))="Comment ID", 2,3),":",IF(INDIRECT(CONCATENATE($B5, "!I", IF(INDIRECT(CONCATENATE($B5, "!A1"))="Comment ID", 1,2)))="Category", "I","J"),"99999")), "Technical",INDIRECT(CONCATENATE($B5,"!",IF(INDIRECT(CONCATENATE($B5, "!I", IF(INDIRECT(CONCATENATE($B5, "!A1"))="Comment ID", 1,2)))="Category", "K","L"),IF(INDIRECT(CONCATENATE($B5, "!A1"))="Comment ID", 2,3),":",IF(INDIRECT(CONCATENATE($B5, "!I", IF(INDIRECT(CONCATENATE($B5, "!A1"))="Comment ID", 1,2)))="Category", "K","L"),"99999")), "="))</f>
        <v>0</v>
      </c>
      <c r="N5" s="50" t="n">
        <f aca="true">IF($B5="","",COUNTIFS(INDIRECT(CONCATENATE($B5,"!",IF(INDIRECT(CONCATENATE($B5, "!I", IF(INDIRECT(CONCATENATE($B5, "!A1"))="Comment ID", 1,2)))="Category", "I","J"),IF(INDIRECT(CONCATENATE($B5, "!A1"))="Comment ID", 2,3),":",IF(INDIRECT(CONCATENATE($B5, "!I", IF(INDIRECT(CONCATENATE($B5, "!A1"))="Comment ID", 1,2)))="Category", "I","J"),"99999")), "General",INDIRECT(CONCATENATE($B5,"!",IF(INDIRECT(CONCATENATE($B5, "!I", IF(INDIRECT(CONCATENATE($B5, "!A1"))="Comment ID", 1,2)))="Category", "K","L"),IF(INDIRECT(CONCATENATE($B5, "!A1"))="Comment ID", 2,3),":",IF(INDIRECT(CONCATENATE($B5, "!I", IF(INDIRECT(CONCATENATE($B5, "!A1"))="Comment ID", 1,2)))="Category", "K","L"),"99999")), "="))</f>
        <v>0</v>
      </c>
      <c r="O5" s="50" t="n">
        <f aca="true">IF($B5="","",COUNTIF(INDIRECT(CONCATENATE($B5,"!",IF(INDIRECT(CONCATENATE($B5, "!I", IF(INDIRECT(CONCATENATE($B5, "!A1"))="Comment ID", 1,2)))="Category", "I","J"),IF(INDIRECT(CONCATENATE($B5, "!A1"))="Comment ID", 2,3),":",IF(INDIRECT(CONCATENATE($B5, "!I", IF(INDIRECT(CONCATENATE($B5, "!A1"))="Comment ID", 1,2)))="Category", "M","N"),"99999")), "Done"))</f>
        <v>176</v>
      </c>
      <c r="P5" s="50" t="n">
        <f aca="true">IF($B5="","",COUNTIFS(INDIRECT(CONCATENATE($B5,"!",IF(INDIRECT(CONCATENATE($B5, "!I", IF(INDIRECT(CONCATENATE($B5, "!A1"))="Comment ID", 1,2)))="Category", "K","L"),IF(INDIRECT(CONCATENATE($B5, "!A1"))="Comment ID", 2,3),":",IF(INDIRECT(CONCATENATE($B5, "!I", IF(INDIRECT(CONCATENATE($B5, "!A1"))="Comment ID", 1,2)))="Category", "K","L"),"99999")), "&lt;&gt;Rejected",INDIRECT(CONCATENATE($B5,"!",IF(INDIRECT(CONCATENATE($B5, "!I", IF(INDIRECT(CONCATENATE($B5, "!A1"))="Comment ID", 1,2)))="Category", "K","L"),IF(INDIRECT(CONCATENATE($B5, "!A1"))="Comment ID", 2,3),":",IF(INDIRECT(CONCATENATE($B5, "!I", IF(INDIRECT(CONCATENATE($B5, "!A1"))="Comment ID", 1,2)))="Category", "K","L"),"99999")), "&lt;&gt;",INDIRECT(CONCATENATE($B5,"!",IF(INDIRECT(CONCATENATE($B5, "!I", IF(INDIRECT(CONCATENATE($B5, "!A1"))="Comment ID", 1,2)))="Category", "M","N"),IF(INDIRECT(CONCATENATE($B5, "!A1"))="Comment ID", 2,3),":",IF(INDIRECT(CONCATENATE($B5, "!I", IF(INDIRECT(CONCATENATE($B5, "!A1"))="Comment ID", 1,2)))="Category", "M","N"),"99999")), "="))</f>
        <v>0</v>
      </c>
    </row>
    <row r="6" customFormat="false" ht="15" hidden="false" customHeight="false" outlineLevel="0" collapsed="false">
      <c r="B6" s="47" t="s">
        <v>2036</v>
      </c>
      <c r="C6" s="48" t="n">
        <f aca="true">IF($B6="","",COUNTIF(INDIRECT(CONCATENATE($B6,"!",IF(INDIRECT(CONCATENATE($B6, "!I", IF(INDIRECT(CONCATENATE($B6, "!A1"))="Comment ID", 1,2)))="Category", "G","H"),IF(INDIRECT(CONCATENATE($B6, "!A1"))="Comment ID", 2,3),":",IF(INDIRECT(CONCATENATE($B6, "!I", IF(INDIRECT(CONCATENATE($B6, "!A1"))="Comment ID", 1,2)))="Category", "G","H"),"99999")), "&lt;&gt;"))</f>
        <v>310</v>
      </c>
      <c r="D6" s="48" t="n">
        <f aca="true">IF($B6="","",COUNTIF(INDIRECT(CONCATENATE($B6,"!",IF(INDIRECT(CONCATENATE($B6, "!I", IF(INDIRECT(CONCATENATE($B6, "!A1"))="Comment ID", 1,2)))="Category", "I","J"),IF(INDIRECT(CONCATENATE($B6, "!A1"))="Comment ID", 2,3),":",IF(INDIRECT(CONCATENATE($B6, "!I", IF(INDIRECT(CONCATENATE($B6, "!A1"))="Comment ID", 1,2)))="Category", "I","J"),"99999")), "Editorial"))</f>
        <v>184</v>
      </c>
      <c r="E6" s="48" t="n">
        <f aca="true">IF($B6="","",COUNTIF(INDIRECT(CONCATENATE($B6,"!",IF(INDIRECT(CONCATENATE($B6, "!I", IF(INDIRECT(CONCATENATE($B6, "!A1"))="Comment ID", 1,2)))="Category", "I","J"),IF(INDIRECT(CONCATENATE($B6, "!A1"))="Comment ID", 2,3),":",IF(INDIRECT(CONCATENATE($B6, "!I", IF(INDIRECT(CONCATENATE($B6, "!A1"))="Comment ID", 1,2)))="Category", "I","J"),"99999")), "Technical"))</f>
        <v>125</v>
      </c>
      <c r="F6" s="48" t="n">
        <f aca="true">IF($B6="","",COUNTIF(INDIRECT(CONCATENATE($B6,"!",IF(INDIRECT(CONCATENATE($B6, "!I", IF(INDIRECT(CONCATENATE($B6, "!A1"))="Comment ID", 1,2)))="Category", "I","J"),IF(INDIRECT(CONCATENATE($B6, "!A1"))="Comment ID", 2,3),":",IF(INDIRECT(CONCATENATE($B6, "!I", IF(INDIRECT(CONCATENATE($B6, "!A1"))="Comment ID", 1,2)))="Category", "I","J"),"99999")), "General"))</f>
        <v>0</v>
      </c>
      <c r="G6" s="48" t="n">
        <f aca="false">IF($B6="","",C6-SUM(D6:F6))</f>
        <v>1</v>
      </c>
      <c r="H6" s="48" t="n">
        <f aca="true">IF($B6="","",COUNTIF(INDIRECT(CONCATENATE($B6,"!",IF(INDIRECT(CONCATENATE($B6, "!I", IF(INDIRECT(CONCATENATE($B6, "!A1"))="Comment ID", 1,2)))="Category", "K","L"),IF(INDIRECT(CONCATENATE($B6, "!A1"))="Comment ID", 2,3),":",IF(INDIRECT(CONCATENATE($B6, "!I", IF(INDIRECT(CONCATENATE($B6, "!A1"))="Comment ID", 1,2)))="Category", "K","L"),"99999")), "Accepted"))</f>
        <v>226</v>
      </c>
      <c r="I6" s="48" t="n">
        <f aca="true">IF($B6="","",COUNTIF(INDIRECT(CONCATENATE($B6,"!",IF(INDIRECT(CONCATENATE($B6, "!I", IF(INDIRECT(CONCATENATE($B6, "!A1"))="Comment ID", 1,2)))="Category", "K","L"),IF(INDIRECT(CONCATENATE($B6, "!A1"))="Comment ID", 2,3),":",IF(INDIRECT(CONCATENATE($B6, "!I", IF(INDIRECT(CONCATENATE($B6, "!A1"))="Comment ID", 1,2)))="Category", "K","L"),"99999")), "Revised"))</f>
        <v>47</v>
      </c>
      <c r="J6" s="48" t="n">
        <f aca="true">IF($B6="","",COUNTIF(INDIRECT(CONCATENATE($B6,"!",IF(INDIRECT(CONCATENATE($B6, "!I", IF(INDIRECT(CONCATENATE($B6, "!A1"))="Comment ID", 1,2)))="Category", "K","L"),IF(INDIRECT(CONCATENATE($B6, "!A1"))="Comment ID", 2,3),":",IF(INDIRECT(CONCATENATE($B6, "!I", IF(INDIRECT(CONCATENATE($B6, "!A1"))="Comment ID", 1,2)))="Category", "K","L"),"99999")), "Rejected"))</f>
        <v>37</v>
      </c>
      <c r="K6" s="48" t="n">
        <f aca="false">IF($B6="","",C6-SUM(H6:J6))</f>
        <v>0</v>
      </c>
      <c r="L6" s="48" t="n">
        <f aca="true">IF($B6="","",COUNTIFS(INDIRECT(CONCATENATE($B6,"!",IF(INDIRECT(CONCATENATE($B6, "!I", IF(INDIRECT(CONCATENATE($B6, "!A1"))="Comment ID", 1,2)))="Category", "I","J"),IF(INDIRECT(CONCATENATE($B6, "!A1"))="Comment ID", 2,3),":",IF(INDIRECT(CONCATENATE($B6, "!I", IF(INDIRECT(CONCATENATE($B6, "!A1"))="Comment ID", 1,2)))="Category", "I","J"),"99999")), "Editorial",INDIRECT(CONCATENATE($B6,"!",IF(INDIRECT(CONCATENATE($B6, "!I", IF(INDIRECT(CONCATENATE($B6, "!A1"))="Comment ID", 1,2)))="Category", "K","L"),IF(INDIRECT(CONCATENATE($B6, "!A1"))="Comment ID", 2,3),":",IF(INDIRECT(CONCATENATE($B6, "!I", IF(INDIRECT(CONCATENATE($B6, "!A1"))="Comment ID", 1,2)))="Category", "K","L"),"99999")), "="))</f>
        <v>0</v>
      </c>
      <c r="M6" s="48" t="n">
        <f aca="true">IF($B6="","",COUNTIFS(INDIRECT(CONCATENATE($B6,"!",IF(INDIRECT(CONCATENATE($B6, "!I", IF(INDIRECT(CONCATENATE($B6, "!A1"))="Comment ID", 1,2)))="Category", "I","J"),IF(INDIRECT(CONCATENATE($B6, "!A1"))="Comment ID", 2,3),":",IF(INDIRECT(CONCATENATE($B6, "!I", IF(INDIRECT(CONCATENATE($B6, "!A1"))="Comment ID", 1,2)))="Category", "I","J"),"99999")), "Technical",INDIRECT(CONCATENATE($B6,"!",IF(INDIRECT(CONCATENATE($B6, "!I", IF(INDIRECT(CONCATENATE($B6, "!A1"))="Comment ID", 1,2)))="Category", "K","L"),IF(INDIRECT(CONCATENATE($B6, "!A1"))="Comment ID", 2,3),":",IF(INDIRECT(CONCATENATE($B6, "!I", IF(INDIRECT(CONCATENATE($B6, "!A1"))="Comment ID", 1,2)))="Category", "K","L"),"99999")), "="))</f>
        <v>0</v>
      </c>
      <c r="N6" s="48" t="n">
        <f aca="true">IF($B6="","",COUNTIFS(INDIRECT(CONCATENATE($B6,"!",IF(INDIRECT(CONCATENATE($B6, "!I", IF(INDIRECT(CONCATENATE($B6, "!A1"))="Comment ID", 1,2)))="Category", "I","J"),IF(INDIRECT(CONCATENATE($B6, "!A1"))="Comment ID", 2,3),":",IF(INDIRECT(CONCATENATE($B6, "!I", IF(INDIRECT(CONCATENATE($B6, "!A1"))="Comment ID", 1,2)))="Category", "I","J"),"99999")), "General",INDIRECT(CONCATENATE($B6,"!",IF(INDIRECT(CONCATENATE($B6, "!I", IF(INDIRECT(CONCATENATE($B6, "!A1"))="Comment ID", 1,2)))="Category", "K","L"),IF(INDIRECT(CONCATENATE($B6, "!A1"))="Comment ID", 2,3),":",IF(INDIRECT(CONCATENATE($B6, "!I", IF(INDIRECT(CONCATENATE($B6, "!A1"))="Comment ID", 1,2)))="Category", "K","L"),"99999")), "="))</f>
        <v>0</v>
      </c>
      <c r="O6" s="48" t="n">
        <f aca="true">IF($B6="","",COUNTIF(INDIRECT(CONCATENATE($B6,"!",IF(INDIRECT(CONCATENATE($B6, "!I", IF(INDIRECT(CONCATENATE($B6, "!A1"))="Comment ID", 1,2)))="Category", "I","J"),IF(INDIRECT(CONCATENATE($B6, "!A1"))="Comment ID", 2,3),":",IF(INDIRECT(CONCATENATE($B6, "!I", IF(INDIRECT(CONCATENATE($B6, "!A1"))="Comment ID", 1,2)))="Category", "M","N"),"99999")), "Done"))</f>
        <v>273</v>
      </c>
      <c r="P6" s="48" t="n">
        <f aca="true">IF($B6="","",COUNTIFS(INDIRECT(CONCATENATE($B6,"!",IF(INDIRECT(CONCATENATE($B6, "!I", IF(INDIRECT(CONCATENATE($B6, "!A1"))="Comment ID", 1,2)))="Category", "K","L"),IF(INDIRECT(CONCATENATE($B6, "!A1"))="Comment ID", 2,3),":",IF(INDIRECT(CONCATENATE($B6, "!I", IF(INDIRECT(CONCATENATE($B6, "!A1"))="Comment ID", 1,2)))="Category", "K","L"),"99999")), "&lt;&gt;Rejected",INDIRECT(CONCATENATE($B6,"!",IF(INDIRECT(CONCATENATE($B6, "!I", IF(INDIRECT(CONCATENATE($B6, "!A1"))="Comment ID", 1,2)))="Category", "K","L"),IF(INDIRECT(CONCATENATE($B6, "!A1"))="Comment ID", 2,3),":",IF(INDIRECT(CONCATENATE($B6, "!I", IF(INDIRECT(CONCATENATE($B6, "!A1"))="Comment ID", 1,2)))="Category", "K","L"),"99999")), "&lt;&gt;",INDIRECT(CONCATENATE($B6,"!",IF(INDIRECT(CONCATENATE($B6, "!I", IF(INDIRECT(CONCATENATE($B6, "!A1"))="Comment ID", 1,2)))="Category", "M","N"),IF(INDIRECT(CONCATENATE($B6, "!A1"))="Comment ID", 2,3),":",IF(INDIRECT(CONCATENATE($B6, "!I", IF(INDIRECT(CONCATENATE($B6, "!A1"))="Comment ID", 1,2)))="Category", "M","N"),"99999")), "="))</f>
        <v>0</v>
      </c>
    </row>
    <row r="7" customFormat="false" ht="15" hidden="false" customHeight="false" outlineLevel="0" collapsed="false">
      <c r="B7" s="49" t="s">
        <v>2037</v>
      </c>
      <c r="C7" s="50" t="n">
        <f aca="true">IF($B7="","",COUNTIF(INDIRECT(CONCATENATE($B7,"!",IF(INDIRECT(CONCATENATE($B7, "!I", IF(INDIRECT(CONCATENATE($B7, "!A1"))="Comment ID", 1,2)))="Category", "G","H"),IF(INDIRECT(CONCATENATE($B7, "!A1"))="Comment ID", 2,3),":",IF(INDIRECT(CONCATENATE($B7, "!I", IF(INDIRECT(CONCATENATE($B7, "!A1"))="Comment ID", 1,2)))="Category", "G","H"),"99999")), "&lt;&gt;"))</f>
        <v>3</v>
      </c>
      <c r="D7" s="50" t="n">
        <f aca="true">IF($B7="","",COUNTIF(INDIRECT(CONCATENATE($B7,"!",IF(INDIRECT(CONCATENATE($B7, "!I", IF(INDIRECT(CONCATENATE($B7, "!A1"))="Comment ID", 1,2)))="Category", "I","J"),IF(INDIRECT(CONCATENATE($B7, "!A1"))="Comment ID", 2,3),":",IF(INDIRECT(CONCATENATE($B7, "!I", IF(INDIRECT(CONCATENATE($B7, "!A1"))="Comment ID", 1,2)))="Category", "I","J"),"99999")), "Editorial"))</f>
        <v>2</v>
      </c>
      <c r="E7" s="50" t="n">
        <f aca="true">IF($B7="","",COUNTIF(INDIRECT(CONCATENATE($B7,"!",IF(INDIRECT(CONCATENATE($B7, "!I", IF(INDIRECT(CONCATENATE($B7, "!A1"))="Comment ID", 1,2)))="Category", "I","J"),IF(INDIRECT(CONCATENATE($B7, "!A1"))="Comment ID", 2,3),":",IF(INDIRECT(CONCATENATE($B7, "!I", IF(INDIRECT(CONCATENATE($B7, "!A1"))="Comment ID", 1,2)))="Category", "I","J"),"99999")), "Technical"))</f>
        <v>1</v>
      </c>
      <c r="F7" s="50" t="n">
        <f aca="true">IF($B7="","",COUNTIF(INDIRECT(CONCATENATE($B7,"!",IF(INDIRECT(CONCATENATE($B7, "!I", IF(INDIRECT(CONCATENATE($B7, "!A1"))="Comment ID", 1,2)))="Category", "I","J"),IF(INDIRECT(CONCATENATE($B7, "!A1"))="Comment ID", 2,3),":",IF(INDIRECT(CONCATENATE($B7, "!I", IF(INDIRECT(CONCATENATE($B7, "!A1"))="Comment ID", 1,2)))="Category", "I","J"),"99999")), "General"))</f>
        <v>0</v>
      </c>
      <c r="G7" s="50" t="n">
        <f aca="false">IF($B7="","",C7-SUM(D7:F7))</f>
        <v>0</v>
      </c>
      <c r="H7" s="50" t="n">
        <f aca="true">IF($B7="","",COUNTIF(INDIRECT(CONCATENATE($B7,"!",IF(INDIRECT(CONCATENATE($B7, "!I", IF(INDIRECT(CONCATENATE($B7, "!A1"))="Comment ID", 1,2)))="Category", "K","L"),IF(INDIRECT(CONCATENATE($B7, "!A1"))="Comment ID", 2,3),":",IF(INDIRECT(CONCATENATE($B7, "!I", IF(INDIRECT(CONCATENATE($B7, "!A1"))="Comment ID", 1,2)))="Category", "K","L"),"99999")), "Accepted"))</f>
        <v>3</v>
      </c>
      <c r="I7" s="50" t="n">
        <f aca="true">IF($B7="","",COUNTIF(INDIRECT(CONCATENATE($B7,"!",IF(INDIRECT(CONCATENATE($B7, "!I", IF(INDIRECT(CONCATENATE($B7, "!A1"))="Comment ID", 1,2)))="Category", "K","L"),IF(INDIRECT(CONCATENATE($B7, "!A1"))="Comment ID", 2,3),":",IF(INDIRECT(CONCATENATE($B7, "!I", IF(INDIRECT(CONCATENATE($B7, "!A1"))="Comment ID", 1,2)))="Category", "K","L"),"99999")), "Revised"))</f>
        <v>0</v>
      </c>
      <c r="J7" s="50" t="n">
        <f aca="true">IF($B7="","",COUNTIF(INDIRECT(CONCATENATE($B7,"!",IF(INDIRECT(CONCATENATE($B7, "!I", IF(INDIRECT(CONCATENATE($B7, "!A1"))="Comment ID", 1,2)))="Category", "K","L"),IF(INDIRECT(CONCATENATE($B7, "!A1"))="Comment ID", 2,3),":",IF(INDIRECT(CONCATENATE($B7, "!I", IF(INDIRECT(CONCATENATE($B7, "!A1"))="Comment ID", 1,2)))="Category", "K","L"),"99999")), "Rejected"))</f>
        <v>0</v>
      </c>
      <c r="K7" s="50" t="n">
        <f aca="false">IF($B7="","",C7-SUM(H7:J7))</f>
        <v>0</v>
      </c>
      <c r="L7" s="50" t="n">
        <f aca="true">IF($B7="","",COUNTIFS(INDIRECT(CONCATENATE($B7,"!",IF(INDIRECT(CONCATENATE($B7, "!I", IF(INDIRECT(CONCATENATE($B7, "!A1"))="Comment ID", 1,2)))="Category", "I","J"),IF(INDIRECT(CONCATENATE($B7, "!A1"))="Comment ID", 2,3),":",IF(INDIRECT(CONCATENATE($B7, "!I", IF(INDIRECT(CONCATENATE($B7, "!A1"))="Comment ID", 1,2)))="Category", "I","J"),"99999")), "Editorial",INDIRECT(CONCATENATE($B7,"!",IF(INDIRECT(CONCATENATE($B7, "!I", IF(INDIRECT(CONCATENATE($B7, "!A1"))="Comment ID", 1,2)))="Category", "K","L"),IF(INDIRECT(CONCATENATE($B7, "!A1"))="Comment ID", 2,3),":",IF(INDIRECT(CONCATENATE($B7, "!I", IF(INDIRECT(CONCATENATE($B7, "!A1"))="Comment ID", 1,2)))="Category", "K","L"),"99999")), "="))</f>
        <v>0</v>
      </c>
      <c r="M7" s="50" t="n">
        <f aca="true">IF($B7="","",COUNTIFS(INDIRECT(CONCATENATE($B7,"!",IF(INDIRECT(CONCATENATE($B7, "!I", IF(INDIRECT(CONCATENATE($B7, "!A1"))="Comment ID", 1,2)))="Category", "I","J"),IF(INDIRECT(CONCATENATE($B7, "!A1"))="Comment ID", 2,3),":",IF(INDIRECT(CONCATENATE($B7, "!I", IF(INDIRECT(CONCATENATE($B7, "!A1"))="Comment ID", 1,2)))="Category", "I","J"),"99999")), "Technical",INDIRECT(CONCATENATE($B7,"!",IF(INDIRECT(CONCATENATE($B7, "!I", IF(INDIRECT(CONCATENATE($B7, "!A1"))="Comment ID", 1,2)))="Category", "K","L"),IF(INDIRECT(CONCATENATE($B7, "!A1"))="Comment ID", 2,3),":",IF(INDIRECT(CONCATENATE($B7, "!I", IF(INDIRECT(CONCATENATE($B7, "!A1"))="Comment ID", 1,2)))="Category", "K","L"),"99999")), "="))</f>
        <v>0</v>
      </c>
      <c r="N7" s="50" t="n">
        <f aca="true">IF($B7="","",COUNTIFS(INDIRECT(CONCATENATE($B7,"!",IF(INDIRECT(CONCATENATE($B7, "!I", IF(INDIRECT(CONCATENATE($B7, "!A1"))="Comment ID", 1,2)))="Category", "I","J"),IF(INDIRECT(CONCATENATE($B7, "!A1"))="Comment ID", 2,3),":",IF(INDIRECT(CONCATENATE($B7, "!I", IF(INDIRECT(CONCATENATE($B7, "!A1"))="Comment ID", 1,2)))="Category", "I","J"),"99999")), "General",INDIRECT(CONCATENATE($B7,"!",IF(INDIRECT(CONCATENATE($B7, "!I", IF(INDIRECT(CONCATENATE($B7, "!A1"))="Comment ID", 1,2)))="Category", "K","L"),IF(INDIRECT(CONCATENATE($B7, "!A1"))="Comment ID", 2,3),":",IF(INDIRECT(CONCATENATE($B7, "!I", IF(INDIRECT(CONCATENATE($B7, "!A1"))="Comment ID", 1,2)))="Category", "K","L"),"99999")), "="))</f>
        <v>0</v>
      </c>
      <c r="O7" s="50" t="n">
        <f aca="true">IF($B7="","",COUNTIF(INDIRECT(CONCATENATE($B7,"!",IF(INDIRECT(CONCATENATE($B7, "!I", IF(INDIRECT(CONCATENATE($B7, "!A1"))="Comment ID", 1,2)))="Category", "I","J"),IF(INDIRECT(CONCATENATE($B7, "!A1"))="Comment ID", 2,3),":",IF(INDIRECT(CONCATENATE($B7, "!I", IF(INDIRECT(CONCATENATE($B7, "!A1"))="Comment ID", 1,2)))="Category", "M","N"),"99999")), "Done"))</f>
        <v>3</v>
      </c>
      <c r="P7" s="50" t="n">
        <f aca="true">IF($B7="","",COUNTIFS(INDIRECT(CONCATENATE($B7,"!",IF(INDIRECT(CONCATENATE($B7, "!I", IF(INDIRECT(CONCATENATE($B7, "!A1"))="Comment ID", 1,2)))="Category", "K","L"),IF(INDIRECT(CONCATENATE($B7, "!A1"))="Comment ID", 2,3),":",IF(INDIRECT(CONCATENATE($B7, "!I", IF(INDIRECT(CONCATENATE($B7, "!A1"))="Comment ID", 1,2)))="Category", "K","L"),"99999")), "&lt;&gt;Rejected",INDIRECT(CONCATENATE($B7,"!",IF(INDIRECT(CONCATENATE($B7, "!I", IF(INDIRECT(CONCATENATE($B7, "!A1"))="Comment ID", 1,2)))="Category", "K","L"),IF(INDIRECT(CONCATENATE($B7, "!A1"))="Comment ID", 2,3),":",IF(INDIRECT(CONCATENATE($B7, "!I", IF(INDIRECT(CONCATENATE($B7, "!A1"))="Comment ID", 1,2)))="Category", "K","L"),"99999")), "&lt;&gt;",INDIRECT(CONCATENATE($B7,"!",IF(INDIRECT(CONCATENATE($B7, "!I", IF(INDIRECT(CONCATENATE($B7, "!A1"))="Comment ID", 1,2)))="Category", "M","N"),IF(INDIRECT(CONCATENATE($B7, "!A1"))="Comment ID", 2,3),":",IF(INDIRECT(CONCATENATE($B7, "!I", IF(INDIRECT(CONCATENATE($B7, "!A1"))="Comment ID", 1,2)))="Category", "M","N"),"99999")), "="))</f>
        <v>0</v>
      </c>
    </row>
    <row r="8" customFormat="false" ht="15" hidden="false" customHeight="false" outlineLevel="0" collapsed="false">
      <c r="B8" s="47"/>
      <c r="C8" s="48" t="str">
        <f aca="true">IF($B8="","",COUNTIF(INDIRECT(CONCATENATE($B8,"!",IF(INDIRECT(CONCATENATE($B8, "!I", IF(INDIRECT(CONCATENATE($B8, "!A1"))="Comment ID", 1,2)))="Category", "G","H"),IF(INDIRECT(CONCATENATE($B8, "!A1"))="Comment ID", 2,3),":",IF(INDIRECT(CONCATENATE($B8, "!I", IF(INDIRECT(CONCATENATE($B8, "!A1"))="Comment ID", 1,2)))="Category", "G","H"),"99999")), "&lt;&gt;"))</f>
        <v/>
      </c>
      <c r="D8" s="48" t="str">
        <f aca="true">IF($B8="","",COUNTIF(INDIRECT(CONCATENATE($B8,"!",IF(INDIRECT(CONCATENATE($B8, "!I", IF(INDIRECT(CONCATENATE($B8, "!A1"))="Comment ID", 1,2)))="Category", "I","J"),IF(INDIRECT(CONCATENATE($B8, "!A1"))="Comment ID", 2,3),":",IF(INDIRECT(CONCATENATE($B8, "!I", IF(INDIRECT(CONCATENATE($B8, "!A1"))="Comment ID", 1,2)))="Category", "I","J"),"99999")), "Editorial"))</f>
        <v/>
      </c>
      <c r="E8" s="48" t="str">
        <f aca="true">IF($B8="","",COUNTIF(INDIRECT(CONCATENATE($B8,"!",IF(INDIRECT(CONCATENATE($B8, "!I", IF(INDIRECT(CONCATENATE($B8, "!A1"))="Comment ID", 1,2)))="Category", "I","J"),IF(INDIRECT(CONCATENATE($B8, "!A1"))="Comment ID", 2,3),":",IF(INDIRECT(CONCATENATE($B8, "!I", IF(INDIRECT(CONCATENATE($B8, "!A1"))="Comment ID", 1,2)))="Category", "I","J"),"99999")), "Technical"))</f>
        <v/>
      </c>
      <c r="F8" s="48" t="str">
        <f aca="true">IF($B8="","",COUNTIF(INDIRECT(CONCATENATE($B8,"!",IF(INDIRECT(CONCATENATE($B8, "!I", IF(INDIRECT(CONCATENATE($B8, "!A1"))="Comment ID", 1,2)))="Category", "I","J"),IF(INDIRECT(CONCATENATE($B8, "!A1"))="Comment ID", 2,3),":",IF(INDIRECT(CONCATENATE($B8, "!I", IF(INDIRECT(CONCATENATE($B8, "!A1"))="Comment ID", 1,2)))="Category", "I","J"),"99999")), "General"))</f>
        <v/>
      </c>
      <c r="G8" s="48" t="str">
        <f aca="false">IF($B8="","",C8-SUM(D8:F8))</f>
        <v/>
      </c>
      <c r="H8" s="48" t="str">
        <f aca="true">IF($B8="","",COUNTIF(INDIRECT(CONCATENATE($B8,"!",IF(INDIRECT(CONCATENATE($B8, "!I", IF(INDIRECT(CONCATENATE($B8, "!A1"))="Comment ID", 1,2)))="Category", "K","L"),IF(INDIRECT(CONCATENATE($B8, "!A1"))="Comment ID", 2,3),":",IF(INDIRECT(CONCATENATE($B8, "!I", IF(INDIRECT(CONCATENATE($B8, "!A1"))="Comment ID", 1,2)))="Category", "K","L"),"99999")), "Accepted"))</f>
        <v/>
      </c>
      <c r="I8" s="48" t="str">
        <f aca="true">IF($B8="","",COUNTIF(INDIRECT(CONCATENATE($B8,"!",IF(INDIRECT(CONCATENATE($B8, "!I", IF(INDIRECT(CONCATENATE($B8, "!A1"))="Comment ID", 1,2)))="Category", "K","L"),IF(INDIRECT(CONCATENATE($B8, "!A1"))="Comment ID", 2,3),":",IF(INDIRECT(CONCATENATE($B8, "!I", IF(INDIRECT(CONCATENATE($B8, "!A1"))="Comment ID", 1,2)))="Category", "K","L"),"99999")), "Revised"))</f>
        <v/>
      </c>
      <c r="J8" s="48" t="str">
        <f aca="true">IF($B8="","",COUNTIF(INDIRECT(CONCATENATE($B8,"!",IF(INDIRECT(CONCATENATE($B8, "!I", IF(INDIRECT(CONCATENATE($B8, "!A1"))="Comment ID", 1,2)))="Category", "K","L"),IF(INDIRECT(CONCATENATE($B8, "!A1"))="Comment ID", 2,3),":",IF(INDIRECT(CONCATENATE($B8, "!I", IF(INDIRECT(CONCATENATE($B8, "!A1"))="Comment ID", 1,2)))="Category", "K","L"),"99999")), "Rejected"))</f>
        <v/>
      </c>
      <c r="K8" s="48" t="str">
        <f aca="false">IF($B8="","",C8-SUM(H8:J8))</f>
        <v/>
      </c>
      <c r="L8" s="48"/>
      <c r="M8" s="48"/>
      <c r="N8" s="48"/>
      <c r="O8" s="48" t="str">
        <f aca="true">IF($B8="","",COUNTIF(INDIRECT(CONCATENATE($B8,"!",IF(INDIRECT(CONCATENATE($B8, "!I", IF(INDIRECT(CONCATENATE($B8, "!A1"))="Comment ID", 1,2)))="Category", "I","J"),IF(INDIRECT(CONCATENATE($B8, "!A1"))="Comment ID", 2,3),":",IF(INDIRECT(CONCATENATE($B8, "!I", IF(INDIRECT(CONCATENATE($B8, "!A1"))="Comment ID", 1,2)))="Category", "M","N"),"99999")), "Done"))</f>
        <v/>
      </c>
      <c r="P8" s="48" t="str">
        <f aca="true">IF($B8="","",COUNTIFS(INDIRECT(CONCATENATE($B8,"!",IF(INDIRECT(CONCATENATE($B8, "!I", IF(INDIRECT(CONCATENATE($B8, "!A1"))="Comment ID", 1,2)))="Category", "K","L"),IF(INDIRECT(CONCATENATE($B8, "!A1"))="Comment ID", 2,3),":",IF(INDIRECT(CONCATENATE($B8, "!I", IF(INDIRECT(CONCATENATE($B8, "!A1"))="Comment ID", 1,2)))="Category", "K","L"),"99999")), "&lt;&gt;Rejected",INDIRECT(CONCATENATE($B8,"!",IF(INDIRECT(CONCATENATE($B8, "!I", IF(INDIRECT(CONCATENATE($B8, "!A1"))="Comment ID", 1,2)))="Category", "K","L"),IF(INDIRECT(CONCATENATE($B8, "!A1"))="Comment ID", 2,3),":",IF(INDIRECT(CONCATENATE($B8, "!I", IF(INDIRECT(CONCATENATE($B8, "!A1"))="Comment ID", 1,2)))="Category", "K","L"),"99999")), "&lt;&gt;",INDIRECT(CONCATENATE($B8,"!",IF(INDIRECT(CONCATENATE($B8, "!I", IF(INDIRECT(CONCATENATE($B8, "!A1"))="Comment ID", 1,2)))="Category", "M","N"),IF(INDIRECT(CONCATENATE($B8, "!A1"))="Comment ID", 2,3),":",IF(INDIRECT(CONCATENATE($B8, "!I", IF(INDIRECT(CONCATENATE($B8, "!A1"))="Comment ID", 1,2)))="Category", "M","N"),"99999")), "="))</f>
        <v/>
      </c>
    </row>
    <row r="9" customFormat="false" ht="15" hidden="false" customHeight="false" outlineLevel="0" collapsed="false">
      <c r="B9" s="49"/>
      <c r="C9" s="50" t="str">
        <f aca="true">IF($B9="","",COUNTIF(INDIRECT(CONCATENATE($B9,"!",IF(INDIRECT(CONCATENATE($B9, "!I", IF(INDIRECT(CONCATENATE($B9, "!A1"))="Comment ID", 1,2)))="Category", "G","H"),IF(INDIRECT(CONCATENATE($B9, "!A1"))="Comment ID", 2,3),":",IF(INDIRECT(CONCATENATE($B9, "!I", IF(INDIRECT(CONCATENATE($B9, "!A1"))="Comment ID", 1,2)))="Category", "G","H"),"99999")), "&lt;&gt;"))</f>
        <v/>
      </c>
      <c r="D9" s="50" t="str">
        <f aca="true">IF($B9="","",COUNTIF(INDIRECT(CONCATENATE($B9,"!",IF(INDIRECT(CONCATENATE($B9, "!I", IF(INDIRECT(CONCATENATE($B9, "!A1"))="Comment ID", 1,2)))="Category", "I","J"),IF(INDIRECT(CONCATENATE($B9, "!A1"))="Comment ID", 2,3),":",IF(INDIRECT(CONCATENATE($B9, "!I", IF(INDIRECT(CONCATENATE($B9, "!A1"))="Comment ID", 1,2)))="Category", "I","J"),"99999")), "Editorial"))</f>
        <v/>
      </c>
      <c r="E9" s="50" t="str">
        <f aca="true">IF($B9="","",COUNTIF(INDIRECT(CONCATENATE($B9,"!",IF(INDIRECT(CONCATENATE($B9, "!I", IF(INDIRECT(CONCATENATE($B9, "!A1"))="Comment ID", 1,2)))="Category", "I","J"),IF(INDIRECT(CONCATENATE($B9, "!A1"))="Comment ID", 2,3),":",IF(INDIRECT(CONCATENATE($B9, "!I", IF(INDIRECT(CONCATENATE($B9, "!A1"))="Comment ID", 1,2)))="Category", "I","J"),"99999")), "Technical"))</f>
        <v/>
      </c>
      <c r="F9" s="50" t="str">
        <f aca="true">IF($B9="","",COUNTIF(INDIRECT(CONCATENATE($B9,"!",IF(INDIRECT(CONCATENATE($B9, "!I", IF(INDIRECT(CONCATENATE($B9, "!A1"))="Comment ID", 1,2)))="Category", "I","J"),IF(INDIRECT(CONCATENATE($B9, "!A1"))="Comment ID", 2,3),":",IF(INDIRECT(CONCATENATE($B9, "!I", IF(INDIRECT(CONCATENATE($B9, "!A1"))="Comment ID", 1,2)))="Category", "I","J"),"99999")), "General"))</f>
        <v/>
      </c>
      <c r="G9" s="50" t="str">
        <f aca="false">IF($B9="","",C9-SUM(D9:F9))</f>
        <v/>
      </c>
      <c r="H9" s="50" t="str">
        <f aca="true">IF($B9="","",COUNTIF(INDIRECT(CONCATENATE($B9,"!",IF(INDIRECT(CONCATENATE($B9, "!I", IF(INDIRECT(CONCATENATE($B9, "!A1"))="Comment ID", 1,2)))="Category", "K","L"),IF(INDIRECT(CONCATENATE($B9, "!A1"))="Comment ID", 2,3),":",IF(INDIRECT(CONCATENATE($B9, "!I", IF(INDIRECT(CONCATENATE($B9, "!A1"))="Comment ID", 1,2)))="Category", "K","L"),"99999")), "Accepted"))</f>
        <v/>
      </c>
      <c r="I9" s="50" t="str">
        <f aca="true">IF($B9="","",COUNTIF(INDIRECT(CONCATENATE($B9,"!",IF(INDIRECT(CONCATENATE($B9, "!I", IF(INDIRECT(CONCATENATE($B9, "!A1"))="Comment ID", 1,2)))="Category", "K","L"),IF(INDIRECT(CONCATENATE($B9, "!A1"))="Comment ID", 2,3),":",IF(INDIRECT(CONCATENATE($B9, "!I", IF(INDIRECT(CONCATENATE($B9, "!A1"))="Comment ID", 1,2)))="Category", "K","L"),"99999")), "Revised"))</f>
        <v/>
      </c>
      <c r="J9" s="50" t="str">
        <f aca="true">IF($B9="","",COUNTIF(INDIRECT(CONCATENATE($B9,"!",IF(INDIRECT(CONCATENATE($B9, "!I", IF(INDIRECT(CONCATENATE($B9, "!A1"))="Comment ID", 1,2)))="Category", "K","L"),IF(INDIRECT(CONCATENATE($B9, "!A1"))="Comment ID", 2,3),":",IF(INDIRECT(CONCATENATE($B9, "!I", IF(INDIRECT(CONCATENATE($B9, "!A1"))="Comment ID", 1,2)))="Category", "K","L"),"99999")), "Rejected"))</f>
        <v/>
      </c>
      <c r="K9" s="50" t="str">
        <f aca="false">IF($B9="","",C9-SUM(H9:J9))</f>
        <v/>
      </c>
      <c r="L9" s="50"/>
      <c r="M9" s="50"/>
      <c r="N9" s="50"/>
      <c r="O9" s="50" t="str">
        <f aca="true">IF($B9="","",COUNTIF(INDIRECT(CONCATENATE($B9,"!",IF(INDIRECT(CONCATENATE($B9, "!I", IF(INDIRECT(CONCATENATE($B9, "!A1"))="Comment ID", 1,2)))="Category", "I","J"),IF(INDIRECT(CONCATENATE($B9, "!A1"))="Comment ID", 2,3),":",IF(INDIRECT(CONCATENATE($B9, "!I", IF(INDIRECT(CONCATENATE($B9, "!A1"))="Comment ID", 1,2)))="Category", "M","N"),"99999")), "Done"))</f>
        <v/>
      </c>
      <c r="P9" s="50" t="str">
        <f aca="true">IF($B9="","",COUNTIFS(INDIRECT(CONCATENATE($B9,"!",IF(INDIRECT(CONCATENATE($B9, "!I", IF(INDIRECT(CONCATENATE($B9, "!A1"))="Comment ID", 1,2)))="Category", "K","L"),IF(INDIRECT(CONCATENATE($B9, "!A1"))="Comment ID", 2,3),":",IF(INDIRECT(CONCATENATE($B9, "!I", IF(INDIRECT(CONCATENATE($B9, "!A1"))="Comment ID", 1,2)))="Category", "K","L"),"99999")), "&lt;&gt;Rejected",INDIRECT(CONCATENATE($B9,"!",IF(INDIRECT(CONCATENATE($B9, "!I", IF(INDIRECT(CONCATENATE($B9, "!A1"))="Comment ID", 1,2)))="Category", "K","L"),IF(INDIRECT(CONCATENATE($B9, "!A1"))="Comment ID", 2,3),":",IF(INDIRECT(CONCATENATE($B9, "!I", IF(INDIRECT(CONCATENATE($B9, "!A1"))="Comment ID", 1,2)))="Category", "K","L"),"99999")), "&lt;&gt;",INDIRECT(CONCATENATE($B9,"!",IF(INDIRECT(CONCATENATE($B9, "!I", IF(INDIRECT(CONCATENATE($B9, "!A1"))="Comment ID", 1,2)))="Category", "M","N"),IF(INDIRECT(CONCATENATE($B9, "!A1"))="Comment ID", 2,3),":",IF(INDIRECT(CONCATENATE($B9, "!I", IF(INDIRECT(CONCATENATE($B9, "!A1"))="Comment ID", 1,2)))="Category", "M","N"),"99999")), "="))</f>
        <v/>
      </c>
    </row>
    <row r="10" customFormat="false" ht="15" hidden="false" customHeight="false" outlineLevel="0" collapsed="false">
      <c r="B10" s="47"/>
      <c r="C10" s="48" t="str">
        <f aca="true">IF($B10="","",COUNTIF(INDIRECT(CONCATENATE($B10,"!",IF(INDIRECT(CONCATENATE($B10, "!I", IF(INDIRECT(CONCATENATE($B10, "!A1"))="Comment ID", 1,2)))="Category", "G","H"),IF(INDIRECT(CONCATENATE($B10, "!A1"))="Comment ID", 2,3),":",IF(INDIRECT(CONCATENATE($B10, "!I", IF(INDIRECT(CONCATENATE($B10, "!A1"))="Comment ID", 1,2)))="Category", "G","H"),"99999")), "&lt;&gt;"))</f>
        <v/>
      </c>
      <c r="D10" s="48" t="str">
        <f aca="true">IF($B10="","",COUNTIF(INDIRECT(CONCATENATE($B10,"!",IF(INDIRECT(CONCATENATE($B10, "!I", IF(INDIRECT(CONCATENATE($B10, "!A1"))="Comment ID", 1,2)))="Category", "I","J"),IF(INDIRECT(CONCATENATE($B10, "!A1"))="Comment ID", 2,3),":",IF(INDIRECT(CONCATENATE($B10, "!I", IF(INDIRECT(CONCATENATE($B10, "!A1"))="Comment ID", 1,2)))="Category", "I","J"),"99999")), "Editorial"))</f>
        <v/>
      </c>
      <c r="E10" s="48" t="str">
        <f aca="true">IF($B10="","",COUNTIF(INDIRECT(CONCATENATE($B10,"!",IF(INDIRECT(CONCATENATE($B10, "!I", IF(INDIRECT(CONCATENATE($B10, "!A1"))="Comment ID", 1,2)))="Category", "I","J"),IF(INDIRECT(CONCATENATE($B10, "!A1"))="Comment ID", 2,3),":",IF(INDIRECT(CONCATENATE($B10, "!I", IF(INDIRECT(CONCATENATE($B10, "!A1"))="Comment ID", 1,2)))="Category", "I","J"),"99999")), "Technical"))</f>
        <v/>
      </c>
      <c r="F10" s="48" t="str">
        <f aca="true">IF($B10="","",COUNTIF(INDIRECT(CONCATENATE($B10,"!",IF(INDIRECT(CONCATENATE($B10, "!I", IF(INDIRECT(CONCATENATE($B10, "!A1"))="Comment ID", 1,2)))="Category", "I","J"),IF(INDIRECT(CONCATENATE($B10, "!A1"))="Comment ID", 2,3),":",IF(INDIRECT(CONCATENATE($B10, "!I", IF(INDIRECT(CONCATENATE($B10, "!A1"))="Comment ID", 1,2)))="Category", "I","J"),"99999")), "General"))</f>
        <v/>
      </c>
      <c r="G10" s="48" t="str">
        <f aca="false">IF($B10="","",C10-SUM(D10:F10))</f>
        <v/>
      </c>
      <c r="H10" s="48" t="str">
        <f aca="true">IF($B10="","",COUNTIF(INDIRECT(CONCATENATE($B10,"!",IF(INDIRECT(CONCATENATE($B10, "!I", IF(INDIRECT(CONCATENATE($B10, "!A1"))="Comment ID", 1,2)))="Category", "K","L"),IF(INDIRECT(CONCATENATE($B10, "!A1"))="Comment ID", 2,3),":",IF(INDIRECT(CONCATENATE($B10, "!I", IF(INDIRECT(CONCATENATE($B10, "!A1"))="Comment ID", 1,2)))="Category", "K","L"),"99999")), "Accepted"))</f>
        <v/>
      </c>
      <c r="I10" s="48" t="str">
        <f aca="true">IF($B10="","",COUNTIF(INDIRECT(CONCATENATE($B10,"!",IF(INDIRECT(CONCATENATE($B10, "!I", IF(INDIRECT(CONCATENATE($B10, "!A1"))="Comment ID", 1,2)))="Category", "K","L"),IF(INDIRECT(CONCATENATE($B10, "!A1"))="Comment ID", 2,3),":",IF(INDIRECT(CONCATENATE($B10, "!I", IF(INDIRECT(CONCATENATE($B10, "!A1"))="Comment ID", 1,2)))="Category", "K","L"),"99999")), "Revised"))</f>
        <v/>
      </c>
      <c r="J10" s="48" t="str">
        <f aca="true">IF($B10="","",COUNTIF(INDIRECT(CONCATENATE($B10,"!",IF(INDIRECT(CONCATENATE($B10, "!I", IF(INDIRECT(CONCATENATE($B10, "!A1"))="Comment ID", 1,2)))="Category", "K","L"),IF(INDIRECT(CONCATENATE($B10, "!A1"))="Comment ID", 2,3),":",IF(INDIRECT(CONCATENATE($B10, "!I", IF(INDIRECT(CONCATENATE($B10, "!A1"))="Comment ID", 1,2)))="Category", "K","L"),"99999")), "Rejected"))</f>
        <v/>
      </c>
      <c r="K10" s="48" t="str">
        <f aca="false">IF($B10="","",C10-SUM(H10:J10))</f>
        <v/>
      </c>
      <c r="L10" s="48"/>
      <c r="M10" s="48"/>
      <c r="N10" s="48"/>
      <c r="O10" s="48" t="str">
        <f aca="true">IF($B10="","",COUNTIF(INDIRECT(CONCATENATE($B10,"!",IF(INDIRECT(CONCATENATE($B10, "!I", IF(INDIRECT(CONCATENATE($B10, "!A1"))="Comment ID", 1,2)))="Category", "I","J"),IF(INDIRECT(CONCATENATE($B10, "!A1"))="Comment ID", 2,3),":",IF(INDIRECT(CONCATENATE($B10, "!I", IF(INDIRECT(CONCATENATE($B10, "!A1"))="Comment ID", 1,2)))="Category", "M","N"),"99999")), "Done"))</f>
        <v/>
      </c>
      <c r="P10" s="48" t="str">
        <f aca="true">IF($B10="","",COUNTIFS(INDIRECT(CONCATENATE($B10,"!",IF(INDIRECT(CONCATENATE($B10, "!I", IF(INDIRECT(CONCATENATE($B10, "!A1"))="Comment ID", 1,2)))="Category", "K","L"),IF(INDIRECT(CONCATENATE($B10, "!A1"))="Comment ID", 2,3),":",IF(INDIRECT(CONCATENATE($B10, "!I", IF(INDIRECT(CONCATENATE($B10, "!A1"))="Comment ID", 1,2)))="Category", "K","L"),"99999")), "&lt;&gt;Rejected",INDIRECT(CONCATENATE($B10,"!",IF(INDIRECT(CONCATENATE($B10, "!I", IF(INDIRECT(CONCATENATE($B10, "!A1"))="Comment ID", 1,2)))="Category", "K","L"),IF(INDIRECT(CONCATENATE($B10, "!A1"))="Comment ID", 2,3),":",IF(INDIRECT(CONCATENATE($B10, "!I", IF(INDIRECT(CONCATENATE($B10, "!A1"))="Comment ID", 1,2)))="Category", "K","L"),"99999")), "&lt;&gt;",INDIRECT(CONCATENATE($B10,"!",IF(INDIRECT(CONCATENATE($B10, "!I", IF(INDIRECT(CONCATENATE($B10, "!A1"))="Comment ID", 1,2)))="Category", "M","N"),IF(INDIRECT(CONCATENATE($B10, "!A1"))="Comment ID", 2,3),":",IF(INDIRECT(CONCATENATE($B10, "!I", IF(INDIRECT(CONCATENATE($B10, "!A1"))="Comment ID", 1,2)))="Category", "M","N"),"99999")), "="))</f>
        <v/>
      </c>
    </row>
    <row r="11" customFormat="false" ht="15" hidden="false" customHeight="false" outlineLevel="0" collapsed="false">
      <c r="B11" s="49"/>
      <c r="C11" s="50" t="str">
        <f aca="true">IF($B11="","",COUNTIF(INDIRECT(CONCATENATE($B11,"!",IF(INDIRECT(CONCATENATE($B11, "!I", IF(INDIRECT(CONCATENATE($B11, "!A1"))="Comment ID", 1,2)))="Category", "G","H"),IF(INDIRECT(CONCATENATE($B11, "!A1"))="Comment ID", 2,3),":",IF(INDIRECT(CONCATENATE($B11, "!I", IF(INDIRECT(CONCATENATE($B11, "!A1"))="Comment ID", 1,2)))="Category", "G","H"),"99999")), "&lt;&gt;"))</f>
        <v/>
      </c>
      <c r="D11" s="50" t="str">
        <f aca="true">IF($B11="","",COUNTIF(INDIRECT(CONCATENATE($B11,"!",IF(INDIRECT(CONCATENATE($B11, "!I", IF(INDIRECT(CONCATENATE($B11, "!A1"))="Comment ID", 1,2)))="Category", "I","J"),IF(INDIRECT(CONCATENATE($B11, "!A1"))="Comment ID", 2,3),":",IF(INDIRECT(CONCATENATE($B11, "!I", IF(INDIRECT(CONCATENATE($B11, "!A1"))="Comment ID", 1,2)))="Category", "I","J"),"99999")), "Editorial"))</f>
        <v/>
      </c>
      <c r="E11" s="50" t="str">
        <f aca="true">IF($B11="","",COUNTIF(INDIRECT(CONCATENATE($B11,"!",IF(INDIRECT(CONCATENATE($B11, "!I", IF(INDIRECT(CONCATENATE($B11, "!A1"))="Comment ID", 1,2)))="Category", "I","J"),IF(INDIRECT(CONCATENATE($B11, "!A1"))="Comment ID", 2,3),":",IF(INDIRECT(CONCATENATE($B11, "!I", IF(INDIRECT(CONCATENATE($B11, "!A1"))="Comment ID", 1,2)))="Category", "I","J"),"99999")), "Technical"))</f>
        <v/>
      </c>
      <c r="F11" s="50" t="str">
        <f aca="true">IF($B11="","",COUNTIF(INDIRECT(CONCATENATE($B11,"!",IF(INDIRECT(CONCATENATE($B11, "!I", IF(INDIRECT(CONCATENATE($B11, "!A1"))="Comment ID", 1,2)))="Category", "I","J"),IF(INDIRECT(CONCATENATE($B11, "!A1"))="Comment ID", 2,3),":",IF(INDIRECT(CONCATENATE($B11, "!I", IF(INDIRECT(CONCATENATE($B11, "!A1"))="Comment ID", 1,2)))="Category", "I","J"),"99999")), "General"))</f>
        <v/>
      </c>
      <c r="G11" s="50" t="str">
        <f aca="false">IF($B11="","",C11-SUM(D11:F11))</f>
        <v/>
      </c>
      <c r="H11" s="50" t="str">
        <f aca="true">IF($B11="","",COUNTIF(INDIRECT(CONCATENATE($B11,"!",IF(INDIRECT(CONCATENATE($B11, "!I", IF(INDIRECT(CONCATENATE($B11, "!A1"))="Comment ID", 1,2)))="Category", "K","L"),IF(INDIRECT(CONCATENATE($B11, "!A1"))="Comment ID", 2,3),":",IF(INDIRECT(CONCATENATE($B11, "!I", IF(INDIRECT(CONCATENATE($B11, "!A1"))="Comment ID", 1,2)))="Category", "K","L"),"99999")), "Accepted"))</f>
        <v/>
      </c>
      <c r="I11" s="50" t="str">
        <f aca="true">IF($B11="","",COUNTIF(INDIRECT(CONCATENATE($B11,"!",IF(INDIRECT(CONCATENATE($B11, "!I", IF(INDIRECT(CONCATENATE($B11, "!A1"))="Comment ID", 1,2)))="Category", "K","L"),IF(INDIRECT(CONCATENATE($B11, "!A1"))="Comment ID", 2,3),":",IF(INDIRECT(CONCATENATE($B11, "!I", IF(INDIRECT(CONCATENATE($B11, "!A1"))="Comment ID", 1,2)))="Category", "K","L"),"99999")), "Revised"))</f>
        <v/>
      </c>
      <c r="J11" s="50" t="str">
        <f aca="true">IF($B11="","",COUNTIF(INDIRECT(CONCATENATE($B11,"!",IF(INDIRECT(CONCATENATE($B11, "!I", IF(INDIRECT(CONCATENATE($B11, "!A1"))="Comment ID", 1,2)))="Category", "K","L"),IF(INDIRECT(CONCATENATE($B11, "!A1"))="Comment ID", 2,3),":",IF(INDIRECT(CONCATENATE($B11, "!I", IF(INDIRECT(CONCATENATE($B11, "!A1"))="Comment ID", 1,2)))="Category", "K","L"),"99999")), "Rejected"))</f>
        <v/>
      </c>
      <c r="K11" s="50" t="str">
        <f aca="false">IF($B11="","",C11-SUM(H11:J11))</f>
        <v/>
      </c>
      <c r="L11" s="50"/>
      <c r="M11" s="50"/>
      <c r="N11" s="50"/>
      <c r="O11" s="50" t="str">
        <f aca="true">IF($B11="","",COUNTIF(INDIRECT(CONCATENATE($B11,"!",IF(INDIRECT(CONCATENATE($B11, "!I", IF(INDIRECT(CONCATENATE($B11, "!A1"))="Comment ID", 1,2)))="Category", "I","J"),IF(INDIRECT(CONCATENATE($B11, "!A1"))="Comment ID", 2,3),":",IF(INDIRECT(CONCATENATE($B11, "!I", IF(INDIRECT(CONCATENATE($B11, "!A1"))="Comment ID", 1,2)))="Category", "M","N"),"99999")), "Done"))</f>
        <v/>
      </c>
      <c r="P11" s="50" t="str">
        <f aca="true">IF($B11="","",COUNTIFS(INDIRECT(CONCATENATE($B11,"!",IF(INDIRECT(CONCATENATE($B11, "!I", IF(INDIRECT(CONCATENATE($B11, "!A1"))="Comment ID", 1,2)))="Category", "K","L"),IF(INDIRECT(CONCATENATE($B11, "!A1"))="Comment ID", 2,3),":",IF(INDIRECT(CONCATENATE($B11, "!I", IF(INDIRECT(CONCATENATE($B11, "!A1"))="Comment ID", 1,2)))="Category", "K","L"),"99999")), "&lt;&gt;Rejected",INDIRECT(CONCATENATE($B11,"!",IF(INDIRECT(CONCATENATE($B11, "!I", IF(INDIRECT(CONCATENATE($B11, "!A1"))="Comment ID", 1,2)))="Category", "K","L"),IF(INDIRECT(CONCATENATE($B11, "!A1"))="Comment ID", 2,3),":",IF(INDIRECT(CONCATENATE($B11, "!I", IF(INDIRECT(CONCATENATE($B11, "!A1"))="Comment ID", 1,2)))="Category", "K","L"),"99999")), "&lt;&gt;",INDIRECT(CONCATENATE($B11,"!",IF(INDIRECT(CONCATENATE($B11, "!I", IF(INDIRECT(CONCATENATE($B11, "!A1"))="Comment ID", 1,2)))="Category", "M","N"),IF(INDIRECT(CONCATENATE($B11, "!A1"))="Comment ID", 2,3),":",IF(INDIRECT(CONCATENATE($B11, "!I", IF(INDIRECT(CONCATENATE($B11, "!A1"))="Comment ID", 1,2)))="Category", "M","N"),"99999")), "="))</f>
        <v/>
      </c>
    </row>
    <row r="12" customFormat="false" ht="15" hidden="false" customHeight="false" outlineLevel="0" collapsed="false">
      <c r="B12" s="47"/>
      <c r="C12" s="48" t="str">
        <f aca="true">IF($B12="","",COUNTIF(INDIRECT(CONCATENATE($B12,"!",IF(INDIRECT(CONCATENATE($B12, "!I", IF(INDIRECT(CONCATENATE($B12, "!A1"))="Comment ID", 1,2)))="Category", "G","H"),IF(INDIRECT(CONCATENATE($B12, "!A1"))="Comment ID", 2,3),":",IF(INDIRECT(CONCATENATE($B12, "!I", IF(INDIRECT(CONCATENATE($B12, "!A1"))="Comment ID", 1,2)))="Category", "G","H"),"99999")), "&lt;&gt;"))</f>
        <v/>
      </c>
      <c r="D12" s="48" t="str">
        <f aca="true">IF($B12="","",COUNTIF(INDIRECT(CONCATENATE($B12,"!",IF(INDIRECT(CONCATENATE($B12, "!I", IF(INDIRECT(CONCATENATE($B12, "!A1"))="Comment ID", 1,2)))="Category", "I","J"),IF(INDIRECT(CONCATENATE($B12, "!A1"))="Comment ID", 2,3),":",IF(INDIRECT(CONCATENATE($B12, "!I", IF(INDIRECT(CONCATENATE($B12, "!A1"))="Comment ID", 1,2)))="Category", "I","J"),"99999")), "Editorial"))</f>
        <v/>
      </c>
      <c r="E12" s="48" t="str">
        <f aca="true">IF($B12="","",COUNTIF(INDIRECT(CONCATENATE($B12,"!",IF(INDIRECT(CONCATENATE($B12, "!I", IF(INDIRECT(CONCATENATE($B12, "!A1"))="Comment ID", 1,2)))="Category", "I","J"),IF(INDIRECT(CONCATENATE($B12, "!A1"))="Comment ID", 2,3),":",IF(INDIRECT(CONCATENATE($B12, "!I", IF(INDIRECT(CONCATENATE($B12, "!A1"))="Comment ID", 1,2)))="Category", "I","J"),"99999")), "Technical"))</f>
        <v/>
      </c>
      <c r="F12" s="48" t="str">
        <f aca="true">IF($B12="","",COUNTIF(INDIRECT(CONCATENATE($B12,"!",IF(INDIRECT(CONCATENATE($B12, "!I", IF(INDIRECT(CONCATENATE($B12, "!A1"))="Comment ID", 1,2)))="Category", "I","J"),IF(INDIRECT(CONCATENATE($B12, "!A1"))="Comment ID", 2,3),":",IF(INDIRECT(CONCATENATE($B12, "!I", IF(INDIRECT(CONCATENATE($B12, "!A1"))="Comment ID", 1,2)))="Category", "I","J"),"99999")), "General"))</f>
        <v/>
      </c>
      <c r="G12" s="48" t="str">
        <f aca="false">IF($B12="","",C12-SUM(D12:F12))</f>
        <v/>
      </c>
      <c r="H12" s="48" t="str">
        <f aca="true">IF($B12="","",COUNTIF(INDIRECT(CONCATENATE($B12,"!",IF(INDIRECT(CONCATENATE($B12, "!I", IF(INDIRECT(CONCATENATE($B12, "!A1"))="Comment ID", 1,2)))="Category", "K","L"),IF(INDIRECT(CONCATENATE($B12, "!A1"))="Comment ID", 2,3),":",IF(INDIRECT(CONCATENATE($B12, "!I", IF(INDIRECT(CONCATENATE($B12, "!A1"))="Comment ID", 1,2)))="Category", "K","L"),"99999")), "Accepted"))</f>
        <v/>
      </c>
      <c r="I12" s="48" t="str">
        <f aca="true">IF($B12="","",COUNTIF(INDIRECT(CONCATENATE($B12,"!",IF(INDIRECT(CONCATENATE($B12, "!I", IF(INDIRECT(CONCATENATE($B12, "!A1"))="Comment ID", 1,2)))="Category", "K","L"),IF(INDIRECT(CONCATENATE($B12, "!A1"))="Comment ID", 2,3),":",IF(INDIRECT(CONCATENATE($B12, "!I", IF(INDIRECT(CONCATENATE($B12, "!A1"))="Comment ID", 1,2)))="Category", "K","L"),"99999")), "Revised"))</f>
        <v/>
      </c>
      <c r="J12" s="48" t="str">
        <f aca="true">IF($B12="","",COUNTIF(INDIRECT(CONCATENATE($B12,"!",IF(INDIRECT(CONCATENATE($B12, "!I", IF(INDIRECT(CONCATENATE($B12, "!A1"))="Comment ID", 1,2)))="Category", "K","L"),IF(INDIRECT(CONCATENATE($B12, "!A1"))="Comment ID", 2,3),":",IF(INDIRECT(CONCATENATE($B12, "!I", IF(INDIRECT(CONCATENATE($B12, "!A1"))="Comment ID", 1,2)))="Category", "K","L"),"99999")), "Rejected"))</f>
        <v/>
      </c>
      <c r="K12" s="48" t="str">
        <f aca="false">IF($B12="","",C12-SUM(H12:J12))</f>
        <v/>
      </c>
      <c r="L12" s="48"/>
      <c r="M12" s="48"/>
      <c r="N12" s="48"/>
      <c r="O12" s="48" t="str">
        <f aca="true">IF($B12="","",COUNTIF(INDIRECT(CONCATENATE($B12,"!",IF(INDIRECT(CONCATENATE($B12, "!I", IF(INDIRECT(CONCATENATE($B12, "!A1"))="Comment ID", 1,2)))="Category", "I","J"),IF(INDIRECT(CONCATENATE($B12, "!A1"))="Comment ID", 2,3),":",IF(INDIRECT(CONCATENATE($B12, "!I", IF(INDIRECT(CONCATENATE($B12, "!A1"))="Comment ID", 1,2)))="Category", "M","N"),"99999")), "Done"))</f>
        <v/>
      </c>
      <c r="P12" s="48" t="str">
        <f aca="true">IF($B12="","",COUNTIFS(INDIRECT(CONCATENATE($B12,"!",IF(INDIRECT(CONCATENATE($B12, "!I", IF(INDIRECT(CONCATENATE($B12, "!A1"))="Comment ID", 1,2)))="Category", "K","L"),IF(INDIRECT(CONCATENATE($B12, "!A1"))="Comment ID", 2,3),":",IF(INDIRECT(CONCATENATE($B12, "!I", IF(INDIRECT(CONCATENATE($B12, "!A1"))="Comment ID", 1,2)))="Category", "K","L"),"99999")), "&lt;&gt;Rejected",INDIRECT(CONCATENATE($B12,"!",IF(INDIRECT(CONCATENATE($B12, "!I", IF(INDIRECT(CONCATENATE($B12, "!A1"))="Comment ID", 1,2)))="Category", "K","L"),IF(INDIRECT(CONCATENATE($B12, "!A1"))="Comment ID", 2,3),":",IF(INDIRECT(CONCATENATE($B12, "!I", IF(INDIRECT(CONCATENATE($B12, "!A1"))="Comment ID", 1,2)))="Category", "K","L"),"99999")), "&lt;&gt;",INDIRECT(CONCATENATE($B12,"!",IF(INDIRECT(CONCATENATE($B12, "!I", IF(INDIRECT(CONCATENATE($B12, "!A1"))="Comment ID", 1,2)))="Category", "M","N"),IF(INDIRECT(CONCATENATE($B12, "!A1"))="Comment ID", 2,3),":",IF(INDIRECT(CONCATENATE($B12, "!I", IF(INDIRECT(CONCATENATE($B12, "!A1"))="Comment ID", 1,2)))="Category", "M","N"),"99999")), "="))</f>
        <v/>
      </c>
    </row>
    <row r="13" customFormat="false" ht="15" hidden="false" customHeight="false" outlineLevel="0" collapsed="false">
      <c r="B13" s="49"/>
      <c r="C13" s="50" t="str">
        <f aca="true">IF($B13="","",COUNTIF(INDIRECT(CONCATENATE($B13,"!",IF(INDIRECT(CONCATENATE($B13, "!I", IF(INDIRECT(CONCATENATE($B13, "!A1"))="Comment ID", 1,2)))="Category", "G","H"),IF(INDIRECT(CONCATENATE($B13, "!A1"))="Comment ID", 2,3),":",IF(INDIRECT(CONCATENATE($B13, "!I", IF(INDIRECT(CONCATENATE($B13, "!A1"))="Comment ID", 1,2)))="Category", "G","H"),"99999")), "&lt;&gt;"))</f>
        <v/>
      </c>
      <c r="D13" s="50" t="str">
        <f aca="true">IF($B13="","",COUNTIF(INDIRECT(CONCATENATE($B13,"!",IF(INDIRECT(CONCATENATE($B13, "!I", IF(INDIRECT(CONCATENATE($B13, "!A1"))="Comment ID", 1,2)))="Category", "I","J"),IF(INDIRECT(CONCATENATE($B13, "!A1"))="Comment ID", 2,3),":",IF(INDIRECT(CONCATENATE($B13, "!I", IF(INDIRECT(CONCATENATE($B13, "!A1"))="Comment ID", 1,2)))="Category", "I","J"),"99999")), "Editorial"))</f>
        <v/>
      </c>
      <c r="E13" s="50" t="str">
        <f aca="true">IF($B13="","",COUNTIF(INDIRECT(CONCATENATE($B13,"!",IF(INDIRECT(CONCATENATE($B13, "!I", IF(INDIRECT(CONCATENATE($B13, "!A1"))="Comment ID", 1,2)))="Category", "I","J"),IF(INDIRECT(CONCATENATE($B13, "!A1"))="Comment ID", 2,3),":",IF(INDIRECT(CONCATENATE($B13, "!I", IF(INDIRECT(CONCATENATE($B13, "!A1"))="Comment ID", 1,2)))="Category", "I","J"),"99999")), "Technical"))</f>
        <v/>
      </c>
      <c r="F13" s="50" t="str">
        <f aca="true">IF($B13="","",COUNTIF(INDIRECT(CONCATENATE($B13,"!",IF(INDIRECT(CONCATENATE($B13, "!I", IF(INDIRECT(CONCATENATE($B13, "!A1"))="Comment ID", 1,2)))="Category", "I","J"),IF(INDIRECT(CONCATENATE($B13, "!A1"))="Comment ID", 2,3),":",IF(INDIRECT(CONCATENATE($B13, "!I", IF(INDIRECT(CONCATENATE($B13, "!A1"))="Comment ID", 1,2)))="Category", "I","J"),"99999")), "General"))</f>
        <v/>
      </c>
      <c r="G13" s="50" t="str">
        <f aca="false">IF($B13="","",C13-SUM(D13:F13))</f>
        <v/>
      </c>
      <c r="H13" s="50" t="str">
        <f aca="true">IF($B13="","",COUNTIF(INDIRECT(CONCATENATE($B13,"!",IF(INDIRECT(CONCATENATE($B13, "!I", IF(INDIRECT(CONCATENATE($B13, "!A1"))="Comment ID", 1,2)))="Category", "K","L"),IF(INDIRECT(CONCATENATE($B13, "!A1"))="Comment ID", 2,3),":",IF(INDIRECT(CONCATENATE($B13, "!I", IF(INDIRECT(CONCATENATE($B13, "!A1"))="Comment ID", 1,2)))="Category", "K","L"),"99999")), "Accepted"))</f>
        <v/>
      </c>
      <c r="I13" s="50" t="str">
        <f aca="true">IF($B13="","",COUNTIF(INDIRECT(CONCATENATE($B13,"!",IF(INDIRECT(CONCATENATE($B13, "!I", IF(INDIRECT(CONCATENATE($B13, "!A1"))="Comment ID", 1,2)))="Category", "K","L"),IF(INDIRECT(CONCATENATE($B13, "!A1"))="Comment ID", 2,3),":",IF(INDIRECT(CONCATENATE($B13, "!I", IF(INDIRECT(CONCATENATE($B13, "!A1"))="Comment ID", 1,2)))="Category", "K","L"),"99999")), "Revised"))</f>
        <v/>
      </c>
      <c r="J13" s="50" t="str">
        <f aca="true">IF($B13="","",COUNTIF(INDIRECT(CONCATENATE($B13,"!",IF(INDIRECT(CONCATENATE($B13, "!I", IF(INDIRECT(CONCATENATE($B13, "!A1"))="Comment ID", 1,2)))="Category", "K","L"),IF(INDIRECT(CONCATENATE($B13, "!A1"))="Comment ID", 2,3),":",IF(INDIRECT(CONCATENATE($B13, "!I", IF(INDIRECT(CONCATENATE($B13, "!A1"))="Comment ID", 1,2)))="Category", "K","L"),"99999")), "Rejected"))</f>
        <v/>
      </c>
      <c r="K13" s="50" t="str">
        <f aca="false">IF($B13="","",C13-SUM(H13:J13))</f>
        <v/>
      </c>
      <c r="L13" s="50"/>
      <c r="M13" s="50"/>
      <c r="N13" s="50"/>
      <c r="O13" s="50" t="str">
        <f aca="true">IF($B13="","",COUNTIF(INDIRECT(CONCATENATE($B13,"!",IF(INDIRECT(CONCATENATE($B13, "!I", IF(INDIRECT(CONCATENATE($B13, "!A1"))="Comment ID", 1,2)))="Category", "I","J"),IF(INDIRECT(CONCATENATE($B13, "!A1"))="Comment ID", 2,3),":",IF(INDIRECT(CONCATENATE($B13, "!I", IF(INDIRECT(CONCATENATE($B13, "!A1"))="Comment ID", 1,2)))="Category", "M","N"),"99999")), "Done"))</f>
        <v/>
      </c>
      <c r="P13" s="50" t="str">
        <f aca="true">IF($B13="","",COUNTIFS(INDIRECT(CONCATENATE($B13,"!",IF(INDIRECT(CONCATENATE($B13, "!I", IF(INDIRECT(CONCATENATE($B13, "!A1"))="Comment ID", 1,2)))="Category", "K","L"),IF(INDIRECT(CONCATENATE($B13, "!A1"))="Comment ID", 2,3),":",IF(INDIRECT(CONCATENATE($B13, "!I", IF(INDIRECT(CONCATENATE($B13, "!A1"))="Comment ID", 1,2)))="Category", "K","L"),"99999")), "&lt;&gt;Rejected",INDIRECT(CONCATENATE($B13,"!",IF(INDIRECT(CONCATENATE($B13, "!I", IF(INDIRECT(CONCATENATE($B13, "!A1"))="Comment ID", 1,2)))="Category", "K","L"),IF(INDIRECT(CONCATENATE($B13, "!A1"))="Comment ID", 2,3),":",IF(INDIRECT(CONCATENATE($B13, "!I", IF(INDIRECT(CONCATENATE($B13, "!A1"))="Comment ID", 1,2)))="Category", "K","L"),"99999")), "&lt;&gt;",INDIRECT(CONCATENATE($B13,"!",IF(INDIRECT(CONCATENATE($B13, "!I", IF(INDIRECT(CONCATENATE($B13, "!A1"))="Comment ID", 1,2)))="Category", "M","N"),IF(INDIRECT(CONCATENATE($B13, "!A1"))="Comment ID", 2,3),":",IF(INDIRECT(CONCATENATE($B13, "!I", IF(INDIRECT(CONCATENATE($B13, "!A1"))="Comment ID", 1,2)))="Category", "M","N"),"99999")), "="))</f>
        <v/>
      </c>
    </row>
    <row r="14" customFormat="false" ht="15" hidden="false" customHeight="false" outlineLevel="0" collapsed="false">
      <c r="B14" s="47"/>
      <c r="C14" s="48" t="str">
        <f aca="true">IF($B14="","",COUNTIF(INDIRECT(CONCATENATE($B14,"!",IF(INDIRECT(CONCATENATE($B14, "!I", IF(INDIRECT(CONCATENATE($B14, "!A1"))="Comment ID", 1,2)))="Category", "G","H"),IF(INDIRECT(CONCATENATE($B14, "!A1"))="Comment ID", 2,3),":",IF(INDIRECT(CONCATENATE($B14, "!I", IF(INDIRECT(CONCATENATE($B14, "!A1"))="Comment ID", 1,2)))="Category", "G","H"),"99999")), "&lt;&gt;"))</f>
        <v/>
      </c>
      <c r="D14" s="48" t="str">
        <f aca="true">IF($B14="","",COUNTIF(INDIRECT(CONCATENATE($B14,"!",IF(INDIRECT(CONCATENATE($B14, "!I", IF(INDIRECT(CONCATENATE($B14, "!A1"))="Comment ID", 1,2)))="Category", "I","J"),IF(INDIRECT(CONCATENATE($B14, "!A1"))="Comment ID", 2,3),":",IF(INDIRECT(CONCATENATE($B14, "!I", IF(INDIRECT(CONCATENATE($B14, "!A1"))="Comment ID", 1,2)))="Category", "I","J"),"99999")), "Editorial"))</f>
        <v/>
      </c>
      <c r="E14" s="48" t="str">
        <f aca="true">IF($B14="","",COUNTIF(INDIRECT(CONCATENATE($B14,"!",IF(INDIRECT(CONCATENATE($B14, "!I", IF(INDIRECT(CONCATENATE($B14, "!A1"))="Comment ID", 1,2)))="Category", "I","J"),IF(INDIRECT(CONCATENATE($B14, "!A1"))="Comment ID", 2,3),":",IF(INDIRECT(CONCATENATE($B14, "!I", IF(INDIRECT(CONCATENATE($B14, "!A1"))="Comment ID", 1,2)))="Category", "I","J"),"99999")), "Technical"))</f>
        <v/>
      </c>
      <c r="F14" s="48" t="str">
        <f aca="true">IF($B14="","",COUNTIF(INDIRECT(CONCATENATE($B14,"!",IF(INDIRECT(CONCATENATE($B14, "!I", IF(INDIRECT(CONCATENATE($B14, "!A1"))="Comment ID", 1,2)))="Category", "I","J"),IF(INDIRECT(CONCATENATE($B14, "!A1"))="Comment ID", 2,3),":",IF(INDIRECT(CONCATENATE($B14, "!I", IF(INDIRECT(CONCATENATE($B14, "!A1"))="Comment ID", 1,2)))="Category", "I","J"),"99999")), "General"))</f>
        <v/>
      </c>
      <c r="G14" s="48" t="str">
        <f aca="false">IF($B14="","",C14-SUM(D14:F14))</f>
        <v/>
      </c>
      <c r="H14" s="48" t="str">
        <f aca="true">IF($B14="","",COUNTIF(INDIRECT(CONCATENATE($B14,"!",IF(INDIRECT(CONCATENATE($B14, "!I", IF(INDIRECT(CONCATENATE($B14, "!A1"))="Comment ID", 1,2)))="Category", "K","L"),IF(INDIRECT(CONCATENATE($B14, "!A1"))="Comment ID", 2,3),":",IF(INDIRECT(CONCATENATE($B14, "!I", IF(INDIRECT(CONCATENATE($B14, "!A1"))="Comment ID", 1,2)))="Category", "K","L"),"99999")), "Accepted"))</f>
        <v/>
      </c>
      <c r="I14" s="48" t="str">
        <f aca="true">IF($B14="","",COUNTIF(INDIRECT(CONCATENATE($B14,"!",IF(INDIRECT(CONCATENATE($B14, "!I", IF(INDIRECT(CONCATENATE($B14, "!A1"))="Comment ID", 1,2)))="Category", "K","L"),IF(INDIRECT(CONCATENATE($B14, "!A1"))="Comment ID", 2,3),":",IF(INDIRECT(CONCATENATE($B14, "!I", IF(INDIRECT(CONCATENATE($B14, "!A1"))="Comment ID", 1,2)))="Category", "K","L"),"99999")), "Revised"))</f>
        <v/>
      </c>
      <c r="J14" s="48" t="str">
        <f aca="true">IF($B14="","",COUNTIF(INDIRECT(CONCATENATE($B14,"!",IF(INDIRECT(CONCATENATE($B14, "!I", IF(INDIRECT(CONCATENATE($B14, "!A1"))="Comment ID", 1,2)))="Category", "K","L"),IF(INDIRECT(CONCATENATE($B14, "!A1"))="Comment ID", 2,3),":",IF(INDIRECT(CONCATENATE($B14, "!I", IF(INDIRECT(CONCATENATE($B14, "!A1"))="Comment ID", 1,2)))="Category", "K","L"),"99999")), "Rejected"))</f>
        <v/>
      </c>
      <c r="K14" s="48" t="str">
        <f aca="false">IF($B14="","",C14-SUM(H14:J14))</f>
        <v/>
      </c>
      <c r="L14" s="48"/>
      <c r="M14" s="48"/>
      <c r="N14" s="48"/>
      <c r="O14" s="48" t="str">
        <f aca="true">IF($B14="","",COUNTIF(INDIRECT(CONCATENATE($B14,"!",IF(INDIRECT(CONCATENATE($B14, "!I", IF(INDIRECT(CONCATENATE($B14, "!A1"))="Comment ID", 1,2)))="Category", "I","J"),IF(INDIRECT(CONCATENATE($B14, "!A1"))="Comment ID", 2,3),":",IF(INDIRECT(CONCATENATE($B14, "!I", IF(INDIRECT(CONCATENATE($B14, "!A1"))="Comment ID", 1,2)))="Category", "M","N"),"99999")), "Done"))</f>
        <v/>
      </c>
      <c r="P14" s="48" t="str">
        <f aca="true">IF($B14="","",COUNTIFS(INDIRECT(CONCATENATE($B14,"!",IF(INDIRECT(CONCATENATE($B14, "!I", IF(INDIRECT(CONCATENATE($B14, "!A1"))="Comment ID", 1,2)))="Category", "K","L"),IF(INDIRECT(CONCATENATE($B14, "!A1"))="Comment ID", 2,3),":",IF(INDIRECT(CONCATENATE($B14, "!I", IF(INDIRECT(CONCATENATE($B14, "!A1"))="Comment ID", 1,2)))="Category", "K","L"),"99999")), "&lt;&gt;Rejected",INDIRECT(CONCATENATE($B14,"!",IF(INDIRECT(CONCATENATE($B14, "!I", IF(INDIRECT(CONCATENATE($B14, "!A1"))="Comment ID", 1,2)))="Category", "K","L"),IF(INDIRECT(CONCATENATE($B14, "!A1"))="Comment ID", 2,3),":",IF(INDIRECT(CONCATENATE($B14, "!I", IF(INDIRECT(CONCATENATE($B14, "!A1"))="Comment ID", 1,2)))="Category", "K","L"),"99999")), "&lt;&gt;",INDIRECT(CONCATENATE($B14,"!",IF(INDIRECT(CONCATENATE($B14, "!I", IF(INDIRECT(CONCATENATE($B14, "!A1"))="Comment ID", 1,2)))="Category", "M","N"),IF(INDIRECT(CONCATENATE($B14, "!A1"))="Comment ID", 2,3),":",IF(INDIRECT(CONCATENATE($B14, "!I", IF(INDIRECT(CONCATENATE($B14, "!A1"))="Comment ID", 1,2)))="Category", "M","N"),"99999")),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45297</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2023-12-13T21:52:39Z</dcterms:modified>
  <cp:revision>164</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