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DC51573D-0951-4237-92AB-A0DE3C31291B}" xr6:coauthVersionLast="36" xr6:coauthVersionMax="36" xr10:uidLastSave="{00000000-0000-0000-0000-000000000000}"/>
  <bookViews>
    <workbookView xWindow="28680" yWindow="-120" windowWidth="29040" windowHeight="1584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L5" i="2" l="1"/>
  <c r="K5" i="2"/>
  <c r="Q5" i="2"/>
  <c r="P5" i="2"/>
  <c r="O5" i="2"/>
  <c r="N5" i="2"/>
  <c r="H5" i="2" l="1"/>
  <c r="G5" i="2"/>
  <c r="F5" i="2"/>
  <c r="E5" i="2"/>
  <c r="D5" i="2"/>
  <c r="B5" i="2"/>
  <c r="S5" i="2" s="1"/>
  <c r="E9" i="2" l="1"/>
  <c r="F9" i="2"/>
  <c r="D9" i="2"/>
  <c r="G9" i="2"/>
  <c r="H9" i="2"/>
  <c r="I5" i="2"/>
  <c r="I9" i="2" s="1"/>
  <c r="S9" i="2"/>
  <c r="K7" i="2"/>
  <c r="K9" i="2" s="1"/>
  <c r="E7" i="2"/>
  <c r="D7" i="2" s="1"/>
  <c r="Q9" i="2"/>
  <c r="C5"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<sst xmlns="http://schemas.openxmlformats.org/spreadsheetml/2006/main" count="2447" uniqueCount="719">
  <si>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</si>
  <si>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</si>
  <si>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</si>
  <si>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</si>
  <si>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</si>
  <si>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</si>
  <si>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</si>
  <si>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</si>
  <si>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</si>
  <si>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</si>
  <si>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</si>
  <si>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</si>
  <si>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</si>
  <si>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</si>
  <si>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</si>
  <si>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</si>
  <si>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</si>
  <si>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</si>
  <si>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</si>
  <si>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</si>
  <si>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</si>
  <si>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</si>
  <si>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</si>
  <si>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</si>
  <si>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</si>
  <si>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</si>
  <si>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</si>
  <si>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</si>
  <si>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</si>
  <si>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</si>
  <si>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</si>
  <si>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</si>
  <si>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</si>
  <si>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</si>
  <si>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</si>
  <si>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</si>
  <si>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</si>
  <si>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</si>
  <si>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</si>
  <si>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</si>
  <si>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</si>
  <si>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</si>
  <si>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</si>
  <si>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</si>
  <si>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</si>
  <si>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</si>
  <si>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</si>
  <si>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</si>
  <si>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</si>
  <si>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</si>
  <si>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</si>
  <si>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</si>
  <si>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</si>
  <si>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</si>
  <si>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</si>
  <si>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</si>
  <si>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</si>
  <si>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</si>
  <si>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</si>
  <si>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</si>
  <si>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</si>
  <si>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</si>
  <si>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</si>
  <si>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</si>
  <si>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</si>
  <si>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</si>
  <si>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</si>
  <si>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</si>
  <si>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</si>
  <si>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</si>
  <si>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</si>
  <si>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</si>
  <si>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</si>
  <si>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</si>
  <si>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</si>
  <si>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</si>
  <si>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</si>
  <si>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</si>
  <si>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</si>
  <si>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</si>
  <si>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</si>
  <si>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</si>
  <si>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</si>
  <si>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</si>
  <si>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</si>
  <si>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</si>
  <si>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</si>
  <si>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</si>
  <si>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</si>
  <si>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</si>
  <si>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</si>
  <si>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</si>
  <si>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</si>
  <si>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</si>
  <si>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</si>
  <si>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</si>
  <si>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</si>
  <si>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</si>
  <si>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</si>
  <si>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</si>
  <si>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</si>
  <si>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</si>
  <si>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</si>
  <si>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</si>
  <si>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</si>
  <si>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</si>
  <si>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</si>
  <si>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</si>
  <si>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</si>
  <si>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</si>
  <si>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</si>
  <si>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</si>
  <si>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</si>
  <si>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</si>
  <si>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</si>
  <si>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</si>
  <si>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</si>
  <si>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</si>
  <si>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</si>
  <si>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</si>
  <si>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</si>
  <si>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</si>
  <si>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</si>
  <si>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</si>
  <si>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</si>
  <si>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</si>
  <si>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</si>
  <si>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</si>
  <si>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</si>
  <si>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</si>
  <si>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</si>
  <si>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</si>
  <si>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</si>
  <si>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</si>
  <si>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</si>
  <si>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</si>
  <si>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</si>
  <si>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</si>
  <si>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</si>
  <si>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</si>
  <si>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</si>
  <si>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</si>
  <si>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</si>
  <si>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</si>
  <si>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</si>
  <si>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</si>
  <si>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</si>
  <si>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</si>
  <si>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</si>
  <si>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</si>
  <si>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</si>
  <si>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</si>
  <si>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</si>
  <si>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</si>
  <si>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</si>
  <si>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</si>
  <si>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</si>
  <si>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</si>
  <si>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</si>
  <si>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</si>
  <si>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</si>
  <si>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</si>
  <si>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</si>
  <si>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</si>
  <si>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</si>
  <si>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</si>
  <si>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</si>
  <si>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</si>
  <si>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</si>
  <si>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</si>
  <si>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</si>
  <si>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</si>
  <si>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</si>
  <si>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</si>
  <si>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</si>
  <si>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</si>
  <si>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</si>
  <si>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</si>
  <si>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</si>
  <si>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</si>
  <si>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</si>
  <si>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</si>
  <si>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</si>
  <si>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</si>
  <si>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</si>
  <si>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</si>
  <si>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</si>
  <si>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</si>
  <si>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</si>
  <si>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</si>
  <si>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</si>
  <si>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</si>
  <si>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</si>
  <si>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</si>
  <si>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</si>
  <si>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</si>
  <si>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</si>
  <si>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</si>
  <si>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</si>
  <si>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</si>
  <si>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</si>
  <si>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</si>
  <si>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</si>
  <si>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</si>
  <si>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</si>
  <si>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</si>
  <si>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</si>
  <si>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</si>
  <si>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</si>
  <si>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</si>
  <si>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</si>
  <si>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</si>
  <si>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</si>
  <si>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</si>
  <si>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</si>
  <si>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</si>
  <si>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</si>
  <si>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</si>
  <si>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</si>
  <si>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</si>
  <si>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</si>
  <si>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</si>
  <si>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</si>
  <si>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</si>
  <si>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</si>
  <si>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</si>
  <si>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</si>
  <si>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</si>
  <si>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</si>
  <si>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</si>
  <si>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</si>
  <si>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</si>
  <si>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</si>
  <si>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</si>
  <si>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</si>
  <si>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</si>
  <si>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</si>
  <si>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</si>
  <si>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</si>
  <si>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</si>
  <si>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</si>
  <si>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</si>
  <si>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</si>
  <si>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</si>
  <si>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</si>
  <si>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</si>
  <si>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</si>
  <si>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</si>
  <si>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</si>
  <si>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</si>
  <si>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</si>
  <si>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</si>
  <si>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</si>
  <si>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</si>
  <si>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</si>
  <si>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</si>
  <si>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</si>
  <si>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</si>
  <si>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</si>
  <si>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</si>
  <si>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</si>
  <si>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</si>
  <si>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</si>
  <si>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</si>
  <si>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</si>
  <si>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</si>
  <si>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</si>
  <si>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</si>
  <si>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</si>
  <si>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</si>
  <si>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</si>
  <si>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</si>
  <si>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</si>
  <si>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</si>
  <si>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</si>
  <si>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</si>
  <si>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</si>
  <si>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</si>
  <si>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</si>
  <si>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</si>
  <si>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</si>
  <si>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</si>
  <si>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</si>
  <si>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</si>
  <si>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</si>
  <si>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</si>
  <si>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</si>
  <si>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</si>
  <si>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</si>
  <si>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</si>
  <si>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</si>
  <si>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</si>
  <si>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</si>
  <si>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</si>
  <si>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</si>
  <si>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</si>
  <si>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</si>
  <si>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</si>
  <si>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</si>
  <si>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</si>
  <si>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</si>
  <si>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</si>
  <si>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</si>
  <si>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</si>
  <si>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</si>
  <si>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</si>
  <si>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</si>
  <si>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</si>
  <si>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</si>
  <si>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</si>
  <si>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</si>
  <si>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</si>
  <si>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</si>
  <si>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</si>
  <si>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</si>
  <si>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</si>
  <si>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</si>
  <si>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</si>
  <si>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</si>
  <si>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</si>
  <si>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</si>
  <si>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</si>
  <si>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</si>
  <si>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</si>
  <si>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</si>
  <si>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</si>
  <si>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</si>
  <si>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</si>
  <si>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</si>
  <si>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</si>
  <si>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</si>
  <si>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</si>
  <si>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</si>
  <si>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</si>
  <si>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</si>
  <si>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</si>
  <si>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</si>
  <si>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</si>
  <si>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</si>
  <si>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</si>
  <si>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</si>
  <si>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</si>
  <si>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</si>
  <si>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</si>
  <si>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</si>
  <si>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</si>
  <si>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</si>
  <si>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</si>
  <si>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</si>
  <si>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</si>
  <si>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</si>
  <si>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</si>
  <si>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</si>
  <si>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</si>
  <si>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</si>
  <si>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</si>
  <si>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</si>
  <si>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</si>
  <si>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</si>
  <si>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</si>
  <si>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</si>
  <si>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</si>
  <si>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</si>
  <si>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</si>
  <si>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</si>
  <si>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</si>
  <si>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</si>
  <si>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</si>
  <si>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</si>
  <si>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</si>
  <si>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</si>
  <si>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</si>
  <si>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</si>
  <si>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</si>
  <si>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</si>
  <si>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</si>
  <si>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</si>
  <si>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</si>
  <si>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</si>
  <si>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</si>
  <si>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</si>
  <si>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</si>
  <si>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</si>
  <si>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</si>
  <si>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</si>
  <si>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</si>
  <si>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</si>
  <si>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</si>
  <si>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</si>
  <si>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</si>
  <si>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</si>
  <si>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</si>
  <si>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</si>
  <si>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</si>
  <si>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</si>
  <si>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</si>
  <si>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</si>
  <si>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</si>
  <si>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</si>
  <si>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</si>
  <si>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</si>
  <si>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</si>
  <si>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</si>
  <si>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</si>
  <si>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</si>
  <si>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</si>
  <si>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</si>
  <si>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</si>
  <si>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</si>
  <si>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</si>
  <si>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</si>
  <si>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</si>
  <si>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</si>
  <si>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</si>
  <si>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</si>
  <si>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</si>
  <si>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</si>
  <si>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</si>
  <si>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</si>
  <si>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</si>
  <si>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</si>
  <si>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</si>
  <si>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</si>
  <si>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</si>
  <si>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</si>
  <si>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</si>
  <si>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</si>
  <si>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</si>
  <si>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</si>
  <si>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</si>
  <si>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</si>
  <si>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</si>
  <si>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</si>
  <si>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</si>
  <si>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</si>
  <si>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</si>
  <si>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</si>
  <si>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</si>
  <si>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</si>
  <si>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</si>
  <si>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</si>
  <si>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</si>
  <si>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</si>
  <si>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</si>
  <si>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</si>
  <si>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</si>
  <si>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</si>
  <si>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</si>
  <si>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</si>
  <si>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</si>
  <si>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</si>
  <si>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</si>
  <si>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</si>
  <si>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</si>
  <si>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</si>
  <si>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</si>
  <si>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</si>
  <si>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</si>
  <si>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</si>
  <si>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</si>
  <si>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</si>
  <si>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</si>
  <si>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</si>
  <si>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</si>
  <si>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</si>
  <si>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</si>
  <si>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</si>
  <si>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</si>
  <si>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</si>
  <si>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</si>
  <si>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</si>
  <si>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</si>
  <si>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</si>
  <si>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</si>
  <si>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</si>
  <si>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</si>
  <si>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</si>
  <si>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</si>
  <si>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</si>
  <si>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</si>
  <si>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</si>
  <si>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</si>
  <si>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</si>
  <si>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</si>
  <si>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</si>
  <si>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</si>
  <si>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</si>
  <si>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</si>
  <si>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</si>
  <si>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</si>
  <si>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</si>
  <si>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</si>
  <si>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</si>
  <si>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</si>
  <si>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</si>
  <si>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</si>
  <si>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</si>
  <si>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</si>
  <si>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</si>
  <si>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</si>
  <si>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</si>
  <si>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</si>
  <si>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</si>
  <si>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</si>
  <si>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</si>
  <si>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</si>
  <si>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</si>
  <si>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</si>
  <si>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</si>
  <si>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</si>
  <si>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</si>
  <si>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</si>
  <si>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</si>
  <si>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</si>
  <si>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</si>
  <si>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</si>
  <si>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</si>
  <si>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</si>
  <si>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</si>
  <si>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</si>
  <si>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</si>
  <si>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</si>
  <si>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</si>
  <si>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</si>
  <si>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</si>
  <si>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</si>
  <si>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</si>
  <si>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</si>
  <si>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</si>
  <si>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</si>
  <si>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</si>
  <si>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</si>
  <si>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</si>
  <si>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</si>
  <si>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</si>
  <si>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</si>
  <si>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</si>
  <si>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</si>
  <si>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</si>
  <si>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</si>
  <si>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</si>
  <si>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</si>
  <si>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</si>
  <si>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</si>
  <si>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</si>
  <si>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</si>
  <si>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</si>
  <si>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</si>
  <si>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</si>
  <si>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</si>
  <si>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</si>
  <si>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</si>
  <si>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</si>
  <si>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</si>
  <si>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</si>
  <si>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</si>
  <si>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</si>
  <si>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</si>
  <si>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</si>
  <si>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</si>
  <si>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</si>
  <si>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</si>
  <si>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</si>
  <si>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</si>
  <si>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</si>
  <si>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</si>
  <si>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</si>
  <si>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</si>
  <si>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</si>
  <si>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</si>
  <si>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</si>
  <si>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</si>
  <si>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</si>
  <si>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</si>
  <si>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</si>
  <si>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</si>
  <si>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</si>
  <si>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</si>
  <si>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</si>
  <si>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</si>
  <si>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</si>
  <si>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</si>
  <si>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</si>
  <si>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</si>
  <si>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</si>
  <si>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</si>
  <si>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</si>
  <si>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</si>
  <si>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</si>
  <si>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</si>
  <si>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</si>
  <si>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</si>
  <si>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</si>
  <si>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</si>
  <si>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</si>
  <si>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</si>
  <si>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</si>
  <si>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</si>
  <si>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</si>
  <si>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</si>
  <si>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</si>
  <si>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</si>
  <si>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</si>
  <si>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</si>
  <si>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</si>
  <si>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</si>
  <si>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</si>
  <si>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</si>
  <si>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</si>
  <si>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</si>
  <si>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</si>
  <si>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</si>
  <si>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</si>
  <si>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</si>
  <si>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</si>
  <si>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</si>
  <si>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</si>
  <si>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</si>
  <si>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</si>
  <si>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</si>
  <si>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</si>
  <si>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</si>
  <si>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</si>
  <si>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</si>
  <si>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</si>
  <si>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</si>
  <si>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</si>
  <si>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</si>
  <si>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</si>
  <si>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</si>
  <si>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</si>
  <si>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</si>
  <si>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</si>
  <si>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</si>
  <si>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Needs reference</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</si>
  <si>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</si>
  <si>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</si>
  <si>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</si>
  <si>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</si>
  <si>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</si>
  <si>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</si>
  <si>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</si>
  <si>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</si>
  <si>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</si>
  <si>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</si>
  <si>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</si>
  <si>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</si>
  <si>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</si>
  <si>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</si>
  <si>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</si>
  <si>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</si>
  <si>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</si>
  <si>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</si>
  <si>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</si>
  <si>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</si>
  <si>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</si>
  <si>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Add reference: https://cdn.standards.iteh.ai/samples/58036/e83feb69e4784fa492b2ef72f2409aa4/ETSI-EN-303-687-V1-1-0-2023-03-.pdf</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</si>
  <si>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</si>
  <si>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</si>
  <si>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</si>
  <si>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</si>
  <si>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</si>
  <si>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</si>
  <si>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</si>
  <si>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"...mode, the HRP-ERDEV, HRP-ARDEV, HRP-EMDEV, HRP-LLDEV and HRP-SDEV shall support transmission and reception with PSR values of 32 and 64..."</t>
  </si>
  <si>
    <t>Suggested text goes into 16.2.6.3 at the beginning</t>
  </si>
  <si>
    <t>Add equivelant picture to the NB phy clause</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</si>
  <si>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</si>
  <si>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</si>
  <si>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</si>
  <si>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</si>
  <si>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</si>
  <si>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</si>
  <si>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</si>
  <si>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Have put in NBA so far, still considering the others</t>
  </si>
  <si>
    <t xml:space="preserve">Change the sentence to: "This alternative is considered an OOB mechanism and is not detailed below.", and, where OOB is mentioned in 10.35 consistently call this "an OOB mechanism". </t>
  </si>
  <si>
    <t>This was assigned to Editor, and I have resolved as REVISED and acording to the disposition detail that I have supplied here.</t>
  </si>
  <si>
    <t>This was assigned to Editor but was addressed by the integration of 15-23-510 (for CI#103). I have set Disposition Status to "Revised" with disposition copied from Comment Index # 103</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</si>
  <si>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</si>
  <si>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</si>
  <si>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</si>
  <si>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In the figures it seems to be the responders sending the report, but the referenced clause in draft B 10.35.9.15 is the REPORT(from initiator in one-to-many ranging), so the word "section" is not correct language so the comment cannot be "Accepted" as is. I have instead set Disposition Status to "Revised" with disposition as given here.</t>
  </si>
  <si>
    <t>Doc 481 was integrated.</t>
  </si>
  <si>
    <t>Insert the value "3" in the empty box to indicatre the RPA Prand field (in Figure 55 One-to-many POLL Compact Message) is a 3-octet long field.</t>
  </si>
  <si>
    <t xml:space="preserve">This was assigned to Editor. I have determined the problem to be that RPA Prand field in Figure 55 One-to-many POLL Compact Message has no size above it, and I have resolved as REVISED with the disposition detail that I have supplied.  </t>
  </si>
  <si>
    <t>This was assigned to Editor. I have resolved as ACCEPTED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</si>
  <si>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</si>
  <si>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</si>
  <si>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</si>
  <si>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</si>
  <si>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This comment was assigned to Editor. THe empty table is just a place holder in anticipation of the group defining new PHY PIB values. I expected there will be some PIB values defined.  I would like to keep it until after first ballot, and remove it then if no new PHY PIB values are identified. I have resolved as REVISED and acording to the disposition detail that I have supplied.</t>
  </si>
  <si>
    <t>X</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</si>
  <si>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</si>
  <si>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</si>
  <si>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</si>
  <si>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</si>
  <si>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</si>
  <si>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</si>
  <si>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</si>
  <si>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Section 10.36.5, page 75, line 29, change to: "The first slot, slot zero of each round is used for control phase. The control information may be transmitted via AC IE  in Slot 0 of the sensing round."</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</si>
  <si>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</si>
  <si>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</si>
  <si>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</si>
  <si>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The doc proposes changes for comments #10 and #146, however during the 4th Oct TG4ab call #146 was referred for furthur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t>
  </si>
  <si>
    <t>Revised Disposition: Add "ETSI EN 303 687 V1.1.1 (2023-06) 6 GHz WAS/RLAN; Harmonised Standard for access to radio spectrum" into Bibliography and add line "The timings shown in Figure 31 are based on information in [X]" where X is cross reference to this Bibliography item.</t>
  </si>
  <si>
    <t>The text here has been pasted unchanged from the source document. It does need to be made clearer. Ideally this would be assigned to the the original authors would provide.</t>
  </si>
  <si>
    <t>Reworded and included reference: "The first slot, slot zero of each sensing round is used for control phase, where control information may be sent using the AC IE (10.36.7.1)"</t>
  </si>
  <si>
    <t>I did this but expect another heading to be provided then for the lines 27 onwards…</t>
  </si>
  <si>
    <t>Change to: "In the mandatory mode, the initiator proposes the bitmap based on its sensing area of interest using the limited set of bitmap options defined below".</t>
  </si>
  <si>
    <t>This was disposition "accepted" but it does not make sense for the first line of the new clause to self-refer to the same clause number.  I have reworded it, and set Disposition Status to "Revised" with disposition detail giving the change I have made.</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</si>
  <si>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</si>
  <si>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</si>
  <si>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</si>
  <si>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</si>
  <si>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</si>
  <si>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Replace "R" with "RFU"</t>
  </si>
  <si>
    <t>Document 15-23-0541-01-04ab-proposed-resolution-for-ac-ie-comments-part-two.docx</t>
  </si>
  <si>
    <t>ChenChen</t>
  </si>
  <si>
    <t>Unassigned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</si>
</sst>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7">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10" fillId="8" borderId="12" xfId="0" applyFont="1" applyFill="1" applyBorder="1" applyAlignment="1">
      <alignment horizontal="left" vertical="top" wrapText="1"/>
    </xf>
    <xf numFmtId="0" fontId="10" fillId="8" borderId="12" xfId="0" applyFont="1" applyFill="1" applyBorder="1" applyAlignment="1">
      <alignment horizontal="left" vertical="top"/>
    </xf>
    <xf numFmtId="0" fontId="0" fillId="0" borderId="0" xfId="0" applyAlignment="1">
      <alignment horizontal="center"/>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10" fillId="0" borderId="0" xfId="0" applyFont="1" applyBorder="1" applyAlignment="1">
      <alignment horizontal="left" vertical="top"/>
    </xf>
    <xf numFmtId="0" fontId="10" fillId="0" borderId="0" xfId="0" applyFont="1" applyBorder="1" applyAlignment="1">
      <alignment horizontal="left" vertical="top" wrapText="1"/>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1159265</xdr:colOff>
      <xdr:row>87</xdr:row>
      <xdr:rowOff>512615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1887708</xdr:colOff>
      <xdr:row>152</xdr:row>
      <xdr:rowOff>22416</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1887708</xdr:colOff>
      <xdr:row>179</xdr:row>
      <xdr:rowOff>209366</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Normal="100" workbookViewId="0">
      <pane xSplit="5" ySplit="1" topLeftCell="F2" activePane="bottomRight" state="frozen"/>
      <selection pane="topRight" activeCell="F1" sqref="F1"/>
      <selection pane="bottomLeft" activeCell="A2" sqref="A2"/>
      <selection pane="bottomRight" activeCell="S194" sqref="S194"/>
    </sheetView>
  </sheetViews>
  <sheetFormatPr defaultColWidth="95.42578125" defaultRowHeight="12.75" outlineLevelCol="2" x14ac:dyDescent="0.25"/>
  <cols>
    <col min="1" max="1" width="12" style="46" hidden="1" customWidth="1" outlineLevel="1"/>
    <col min="2" max="2" width="11.140625" style="46" hidden="1" customWidth="1" outlineLevel="1"/>
    <col min="3" max="3" width="13.85546875" style="46" bestFit="1" customWidth="1" collapsed="1"/>
    <col min="4" max="4" width="7.85546875" style="46" hidden="1" customWidth="1" outlineLevel="2"/>
    <col min="5" max="5" width="10" style="46" bestFit="1" customWidth="1" collapsed="1"/>
    <col min="6" max="6" width="12.5703125" style="46" hidden="1" customWidth="1" outlineLevel="1"/>
    <col min="7" max="7" width="29" style="46" hidden="1" customWidth="1" outlineLevel="1"/>
    <col min="8" max="8" width="9.140625" style="46" bestFit="1" customWidth="1" collapsed="1"/>
    <col min="9" max="9" width="5.7109375" style="46" bestFit="1" customWidth="1"/>
    <col min="10" max="10" width="11" style="46" bestFit="1" customWidth="1"/>
    <col min="11" max="11" width="6.5703125" style="46" bestFit="1" customWidth="1"/>
    <col min="12" max="12" width="52.7109375" style="39" customWidth="1"/>
    <col min="13" max="13" width="6.5703125" style="46" hidden="1" customWidth="1"/>
    <col min="14" max="14" width="56.28515625" style="39" customWidth="1"/>
    <col min="15" max="15" width="18" style="46" hidden="1" customWidth="1"/>
    <col min="16" max="16" width="10.5703125" style="46" customWidth="1"/>
    <col min="17" max="17" width="48.28515625" style="39" customWidth="1"/>
    <col min="18" max="18" width="3.85546875" style="46" customWidth="1"/>
    <col min="19" max="19" width="30.7109375" style="46" customWidth="1"/>
    <col min="20" max="20" width="11.42578125" style="46" customWidth="1"/>
    <col min="21" max="21" width="53.5703125" style="39" customWidth="1"/>
    <col min="22" max="22" width="12.5703125" style="46" bestFit="1" customWidth="1"/>
    <col min="23" max="16384" width="95.42578125" style="46"/>
  </cols>
  <sheetData>
    <row r="1" spans="1:22" s="45" customFormat="1" ht="63.75" x14ac:dyDescent="0.25">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41" t="s">
        <v>14</v>
      </c>
      <c r="S1" s="41" t="s">
        <v>350</v>
      </c>
      <c r="T1" s="41" t="s">
        <v>353</v>
      </c>
      <c r="U1" s="41" t="s">
        <v>351</v>
      </c>
      <c r="V1" s="41" t="s">
        <v>352</v>
      </c>
    </row>
    <row r="2" spans="1:22" ht="38.25" x14ac:dyDescent="0.25">
      <c r="C2" s="46" t="s">
        <v>297</v>
      </c>
      <c r="D2" s="47"/>
      <c r="E2" s="47">
        <v>123</v>
      </c>
      <c r="F2" s="47"/>
      <c r="G2" s="46" t="s">
        <v>162</v>
      </c>
      <c r="H2" s="46" t="s">
        <v>5</v>
      </c>
      <c r="I2" s="46">
        <v>13</v>
      </c>
      <c r="J2" s="48">
        <v>3.2</v>
      </c>
      <c r="K2" s="46">
        <v>13</v>
      </c>
      <c r="L2" s="39" t="s">
        <v>298</v>
      </c>
      <c r="M2" s="49"/>
      <c r="N2" s="39" t="s">
        <v>299</v>
      </c>
      <c r="O2" s="46" t="s">
        <v>6</v>
      </c>
      <c r="P2" s="46" t="s">
        <v>555</v>
      </c>
      <c r="T2" s="46" t="s">
        <v>610</v>
      </c>
    </row>
    <row r="3" spans="1:22" ht="51" x14ac:dyDescent="0.25">
      <c r="C3" s="47" t="s">
        <v>152</v>
      </c>
      <c r="D3" s="47"/>
      <c r="E3" s="47">
        <v>57</v>
      </c>
      <c r="F3" s="47"/>
      <c r="G3" s="47" t="s">
        <v>1</v>
      </c>
      <c r="H3" s="47" t="s">
        <v>5</v>
      </c>
      <c r="I3" s="47">
        <v>13</v>
      </c>
      <c r="J3" s="50" t="s">
        <v>133</v>
      </c>
      <c r="K3" s="47">
        <v>7</v>
      </c>
      <c r="L3" s="49" t="s">
        <v>134</v>
      </c>
      <c r="M3" s="49"/>
      <c r="N3" s="49" t="s">
        <v>354</v>
      </c>
      <c r="O3" s="47" t="s">
        <v>6</v>
      </c>
      <c r="P3" s="46" t="s">
        <v>556</v>
      </c>
      <c r="Q3" s="39" t="s">
        <v>559</v>
      </c>
      <c r="T3" s="46" t="s">
        <v>611</v>
      </c>
    </row>
    <row r="4" spans="1:22" ht="63.75" x14ac:dyDescent="0.25">
      <c r="C4" s="46" t="s">
        <v>297</v>
      </c>
      <c r="D4" s="47"/>
      <c r="E4" s="47">
        <v>124</v>
      </c>
      <c r="F4" s="47"/>
      <c r="G4" s="46" t="s">
        <v>162</v>
      </c>
      <c r="H4" s="46" t="s">
        <v>5</v>
      </c>
      <c r="I4" s="46">
        <v>13</v>
      </c>
      <c r="J4" s="48" t="s">
        <v>133</v>
      </c>
      <c r="K4" s="46" t="s">
        <v>300</v>
      </c>
      <c r="L4" s="39" t="s">
        <v>301</v>
      </c>
      <c r="M4" s="49"/>
      <c r="N4" s="39" t="s">
        <v>302</v>
      </c>
      <c r="O4" s="46" t="s">
        <v>6</v>
      </c>
      <c r="T4" s="46" t="s">
        <v>615</v>
      </c>
      <c r="U4" s="39" t="s">
        <v>674</v>
      </c>
      <c r="V4" s="46" t="s">
        <v>557</v>
      </c>
    </row>
    <row r="5" spans="1:22" ht="25.5" x14ac:dyDescent="0.25">
      <c r="C5" s="46" t="s">
        <v>362</v>
      </c>
      <c r="E5" s="46">
        <v>145</v>
      </c>
      <c r="G5" s="46" t="s">
        <v>363</v>
      </c>
      <c r="H5" s="46" t="s">
        <v>5</v>
      </c>
      <c r="I5" s="46">
        <v>16</v>
      </c>
      <c r="J5" s="46" t="s">
        <v>365</v>
      </c>
      <c r="K5" s="46">
        <v>9</v>
      </c>
      <c r="N5" s="39" t="s">
        <v>558</v>
      </c>
      <c r="P5" s="46" t="s">
        <v>555</v>
      </c>
      <c r="T5" s="39" t="s">
        <v>610</v>
      </c>
    </row>
    <row r="6" spans="1:22" ht="138.6" customHeight="1" x14ac:dyDescent="0.25">
      <c r="C6" s="47" t="s">
        <v>16</v>
      </c>
      <c r="D6" s="47"/>
      <c r="E6" s="47">
        <v>10</v>
      </c>
      <c r="F6" s="47"/>
      <c r="G6" s="47" t="s">
        <v>17</v>
      </c>
      <c r="H6" s="47" t="s">
        <v>21</v>
      </c>
      <c r="I6" s="47">
        <v>17</v>
      </c>
      <c r="J6" s="50" t="s">
        <v>33</v>
      </c>
      <c r="K6" s="47">
        <v>17</v>
      </c>
      <c r="L6" s="49" t="s">
        <v>34</v>
      </c>
      <c r="M6" s="49"/>
      <c r="N6" s="49" t="s">
        <v>23</v>
      </c>
      <c r="O6" s="47" t="s">
        <v>6</v>
      </c>
      <c r="T6" s="46" t="s">
        <v>615</v>
      </c>
      <c r="U6" s="39" t="s">
        <v>703</v>
      </c>
      <c r="V6" s="46" t="s">
        <v>647</v>
      </c>
    </row>
    <row r="7" spans="1:22" ht="229.5" x14ac:dyDescent="0.25">
      <c r="C7" s="46" t="s">
        <v>362</v>
      </c>
      <c r="E7" s="46">
        <v>146</v>
      </c>
      <c r="G7" s="46" t="s">
        <v>363</v>
      </c>
      <c r="H7" s="46" t="s">
        <v>21</v>
      </c>
      <c r="I7" s="46">
        <v>17</v>
      </c>
      <c r="J7" s="46" t="s">
        <v>33</v>
      </c>
      <c r="K7" s="46">
        <v>17</v>
      </c>
      <c r="L7" s="39" t="s">
        <v>383</v>
      </c>
      <c r="N7" s="39" t="s">
        <v>585</v>
      </c>
      <c r="T7" s="46" t="s">
        <v>615</v>
      </c>
      <c r="V7" s="46" t="s">
        <v>580</v>
      </c>
    </row>
    <row r="8" spans="1:22" ht="25.5" x14ac:dyDescent="0.25">
      <c r="C8" s="46" t="s">
        <v>362</v>
      </c>
      <c r="E8" s="46">
        <v>147</v>
      </c>
      <c r="G8" s="46" t="s">
        <v>363</v>
      </c>
      <c r="H8" s="46" t="s">
        <v>21</v>
      </c>
      <c r="I8" s="46">
        <v>19</v>
      </c>
      <c r="J8" s="46" t="s">
        <v>366</v>
      </c>
      <c r="K8" s="46">
        <v>7</v>
      </c>
      <c r="L8" s="39" t="s">
        <v>384</v>
      </c>
      <c r="N8" s="39" t="s">
        <v>586</v>
      </c>
      <c r="T8" s="46" t="s">
        <v>615</v>
      </c>
      <c r="V8" s="46" t="s">
        <v>580</v>
      </c>
    </row>
    <row r="9" spans="1:22" ht="38.25" x14ac:dyDescent="0.25">
      <c r="C9" s="46" t="s">
        <v>362</v>
      </c>
      <c r="E9" s="46">
        <v>148</v>
      </c>
      <c r="G9" s="46" t="s">
        <v>363</v>
      </c>
      <c r="H9" s="46" t="s">
        <v>21</v>
      </c>
      <c r="I9" s="46">
        <v>19</v>
      </c>
      <c r="J9" s="46" t="s">
        <v>366</v>
      </c>
      <c r="K9" s="46">
        <v>7</v>
      </c>
      <c r="L9" s="39" t="s">
        <v>385</v>
      </c>
      <c r="N9" s="39" t="s">
        <v>587</v>
      </c>
      <c r="T9" s="46" t="s">
        <v>615</v>
      </c>
      <c r="V9" s="46" t="s">
        <v>580</v>
      </c>
    </row>
    <row r="10" spans="1:22" ht="38.25" x14ac:dyDescent="0.25">
      <c r="C10" s="47" t="s">
        <v>16</v>
      </c>
      <c r="D10" s="47"/>
      <c r="E10" s="47">
        <v>41</v>
      </c>
      <c r="F10" s="47"/>
      <c r="G10" s="47" t="s">
        <v>17</v>
      </c>
      <c r="H10" s="47" t="s">
        <v>21</v>
      </c>
      <c r="I10" s="47">
        <v>20</v>
      </c>
      <c r="J10" s="50" t="s">
        <v>103</v>
      </c>
      <c r="K10" s="47">
        <v>2</v>
      </c>
      <c r="L10" s="49" t="s">
        <v>104</v>
      </c>
      <c r="M10" s="49"/>
      <c r="N10" s="49" t="s">
        <v>23</v>
      </c>
      <c r="O10" s="47" t="s">
        <v>6</v>
      </c>
      <c r="S10" s="46" t="s">
        <v>560</v>
      </c>
      <c r="T10" s="46" t="s">
        <v>615</v>
      </c>
      <c r="V10" s="47" t="s">
        <v>673</v>
      </c>
    </row>
    <row r="11" spans="1:22" x14ac:dyDescent="0.25">
      <c r="C11" s="47" t="s">
        <v>16</v>
      </c>
      <c r="D11" s="47"/>
      <c r="E11" s="47">
        <v>4</v>
      </c>
      <c r="F11" s="47"/>
      <c r="G11" s="47" t="s">
        <v>17</v>
      </c>
      <c r="H11" s="47" t="s">
        <v>21</v>
      </c>
      <c r="I11" s="47">
        <v>20</v>
      </c>
      <c r="J11" s="50" t="s">
        <v>18</v>
      </c>
      <c r="K11" s="47">
        <v>13</v>
      </c>
      <c r="L11" s="49" t="s">
        <v>19</v>
      </c>
      <c r="M11" s="49"/>
      <c r="N11" s="49" t="s">
        <v>20</v>
      </c>
      <c r="O11" s="47" t="s">
        <v>6</v>
      </c>
      <c r="P11" s="46" t="s">
        <v>561</v>
      </c>
      <c r="Q11" s="39" t="s">
        <v>562</v>
      </c>
      <c r="T11" s="46" t="s">
        <v>610</v>
      </c>
    </row>
    <row r="12" spans="1:22" x14ac:dyDescent="0.25">
      <c r="C12" s="46" t="s">
        <v>191</v>
      </c>
      <c r="D12" s="47"/>
      <c r="E12" s="47">
        <v>80</v>
      </c>
      <c r="F12" s="47"/>
      <c r="G12" s="46" t="s">
        <v>192</v>
      </c>
      <c r="H12" s="46" t="s">
        <v>21</v>
      </c>
      <c r="I12" s="46">
        <v>22</v>
      </c>
      <c r="J12" s="48" t="s">
        <v>22</v>
      </c>
      <c r="K12" s="46">
        <v>1</v>
      </c>
      <c r="L12" s="39" t="s">
        <v>203</v>
      </c>
      <c r="M12" s="49"/>
      <c r="N12" s="51" t="s">
        <v>204</v>
      </c>
      <c r="O12" s="46" t="s">
        <v>6</v>
      </c>
      <c r="P12" s="46" t="s">
        <v>555</v>
      </c>
      <c r="T12" s="46" t="s">
        <v>610</v>
      </c>
    </row>
    <row r="13" spans="1:22" ht="51" x14ac:dyDescent="0.25">
      <c r="C13" s="46" t="s">
        <v>200</v>
      </c>
      <c r="D13" s="47"/>
      <c r="E13" s="47">
        <v>79</v>
      </c>
      <c r="F13" s="47"/>
      <c r="G13" s="46" t="s">
        <v>192</v>
      </c>
      <c r="H13" s="46" t="s">
        <v>21</v>
      </c>
      <c r="I13" s="46">
        <v>21</v>
      </c>
      <c r="J13" s="48" t="s">
        <v>22</v>
      </c>
      <c r="K13" s="46">
        <v>3</v>
      </c>
      <c r="L13" s="39" t="s">
        <v>201</v>
      </c>
      <c r="M13" s="49"/>
      <c r="N13" s="39" t="s">
        <v>202</v>
      </c>
      <c r="O13" s="46" t="s">
        <v>6</v>
      </c>
      <c r="P13" s="46" t="s">
        <v>555</v>
      </c>
      <c r="T13" s="46" t="s">
        <v>610</v>
      </c>
    </row>
    <row r="14" spans="1:22" ht="204" x14ac:dyDescent="0.25">
      <c r="C14" s="47" t="s">
        <v>16</v>
      </c>
      <c r="D14" s="47"/>
      <c r="E14" s="47">
        <v>5</v>
      </c>
      <c r="F14" s="47"/>
      <c r="G14" s="47" t="s">
        <v>17</v>
      </c>
      <c r="H14" s="47" t="s">
        <v>21</v>
      </c>
      <c r="I14" s="47">
        <v>21</v>
      </c>
      <c r="J14" s="50" t="s">
        <v>22</v>
      </c>
      <c r="K14" s="47">
        <v>8</v>
      </c>
      <c r="L14" s="49" t="s">
        <v>599</v>
      </c>
      <c r="M14" s="49"/>
      <c r="N14" s="49" t="s">
        <v>23</v>
      </c>
      <c r="O14" s="47" t="s">
        <v>6</v>
      </c>
      <c r="P14" s="46" t="s">
        <v>556</v>
      </c>
      <c r="Q14" s="39" t="s">
        <v>563</v>
      </c>
      <c r="T14" s="46" t="s">
        <v>611</v>
      </c>
    </row>
    <row r="15" spans="1:22" ht="38.25" x14ac:dyDescent="0.25">
      <c r="C15" s="47" t="s">
        <v>16</v>
      </c>
      <c r="D15" s="47"/>
      <c r="E15" s="47">
        <v>7</v>
      </c>
      <c r="F15" s="47"/>
      <c r="G15" s="47" t="s">
        <v>17</v>
      </c>
      <c r="H15" s="47" t="s">
        <v>21</v>
      </c>
      <c r="I15" s="47">
        <v>22</v>
      </c>
      <c r="J15" s="52" t="s">
        <v>22</v>
      </c>
      <c r="K15" s="47">
        <v>13</v>
      </c>
      <c r="L15" s="49" t="s">
        <v>27</v>
      </c>
      <c r="M15" s="49"/>
      <c r="N15" s="49" t="s">
        <v>28</v>
      </c>
      <c r="O15" s="47" t="s">
        <v>6</v>
      </c>
      <c r="P15" s="46" t="s">
        <v>556</v>
      </c>
      <c r="Q15" s="53" t="s">
        <v>627</v>
      </c>
      <c r="T15" s="46" t="s">
        <v>611</v>
      </c>
    </row>
    <row r="16" spans="1:22" ht="102" x14ac:dyDescent="0.25">
      <c r="C16" s="47" t="s">
        <v>16</v>
      </c>
      <c r="D16" s="47"/>
      <c r="E16" s="47">
        <v>9</v>
      </c>
      <c r="F16" s="47"/>
      <c r="G16" s="47" t="s">
        <v>17</v>
      </c>
      <c r="H16" s="47" t="s">
        <v>21</v>
      </c>
      <c r="I16" s="47">
        <v>22</v>
      </c>
      <c r="J16" s="50" t="s">
        <v>22</v>
      </c>
      <c r="K16" s="47">
        <v>13</v>
      </c>
      <c r="L16" s="49" t="s">
        <v>31</v>
      </c>
      <c r="M16" s="49"/>
      <c r="N16" s="49" t="s">
        <v>32</v>
      </c>
      <c r="O16" s="47" t="s">
        <v>6</v>
      </c>
      <c r="P16" s="46" t="s">
        <v>556</v>
      </c>
      <c r="Q16" s="53" t="s">
        <v>628</v>
      </c>
      <c r="T16" s="46" t="s">
        <v>611</v>
      </c>
    </row>
    <row r="17" spans="3:22" ht="25.5" x14ac:dyDescent="0.25">
      <c r="C17" s="46" t="s">
        <v>362</v>
      </c>
      <c r="E17" s="46">
        <v>149</v>
      </c>
      <c r="G17" s="46" t="s">
        <v>363</v>
      </c>
      <c r="H17" s="46" t="s">
        <v>364</v>
      </c>
      <c r="I17" s="46">
        <v>21</v>
      </c>
      <c r="J17" s="46" t="s">
        <v>22</v>
      </c>
      <c r="K17" s="46">
        <v>16</v>
      </c>
      <c r="L17" s="39" t="s">
        <v>386</v>
      </c>
      <c r="N17" s="39" t="s">
        <v>442</v>
      </c>
      <c r="P17" s="46" t="s">
        <v>561</v>
      </c>
      <c r="Q17" s="39" t="s">
        <v>564</v>
      </c>
      <c r="T17" s="46" t="s">
        <v>610</v>
      </c>
    </row>
    <row r="18" spans="3:22" ht="76.5" x14ac:dyDescent="0.25">
      <c r="C18" s="46" t="s">
        <v>200</v>
      </c>
      <c r="D18" s="47"/>
      <c r="E18" s="47">
        <v>81</v>
      </c>
      <c r="F18" s="47"/>
      <c r="G18" s="46" t="s">
        <v>192</v>
      </c>
      <c r="H18" s="46" t="s">
        <v>21</v>
      </c>
      <c r="I18" s="46">
        <v>22</v>
      </c>
      <c r="J18" s="48" t="s">
        <v>22</v>
      </c>
      <c r="K18" s="46">
        <v>16</v>
      </c>
      <c r="L18" s="39" t="s">
        <v>205</v>
      </c>
      <c r="M18" s="49"/>
      <c r="N18" s="39" t="s">
        <v>206</v>
      </c>
      <c r="O18" s="46" t="s">
        <v>46</v>
      </c>
      <c r="P18" s="46" t="s">
        <v>556</v>
      </c>
      <c r="Q18" s="53" t="s">
        <v>629</v>
      </c>
      <c r="T18" s="46" t="s">
        <v>611</v>
      </c>
    </row>
    <row r="19" spans="3:22" ht="25.5" x14ac:dyDescent="0.25">
      <c r="C19" s="46" t="s">
        <v>200</v>
      </c>
      <c r="D19" s="47"/>
      <c r="E19" s="47">
        <v>82</v>
      </c>
      <c r="F19" s="47"/>
      <c r="G19" s="46" t="s">
        <v>192</v>
      </c>
      <c r="H19" s="46" t="s">
        <v>5</v>
      </c>
      <c r="I19" s="46">
        <v>22</v>
      </c>
      <c r="J19" s="48" t="s">
        <v>22</v>
      </c>
      <c r="K19" s="46">
        <v>20</v>
      </c>
      <c r="L19" s="39" t="s">
        <v>207</v>
      </c>
      <c r="M19" s="49"/>
      <c r="N19" s="39" t="s">
        <v>208</v>
      </c>
      <c r="O19" s="46" t="s">
        <v>6</v>
      </c>
      <c r="P19" s="46" t="s">
        <v>555</v>
      </c>
      <c r="T19" s="46" t="s">
        <v>610</v>
      </c>
    </row>
    <row r="20" spans="3:22" ht="38.25" x14ac:dyDescent="0.25">
      <c r="C20" s="47" t="s">
        <v>152</v>
      </c>
      <c r="D20" s="47"/>
      <c r="E20" s="47">
        <v>58</v>
      </c>
      <c r="F20" s="47"/>
      <c r="G20" s="47" t="s">
        <v>1</v>
      </c>
      <c r="H20" s="47" t="s">
        <v>5</v>
      </c>
      <c r="I20" s="47">
        <v>33</v>
      </c>
      <c r="J20" s="50" t="s">
        <v>22</v>
      </c>
      <c r="K20" s="47">
        <v>20</v>
      </c>
      <c r="L20" s="49" t="s">
        <v>135</v>
      </c>
      <c r="M20" s="49"/>
      <c r="N20" s="49" t="s">
        <v>136</v>
      </c>
      <c r="O20" s="47" t="s">
        <v>6</v>
      </c>
      <c r="P20" s="46" t="s">
        <v>561</v>
      </c>
      <c r="Q20" s="51" t="s">
        <v>204</v>
      </c>
      <c r="T20" s="46" t="s">
        <v>610</v>
      </c>
    </row>
    <row r="21" spans="3:22" x14ac:dyDescent="0.25">
      <c r="C21" s="46" t="s">
        <v>191</v>
      </c>
      <c r="D21" s="47"/>
      <c r="E21" s="47">
        <v>76</v>
      </c>
      <c r="F21" s="47"/>
      <c r="G21" s="46" t="s">
        <v>192</v>
      </c>
      <c r="H21" s="39" t="s">
        <v>5</v>
      </c>
      <c r="I21" s="39">
        <v>21</v>
      </c>
      <c r="J21" s="48" t="s">
        <v>22</v>
      </c>
      <c r="K21" s="39">
        <v>21</v>
      </c>
      <c r="L21" s="39" t="s">
        <v>193</v>
      </c>
      <c r="M21" s="49"/>
      <c r="N21" s="39" t="s">
        <v>194</v>
      </c>
      <c r="O21" s="39" t="s">
        <v>46</v>
      </c>
      <c r="P21" s="46" t="s">
        <v>555</v>
      </c>
      <c r="T21" s="46" t="s">
        <v>610</v>
      </c>
    </row>
    <row r="22" spans="3:22" ht="38.25" x14ac:dyDescent="0.25">
      <c r="C22" s="46" t="s">
        <v>191</v>
      </c>
      <c r="D22" s="47"/>
      <c r="E22" s="47">
        <v>78</v>
      </c>
      <c r="F22" s="47"/>
      <c r="G22" s="46" t="s">
        <v>192</v>
      </c>
      <c r="H22" s="39" t="s">
        <v>21</v>
      </c>
      <c r="I22" s="39">
        <v>21</v>
      </c>
      <c r="J22" s="48" t="s">
        <v>197</v>
      </c>
      <c r="K22" s="39">
        <v>22</v>
      </c>
      <c r="L22" s="39" t="s">
        <v>198</v>
      </c>
      <c r="M22" s="49"/>
      <c r="N22" s="39" t="s">
        <v>199</v>
      </c>
      <c r="O22" s="39" t="s">
        <v>6</v>
      </c>
      <c r="P22" s="46" t="s">
        <v>561</v>
      </c>
      <c r="Q22" s="39" t="s">
        <v>623</v>
      </c>
      <c r="T22" s="46" t="s">
        <v>610</v>
      </c>
    </row>
    <row r="23" spans="3:22" ht="25.5" x14ac:dyDescent="0.25">
      <c r="C23" s="46" t="s">
        <v>191</v>
      </c>
      <c r="D23" s="47"/>
      <c r="E23" s="47">
        <v>77</v>
      </c>
      <c r="F23" s="47"/>
      <c r="G23" s="46" t="s">
        <v>192</v>
      </c>
      <c r="H23" s="39" t="s">
        <v>5</v>
      </c>
      <c r="I23" s="39">
        <v>21</v>
      </c>
      <c r="J23" s="48" t="s">
        <v>22</v>
      </c>
      <c r="K23" s="39">
        <v>24</v>
      </c>
      <c r="L23" s="39" t="s">
        <v>195</v>
      </c>
      <c r="M23" s="49"/>
      <c r="N23" s="39" t="s">
        <v>196</v>
      </c>
      <c r="O23" s="39" t="s">
        <v>6</v>
      </c>
      <c r="P23" s="46" t="s">
        <v>555</v>
      </c>
      <c r="T23" s="46" t="s">
        <v>610</v>
      </c>
    </row>
    <row r="24" spans="3:22" ht="25.5" x14ac:dyDescent="0.25">
      <c r="C24" s="46" t="s">
        <v>362</v>
      </c>
      <c r="E24" s="46">
        <v>150</v>
      </c>
      <c r="G24" s="46" t="s">
        <v>363</v>
      </c>
      <c r="H24" s="46" t="s">
        <v>21</v>
      </c>
      <c r="I24" s="46">
        <v>21</v>
      </c>
      <c r="J24" s="46" t="s">
        <v>367</v>
      </c>
      <c r="K24" s="46">
        <v>22</v>
      </c>
      <c r="L24" s="39" t="s">
        <v>387</v>
      </c>
      <c r="N24" s="39" t="s">
        <v>565</v>
      </c>
      <c r="P24" s="46" t="s">
        <v>561</v>
      </c>
      <c r="Q24" s="39" t="s">
        <v>623</v>
      </c>
      <c r="T24" s="46" t="s">
        <v>610</v>
      </c>
    </row>
    <row r="25" spans="3:22" ht="25.5" x14ac:dyDescent="0.25">
      <c r="C25" s="46" t="s">
        <v>200</v>
      </c>
      <c r="D25" s="47"/>
      <c r="E25" s="47">
        <v>83</v>
      </c>
      <c r="F25" s="47"/>
      <c r="G25" s="46" t="s">
        <v>192</v>
      </c>
      <c r="H25" s="46" t="s">
        <v>21</v>
      </c>
      <c r="I25" s="46">
        <v>27</v>
      </c>
      <c r="J25" s="48" t="s">
        <v>137</v>
      </c>
      <c r="K25" s="46">
        <v>5</v>
      </c>
      <c r="L25" s="39" t="s">
        <v>209</v>
      </c>
      <c r="M25" s="49"/>
      <c r="N25" s="39" t="s">
        <v>210</v>
      </c>
      <c r="O25" s="46" t="s">
        <v>6</v>
      </c>
      <c r="P25" s="46" t="s">
        <v>561</v>
      </c>
      <c r="Q25" s="39" t="s">
        <v>623</v>
      </c>
      <c r="T25" s="46" t="s">
        <v>610</v>
      </c>
    </row>
    <row r="26" spans="3:22" x14ac:dyDescent="0.25">
      <c r="C26" s="46" t="s">
        <v>362</v>
      </c>
      <c r="E26" s="46">
        <v>153</v>
      </c>
      <c r="G26" s="46" t="s">
        <v>363</v>
      </c>
      <c r="H26" s="46" t="s">
        <v>364</v>
      </c>
      <c r="I26" s="46">
        <v>28</v>
      </c>
      <c r="J26" s="46" t="s">
        <v>137</v>
      </c>
      <c r="K26" s="46">
        <v>10</v>
      </c>
      <c r="L26" s="39" t="s">
        <v>389</v>
      </c>
      <c r="N26" s="39" t="s">
        <v>444</v>
      </c>
      <c r="T26" s="46" t="s">
        <v>615</v>
      </c>
      <c r="V26" s="46" t="s">
        <v>557</v>
      </c>
    </row>
    <row r="27" spans="3:22" ht="38.25" x14ac:dyDescent="0.25">
      <c r="C27" s="46" t="s">
        <v>200</v>
      </c>
      <c r="D27" s="47"/>
      <c r="E27" s="47">
        <v>85</v>
      </c>
      <c r="F27" s="47"/>
      <c r="G27" s="46" t="s">
        <v>192</v>
      </c>
      <c r="H27" s="46" t="s">
        <v>21</v>
      </c>
      <c r="I27" s="46">
        <v>27</v>
      </c>
      <c r="J27" s="48" t="s">
        <v>137</v>
      </c>
      <c r="K27" s="46">
        <v>12</v>
      </c>
      <c r="L27" s="39" t="s">
        <v>213</v>
      </c>
      <c r="M27" s="49"/>
      <c r="N27" s="39" t="s">
        <v>214</v>
      </c>
      <c r="O27" s="46" t="s">
        <v>6</v>
      </c>
      <c r="P27" s="46" t="s">
        <v>561</v>
      </c>
      <c r="Q27" s="39" t="s">
        <v>623</v>
      </c>
      <c r="T27" s="46" t="s">
        <v>610</v>
      </c>
    </row>
    <row r="28" spans="3:22" ht="25.5" x14ac:dyDescent="0.25">
      <c r="C28" s="47" t="s">
        <v>152</v>
      </c>
      <c r="D28" s="47"/>
      <c r="E28" s="47">
        <v>59</v>
      </c>
      <c r="F28" s="47"/>
      <c r="G28" s="47" t="s">
        <v>1</v>
      </c>
      <c r="H28" s="47" t="s">
        <v>5</v>
      </c>
      <c r="I28" s="47">
        <v>36</v>
      </c>
      <c r="J28" s="50" t="s">
        <v>137</v>
      </c>
      <c r="K28" s="47">
        <v>18</v>
      </c>
      <c r="L28" s="49" t="s">
        <v>355</v>
      </c>
      <c r="M28" s="49"/>
      <c r="N28" s="49" t="s">
        <v>356</v>
      </c>
      <c r="O28" s="47" t="s">
        <v>6</v>
      </c>
      <c r="P28" s="46" t="s">
        <v>556</v>
      </c>
      <c r="Q28" s="39" t="s">
        <v>581</v>
      </c>
      <c r="T28" s="46" t="s">
        <v>611</v>
      </c>
    </row>
    <row r="29" spans="3:22" x14ac:dyDescent="0.25">
      <c r="C29" s="46" t="s">
        <v>362</v>
      </c>
      <c r="E29" s="46">
        <v>152</v>
      </c>
      <c r="G29" s="46" t="s">
        <v>363</v>
      </c>
      <c r="H29" s="46" t="s">
        <v>5</v>
      </c>
      <c r="I29" s="46">
        <v>27</v>
      </c>
      <c r="J29" s="46" t="s">
        <v>137</v>
      </c>
      <c r="K29" s="46">
        <v>23</v>
      </c>
      <c r="L29" s="39" t="s">
        <v>5</v>
      </c>
      <c r="N29" s="39" t="s">
        <v>588</v>
      </c>
      <c r="P29" s="46" t="s">
        <v>555</v>
      </c>
      <c r="T29" s="46" t="s">
        <v>610</v>
      </c>
    </row>
    <row r="30" spans="3:22" x14ac:dyDescent="0.25">
      <c r="C30" s="46" t="s">
        <v>362</v>
      </c>
      <c r="E30" s="46">
        <v>151</v>
      </c>
      <c r="G30" s="46" t="s">
        <v>363</v>
      </c>
      <c r="H30" s="46" t="s">
        <v>5</v>
      </c>
      <c r="I30" s="46">
        <v>23</v>
      </c>
      <c r="J30" s="46" t="s">
        <v>137</v>
      </c>
      <c r="K30" s="46">
        <v>26</v>
      </c>
      <c r="L30" s="39" t="s">
        <v>388</v>
      </c>
      <c r="N30" s="39" t="s">
        <v>443</v>
      </c>
      <c r="P30" s="46" t="s">
        <v>555</v>
      </c>
      <c r="T30" s="46" t="s">
        <v>610</v>
      </c>
    </row>
    <row r="31" spans="3:22" ht="25.5" x14ac:dyDescent="0.25">
      <c r="C31" s="46" t="s">
        <v>362</v>
      </c>
      <c r="E31" s="46">
        <v>154</v>
      </c>
      <c r="G31" s="46" t="s">
        <v>363</v>
      </c>
      <c r="I31" s="46">
        <v>29</v>
      </c>
      <c r="J31" s="46" t="s">
        <v>368</v>
      </c>
      <c r="K31" s="46">
        <v>6</v>
      </c>
      <c r="L31" s="39" t="s">
        <v>390</v>
      </c>
      <c r="N31" s="39" t="s">
        <v>445</v>
      </c>
      <c r="P31" s="46" t="s">
        <v>561</v>
      </c>
      <c r="Q31" s="39" t="s">
        <v>623</v>
      </c>
      <c r="T31" s="46" t="s">
        <v>610</v>
      </c>
    </row>
    <row r="32" spans="3:22" ht="191.25" x14ac:dyDescent="0.25">
      <c r="C32" s="47" t="s">
        <v>16</v>
      </c>
      <c r="D32" s="47"/>
      <c r="E32" s="47">
        <v>6</v>
      </c>
      <c r="F32" s="47"/>
      <c r="G32" s="47" t="s">
        <v>17</v>
      </c>
      <c r="H32" s="47" t="s">
        <v>21</v>
      </c>
      <c r="I32" s="47">
        <v>23</v>
      </c>
      <c r="J32" s="50" t="s">
        <v>24</v>
      </c>
      <c r="K32" s="47">
        <v>10</v>
      </c>
      <c r="L32" s="49" t="s">
        <v>25</v>
      </c>
      <c r="M32" s="49"/>
      <c r="N32" s="49" t="s">
        <v>26</v>
      </c>
      <c r="O32" s="47" t="s">
        <v>6</v>
      </c>
      <c r="P32" s="46" t="s">
        <v>561</v>
      </c>
      <c r="Q32" s="53" t="s">
        <v>630</v>
      </c>
      <c r="T32" s="46" t="s">
        <v>610</v>
      </c>
    </row>
    <row r="33" spans="3:22" ht="38.25" x14ac:dyDescent="0.25">
      <c r="C33" s="47" t="s">
        <v>16</v>
      </c>
      <c r="D33" s="47"/>
      <c r="E33" s="47">
        <v>8</v>
      </c>
      <c r="F33" s="47"/>
      <c r="G33" s="47" t="s">
        <v>17</v>
      </c>
      <c r="H33" s="47" t="s">
        <v>21</v>
      </c>
      <c r="I33" s="47">
        <v>23</v>
      </c>
      <c r="J33" s="50" t="s">
        <v>24</v>
      </c>
      <c r="K33" s="47">
        <v>19</v>
      </c>
      <c r="L33" s="49" t="s">
        <v>29</v>
      </c>
      <c r="M33" s="49"/>
      <c r="N33" s="49" t="s">
        <v>30</v>
      </c>
      <c r="O33" s="47" t="s">
        <v>6</v>
      </c>
      <c r="P33" s="46" t="s">
        <v>561</v>
      </c>
      <c r="Q33" s="49" t="s">
        <v>631</v>
      </c>
      <c r="T33" s="46" t="s">
        <v>610</v>
      </c>
    </row>
    <row r="34" spans="3:22" ht="38.25" x14ac:dyDescent="0.25">
      <c r="C34" s="46" t="s">
        <v>297</v>
      </c>
      <c r="D34" s="47"/>
      <c r="E34" s="47">
        <v>125</v>
      </c>
      <c r="F34" s="47"/>
      <c r="G34" s="46" t="s">
        <v>162</v>
      </c>
      <c r="H34" s="46" t="s">
        <v>5</v>
      </c>
      <c r="I34" s="46">
        <v>32</v>
      </c>
      <c r="J34" s="48" t="s">
        <v>303</v>
      </c>
      <c r="K34" s="46">
        <v>8</v>
      </c>
      <c r="L34" s="39" t="s">
        <v>304</v>
      </c>
      <c r="M34" s="49"/>
      <c r="N34" s="39" t="s">
        <v>305</v>
      </c>
      <c r="O34" s="46" t="s">
        <v>6</v>
      </c>
      <c r="P34" s="46" t="s">
        <v>561</v>
      </c>
      <c r="Q34" s="39" t="s">
        <v>582</v>
      </c>
      <c r="T34" s="46" t="s">
        <v>610</v>
      </c>
    </row>
    <row r="35" spans="3:22" ht="38.25" x14ac:dyDescent="0.25">
      <c r="C35" s="46" t="s">
        <v>297</v>
      </c>
      <c r="D35" s="47"/>
      <c r="E35" s="47">
        <v>126</v>
      </c>
      <c r="F35" s="47"/>
      <c r="G35" s="46" t="s">
        <v>162</v>
      </c>
      <c r="H35" s="46" t="s">
        <v>5</v>
      </c>
      <c r="I35" s="46">
        <v>32</v>
      </c>
      <c r="J35" s="54" t="s">
        <v>306</v>
      </c>
      <c r="K35" s="46">
        <v>17</v>
      </c>
      <c r="L35" s="39" t="s">
        <v>307</v>
      </c>
      <c r="M35" s="49"/>
      <c r="N35" s="39" t="s">
        <v>308</v>
      </c>
      <c r="O35" s="46" t="s">
        <v>6</v>
      </c>
      <c r="P35" s="46" t="s">
        <v>555</v>
      </c>
      <c r="T35" s="46" t="s">
        <v>610</v>
      </c>
    </row>
    <row r="36" spans="3:22" ht="51" x14ac:dyDescent="0.25">
      <c r="C36" s="46" t="s">
        <v>362</v>
      </c>
      <c r="E36" s="46">
        <v>155</v>
      </c>
      <c r="G36" s="46" t="s">
        <v>363</v>
      </c>
      <c r="H36" s="46" t="s">
        <v>364</v>
      </c>
      <c r="I36" s="46">
        <v>32</v>
      </c>
      <c r="J36" s="46" t="s">
        <v>306</v>
      </c>
      <c r="K36" s="46">
        <v>24</v>
      </c>
      <c r="L36" s="39" t="s">
        <v>391</v>
      </c>
      <c r="N36" s="39" t="s">
        <v>589</v>
      </c>
      <c r="P36" s="83" t="s">
        <v>561</v>
      </c>
      <c r="Q36" s="83" t="s">
        <v>675</v>
      </c>
      <c r="R36" s="84"/>
      <c r="S36" s="84"/>
      <c r="T36" s="83" t="s">
        <v>610</v>
      </c>
      <c r="U36" s="83" t="s">
        <v>676</v>
      </c>
      <c r="V36" s="84"/>
    </row>
    <row r="37" spans="3:22" ht="38.25" x14ac:dyDescent="0.25">
      <c r="C37" s="46" t="s">
        <v>297</v>
      </c>
      <c r="D37" s="55"/>
      <c r="E37" s="55">
        <v>127</v>
      </c>
      <c r="F37" s="55"/>
      <c r="G37" s="46" t="s">
        <v>162</v>
      </c>
      <c r="H37" s="46" t="s">
        <v>5</v>
      </c>
      <c r="I37" s="46">
        <v>32</v>
      </c>
      <c r="J37" s="48" t="s">
        <v>306</v>
      </c>
      <c r="K37" s="46">
        <v>25</v>
      </c>
      <c r="L37" s="39" t="s">
        <v>304</v>
      </c>
      <c r="M37" s="56"/>
      <c r="N37" s="39" t="s">
        <v>309</v>
      </c>
      <c r="O37" s="46" t="s">
        <v>6</v>
      </c>
      <c r="T37" s="46" t="s">
        <v>615</v>
      </c>
      <c r="V37" s="46" t="s">
        <v>557</v>
      </c>
    </row>
    <row r="38" spans="3:22" ht="38.25" x14ac:dyDescent="0.25">
      <c r="C38" s="46" t="s">
        <v>297</v>
      </c>
      <c r="D38" s="55"/>
      <c r="E38" s="55">
        <v>128</v>
      </c>
      <c r="F38" s="55"/>
      <c r="G38" s="46" t="s">
        <v>162</v>
      </c>
      <c r="H38" s="46" t="s">
        <v>5</v>
      </c>
      <c r="I38" s="46">
        <v>32</v>
      </c>
      <c r="J38" s="48" t="s">
        <v>306</v>
      </c>
      <c r="K38" s="46">
        <v>27</v>
      </c>
      <c r="L38" s="39" t="s">
        <v>304</v>
      </c>
      <c r="M38" s="56"/>
      <c r="N38" s="39" t="s">
        <v>310</v>
      </c>
      <c r="O38" s="46" t="s">
        <v>6</v>
      </c>
      <c r="T38" s="46" t="s">
        <v>615</v>
      </c>
      <c r="V38" s="46" t="s">
        <v>557</v>
      </c>
    </row>
    <row r="39" spans="3:22" ht="63.75" x14ac:dyDescent="0.25">
      <c r="C39" s="46" t="s">
        <v>547</v>
      </c>
      <c r="E39" s="46">
        <v>251</v>
      </c>
      <c r="G39" s="46" t="s">
        <v>162</v>
      </c>
      <c r="H39" s="46" t="s">
        <v>21</v>
      </c>
      <c r="I39" s="46">
        <v>32</v>
      </c>
      <c r="J39" s="46" t="s">
        <v>306</v>
      </c>
      <c r="K39" s="46" t="s">
        <v>548</v>
      </c>
      <c r="L39" s="39" t="s">
        <v>551</v>
      </c>
      <c r="N39" s="39" t="s">
        <v>553</v>
      </c>
      <c r="O39" s="46" t="s">
        <v>6</v>
      </c>
      <c r="P39" s="46" t="s">
        <v>561</v>
      </c>
      <c r="Q39" s="39" t="s">
        <v>626</v>
      </c>
      <c r="T39" s="46" t="s">
        <v>610</v>
      </c>
    </row>
    <row r="40" spans="3:22" ht="38.25" x14ac:dyDescent="0.25">
      <c r="C40" s="46" t="s">
        <v>566</v>
      </c>
      <c r="E40" s="46">
        <v>258</v>
      </c>
      <c r="G40" s="46" t="s">
        <v>567</v>
      </c>
      <c r="H40" s="46" t="s">
        <v>21</v>
      </c>
      <c r="I40" s="46">
        <v>70</v>
      </c>
      <c r="J40" s="46" t="s">
        <v>568</v>
      </c>
      <c r="K40" s="46">
        <v>4</v>
      </c>
      <c r="L40" s="57" t="s">
        <v>573</v>
      </c>
      <c r="N40" s="39" t="s">
        <v>578</v>
      </c>
      <c r="O40" s="46" t="s">
        <v>6</v>
      </c>
      <c r="P40" s="46" t="s">
        <v>561</v>
      </c>
      <c r="Q40" s="39" t="s">
        <v>622</v>
      </c>
      <c r="T40" s="46" t="s">
        <v>610</v>
      </c>
    </row>
    <row r="41" spans="3:22" ht="25.5" x14ac:dyDescent="0.25">
      <c r="C41" s="46" t="s">
        <v>362</v>
      </c>
      <c r="E41" s="46">
        <v>156</v>
      </c>
      <c r="G41" s="46" t="s">
        <v>363</v>
      </c>
      <c r="H41" s="46" t="s">
        <v>364</v>
      </c>
      <c r="I41" s="46">
        <v>33</v>
      </c>
      <c r="J41" s="46" t="s">
        <v>311</v>
      </c>
      <c r="K41" s="46">
        <v>6</v>
      </c>
      <c r="L41" s="39" t="s">
        <v>392</v>
      </c>
      <c r="N41" s="39" t="s">
        <v>446</v>
      </c>
      <c r="T41" s="46" t="s">
        <v>615</v>
      </c>
      <c r="V41" s="46" t="s">
        <v>584</v>
      </c>
    </row>
    <row r="42" spans="3:22" ht="38.25" x14ac:dyDescent="0.25">
      <c r="C42" s="46" t="s">
        <v>297</v>
      </c>
      <c r="D42" s="47"/>
      <c r="E42" s="47">
        <v>129</v>
      </c>
      <c r="F42" s="47"/>
      <c r="G42" s="46" t="s">
        <v>162</v>
      </c>
      <c r="H42" s="46" t="s">
        <v>5</v>
      </c>
      <c r="I42" s="46">
        <v>32</v>
      </c>
      <c r="J42" s="48" t="s">
        <v>311</v>
      </c>
      <c r="K42" s="46">
        <v>28</v>
      </c>
      <c r="L42" s="39" t="s">
        <v>312</v>
      </c>
      <c r="M42" s="49"/>
      <c r="N42" s="39" t="s">
        <v>313</v>
      </c>
      <c r="O42" s="46" t="s">
        <v>6</v>
      </c>
      <c r="T42" s="46" t="s">
        <v>615</v>
      </c>
      <c r="V42" s="46" t="s">
        <v>557</v>
      </c>
    </row>
    <row r="43" spans="3:22" ht="25.5" x14ac:dyDescent="0.25">
      <c r="C43" s="46" t="s">
        <v>547</v>
      </c>
      <c r="E43" s="46">
        <v>252</v>
      </c>
      <c r="G43" s="46" t="s">
        <v>162</v>
      </c>
      <c r="H43" s="46" t="s">
        <v>21</v>
      </c>
      <c r="I43" s="46">
        <v>33</v>
      </c>
      <c r="J43" s="46" t="s">
        <v>311</v>
      </c>
      <c r="K43" s="46" t="s">
        <v>549</v>
      </c>
      <c r="L43" s="39" t="s">
        <v>552</v>
      </c>
      <c r="N43" s="39" t="s">
        <v>554</v>
      </c>
      <c r="O43" s="46" t="s">
        <v>6</v>
      </c>
      <c r="P43" s="46" t="s">
        <v>561</v>
      </c>
      <c r="Q43" s="39" t="s">
        <v>626</v>
      </c>
      <c r="T43" s="46" t="s">
        <v>610</v>
      </c>
    </row>
    <row r="44" spans="3:22" ht="76.5" x14ac:dyDescent="0.25">
      <c r="C44" s="47" t="s">
        <v>16</v>
      </c>
      <c r="D44" s="47"/>
      <c r="E44" s="47">
        <v>19</v>
      </c>
      <c r="F44" s="47"/>
      <c r="G44" s="47" t="s">
        <v>17</v>
      </c>
      <c r="H44" s="47" t="s">
        <v>21</v>
      </c>
      <c r="I44" s="47">
        <v>34</v>
      </c>
      <c r="J44" s="50" t="s">
        <v>52</v>
      </c>
      <c r="K44" s="47">
        <v>5</v>
      </c>
      <c r="L44" s="49" t="s">
        <v>53</v>
      </c>
      <c r="M44" s="49"/>
      <c r="N44" s="49" t="s">
        <v>54</v>
      </c>
      <c r="O44" s="47" t="s">
        <v>6</v>
      </c>
      <c r="T44" s="46" t="s">
        <v>615</v>
      </c>
      <c r="V44" s="46" t="s">
        <v>584</v>
      </c>
    </row>
    <row r="45" spans="3:22" ht="25.5" x14ac:dyDescent="0.25">
      <c r="C45" s="46" t="s">
        <v>362</v>
      </c>
      <c r="E45" s="46">
        <v>157</v>
      </c>
      <c r="G45" s="46" t="s">
        <v>363</v>
      </c>
      <c r="H45" s="46" t="s">
        <v>21</v>
      </c>
      <c r="I45" s="46">
        <v>34</v>
      </c>
      <c r="J45" s="46" t="s">
        <v>52</v>
      </c>
      <c r="K45" s="46">
        <v>16</v>
      </c>
      <c r="L45" s="39" t="s">
        <v>393</v>
      </c>
      <c r="N45" s="39" t="s">
        <v>447</v>
      </c>
      <c r="P45" s="46" t="s">
        <v>561</v>
      </c>
      <c r="Q45" s="39" t="s">
        <v>623</v>
      </c>
      <c r="T45" s="46" t="s">
        <v>610</v>
      </c>
    </row>
    <row r="46" spans="3:22" ht="51" x14ac:dyDescent="0.25">
      <c r="C46" s="46" t="s">
        <v>362</v>
      </c>
      <c r="E46" s="46">
        <v>158</v>
      </c>
      <c r="G46" s="46" t="s">
        <v>363</v>
      </c>
      <c r="H46" s="46" t="s">
        <v>21</v>
      </c>
      <c r="I46" s="46">
        <v>35</v>
      </c>
      <c r="J46" s="46" t="s">
        <v>35</v>
      </c>
      <c r="K46" s="46">
        <v>4</v>
      </c>
      <c r="L46" s="39" t="s">
        <v>394</v>
      </c>
      <c r="N46" s="39" t="s">
        <v>448</v>
      </c>
      <c r="P46" s="46" t="s">
        <v>555</v>
      </c>
      <c r="T46" s="46" t="s">
        <v>610</v>
      </c>
    </row>
    <row r="47" spans="3:22" x14ac:dyDescent="0.25">
      <c r="C47" s="47" t="s">
        <v>16</v>
      </c>
      <c r="D47" s="47"/>
      <c r="E47" s="47">
        <v>11</v>
      </c>
      <c r="F47" s="47"/>
      <c r="G47" s="47" t="s">
        <v>17</v>
      </c>
      <c r="H47" s="47" t="s">
        <v>21</v>
      </c>
      <c r="I47" s="47">
        <v>35</v>
      </c>
      <c r="J47" s="50" t="s">
        <v>35</v>
      </c>
      <c r="K47" s="47">
        <v>9</v>
      </c>
      <c r="L47" s="49" t="s">
        <v>36</v>
      </c>
      <c r="M47" s="49"/>
      <c r="N47" s="49" t="s">
        <v>37</v>
      </c>
      <c r="O47" s="47" t="s">
        <v>6</v>
      </c>
      <c r="T47" s="46" t="s">
        <v>615</v>
      </c>
      <c r="V47" s="46" t="s">
        <v>584</v>
      </c>
    </row>
    <row r="48" spans="3:22" ht="25.5" x14ac:dyDescent="0.25">
      <c r="C48" s="46" t="s">
        <v>215</v>
      </c>
      <c r="D48" s="47"/>
      <c r="E48" s="47">
        <v>86</v>
      </c>
      <c r="F48" s="47"/>
      <c r="G48" s="46" t="s">
        <v>192</v>
      </c>
      <c r="H48" s="46" t="s">
        <v>5</v>
      </c>
      <c r="I48" s="46">
        <v>37</v>
      </c>
      <c r="J48" s="46" t="s">
        <v>216</v>
      </c>
      <c r="K48" s="46">
        <v>1</v>
      </c>
      <c r="L48" s="39" t="s">
        <v>217</v>
      </c>
      <c r="M48" s="49"/>
      <c r="N48" s="39" t="s">
        <v>218</v>
      </c>
      <c r="O48" s="46" t="s">
        <v>219</v>
      </c>
      <c r="T48" s="46" t="s">
        <v>615</v>
      </c>
      <c r="V48" s="46" t="s">
        <v>557</v>
      </c>
    </row>
    <row r="49" spans="3:22" ht="63.75" x14ac:dyDescent="0.25">
      <c r="C49" s="47" t="s">
        <v>16</v>
      </c>
      <c r="D49" s="47"/>
      <c r="E49" s="47">
        <v>12</v>
      </c>
      <c r="F49" s="47"/>
      <c r="G49" s="47" t="s">
        <v>17</v>
      </c>
      <c r="H49" s="47" t="s">
        <v>21</v>
      </c>
      <c r="I49" s="47">
        <v>35</v>
      </c>
      <c r="J49" s="50" t="s">
        <v>38</v>
      </c>
      <c r="K49" s="47">
        <v>24</v>
      </c>
      <c r="L49" s="49" t="s">
        <v>595</v>
      </c>
      <c r="M49" s="49"/>
      <c r="N49" s="49" t="s">
        <v>39</v>
      </c>
      <c r="O49" s="47" t="s">
        <v>6</v>
      </c>
      <c r="T49" s="46" t="s">
        <v>615</v>
      </c>
      <c r="V49" s="46" t="s">
        <v>584</v>
      </c>
    </row>
    <row r="50" spans="3:22" ht="76.5" x14ac:dyDescent="0.25">
      <c r="C50" s="47" t="s">
        <v>16</v>
      </c>
      <c r="D50" s="47"/>
      <c r="E50" s="47">
        <v>14</v>
      </c>
      <c r="F50" s="47"/>
      <c r="G50" s="47" t="s">
        <v>17</v>
      </c>
      <c r="H50" s="47" t="s">
        <v>21</v>
      </c>
      <c r="I50" s="47">
        <v>38</v>
      </c>
      <c r="J50" s="50" t="s">
        <v>42</v>
      </c>
      <c r="K50" s="47">
        <v>34</v>
      </c>
      <c r="L50" s="49" t="s">
        <v>43</v>
      </c>
      <c r="M50" s="49"/>
      <c r="N50" s="49" t="s">
        <v>23</v>
      </c>
      <c r="O50" s="47" t="s">
        <v>6</v>
      </c>
      <c r="T50" s="46" t="s">
        <v>615</v>
      </c>
      <c r="V50" s="46" t="s">
        <v>584</v>
      </c>
    </row>
    <row r="51" spans="3:22" ht="38.25" x14ac:dyDescent="0.25">
      <c r="C51" s="46" t="s">
        <v>362</v>
      </c>
      <c r="E51" s="46">
        <v>159</v>
      </c>
      <c r="G51" s="46" t="s">
        <v>363</v>
      </c>
      <c r="H51" s="46" t="s">
        <v>364</v>
      </c>
      <c r="I51" s="46">
        <v>39</v>
      </c>
      <c r="J51" s="46" t="s">
        <v>220</v>
      </c>
      <c r="K51" s="46">
        <v>3</v>
      </c>
      <c r="L51" s="39" t="s">
        <v>395</v>
      </c>
      <c r="N51" s="39" t="s">
        <v>590</v>
      </c>
      <c r="P51" s="46" t="s">
        <v>561</v>
      </c>
      <c r="Q51" s="39" t="s">
        <v>623</v>
      </c>
      <c r="T51" s="46" t="s">
        <v>610</v>
      </c>
    </row>
    <row r="52" spans="3:22" ht="25.5" x14ac:dyDescent="0.25">
      <c r="C52" s="46" t="s">
        <v>362</v>
      </c>
      <c r="E52" s="46">
        <v>160</v>
      </c>
      <c r="G52" s="46" t="s">
        <v>363</v>
      </c>
      <c r="H52" s="46" t="s">
        <v>21</v>
      </c>
      <c r="I52" s="46">
        <v>39</v>
      </c>
      <c r="J52" s="46" t="s">
        <v>220</v>
      </c>
      <c r="K52" s="46">
        <v>4</v>
      </c>
      <c r="L52" s="39" t="s">
        <v>396</v>
      </c>
      <c r="N52" s="39" t="s">
        <v>449</v>
      </c>
      <c r="P52" s="46" t="s">
        <v>561</v>
      </c>
      <c r="Q52" s="39" t="s">
        <v>623</v>
      </c>
      <c r="T52" s="46" t="s">
        <v>610</v>
      </c>
    </row>
    <row r="53" spans="3:22" ht="38.25" x14ac:dyDescent="0.25">
      <c r="C53" s="46" t="s">
        <v>191</v>
      </c>
      <c r="D53" s="47"/>
      <c r="E53" s="47">
        <v>87</v>
      </c>
      <c r="F53" s="47"/>
      <c r="G53" s="46" t="s">
        <v>192</v>
      </c>
      <c r="H53" s="39" t="s">
        <v>21</v>
      </c>
      <c r="I53" s="39">
        <v>39</v>
      </c>
      <c r="J53" s="53" t="s">
        <v>220</v>
      </c>
      <c r="K53" s="39">
        <v>10</v>
      </c>
      <c r="L53" s="39" t="s">
        <v>221</v>
      </c>
      <c r="M53" s="49"/>
      <c r="N53" s="39" t="s">
        <v>222</v>
      </c>
      <c r="O53" s="39" t="s">
        <v>6</v>
      </c>
      <c r="P53" s="46" t="s">
        <v>561</v>
      </c>
      <c r="Q53" s="39" t="s">
        <v>623</v>
      </c>
      <c r="T53" s="46" t="s">
        <v>610</v>
      </c>
    </row>
    <row r="54" spans="3:22" ht="25.5" x14ac:dyDescent="0.25">
      <c r="C54" s="46" t="s">
        <v>191</v>
      </c>
      <c r="D54" s="47"/>
      <c r="E54" s="47">
        <v>88</v>
      </c>
      <c r="F54" s="47"/>
      <c r="G54" s="46" t="s">
        <v>192</v>
      </c>
      <c r="H54" s="39" t="s">
        <v>21</v>
      </c>
      <c r="I54" s="39">
        <v>39</v>
      </c>
      <c r="J54" s="53" t="s">
        <v>220</v>
      </c>
      <c r="K54" s="39">
        <v>10</v>
      </c>
      <c r="L54" s="39" t="s">
        <v>223</v>
      </c>
      <c r="M54" s="49"/>
      <c r="N54" s="39" t="s">
        <v>224</v>
      </c>
      <c r="O54" s="39" t="s">
        <v>6</v>
      </c>
      <c r="P54" s="46" t="s">
        <v>561</v>
      </c>
      <c r="Q54" s="39" t="s">
        <v>623</v>
      </c>
      <c r="T54" s="46" t="s">
        <v>610</v>
      </c>
    </row>
    <row r="55" spans="3:22" ht="25.5" x14ac:dyDescent="0.25">
      <c r="C55" s="46" t="s">
        <v>362</v>
      </c>
      <c r="E55" s="46">
        <v>161</v>
      </c>
      <c r="G55" s="46" t="s">
        <v>363</v>
      </c>
      <c r="H55" s="46" t="s">
        <v>5</v>
      </c>
      <c r="I55" s="46">
        <v>39</v>
      </c>
      <c r="J55" s="46" t="s">
        <v>220</v>
      </c>
      <c r="K55" s="46">
        <v>10</v>
      </c>
      <c r="L55" s="39" t="s">
        <v>397</v>
      </c>
      <c r="N55" s="39" t="s">
        <v>450</v>
      </c>
      <c r="P55" s="46" t="s">
        <v>561</v>
      </c>
      <c r="Q55" s="39" t="s">
        <v>623</v>
      </c>
      <c r="T55" s="46" t="s">
        <v>610</v>
      </c>
    </row>
    <row r="56" spans="3:22" ht="25.5" x14ac:dyDescent="0.25">
      <c r="C56" s="46" t="s">
        <v>200</v>
      </c>
      <c r="D56" s="47"/>
      <c r="E56" s="47">
        <v>89</v>
      </c>
      <c r="F56" s="47"/>
      <c r="G56" s="46" t="s">
        <v>192</v>
      </c>
      <c r="H56" s="46" t="s">
        <v>5</v>
      </c>
      <c r="I56" s="46">
        <v>39</v>
      </c>
      <c r="J56" s="46" t="s">
        <v>220</v>
      </c>
      <c r="K56" s="46">
        <v>14</v>
      </c>
      <c r="L56" s="39" t="s">
        <v>225</v>
      </c>
      <c r="M56" s="49"/>
      <c r="N56" s="39" t="s">
        <v>226</v>
      </c>
      <c r="O56" s="46" t="s">
        <v>6</v>
      </c>
      <c r="P56" s="46" t="s">
        <v>555</v>
      </c>
      <c r="Q56" s="39" t="s">
        <v>623</v>
      </c>
      <c r="T56" s="46" t="s">
        <v>610</v>
      </c>
    </row>
    <row r="57" spans="3:22" ht="51" x14ac:dyDescent="0.25">
      <c r="C57" s="47" t="s">
        <v>16</v>
      </c>
      <c r="D57" s="47"/>
      <c r="E57" s="47">
        <v>16</v>
      </c>
      <c r="F57" s="47"/>
      <c r="G57" s="47" t="s">
        <v>17</v>
      </c>
      <c r="H57" s="47" t="s">
        <v>21</v>
      </c>
      <c r="I57" s="47">
        <v>39</v>
      </c>
      <c r="J57" s="50" t="s">
        <v>44</v>
      </c>
      <c r="K57" s="47">
        <v>25</v>
      </c>
      <c r="L57" s="49" t="s">
        <v>47</v>
      </c>
      <c r="M57" s="49"/>
      <c r="N57" s="49" t="s">
        <v>23</v>
      </c>
      <c r="O57" s="47" t="s">
        <v>6</v>
      </c>
      <c r="T57" s="46" t="s">
        <v>615</v>
      </c>
      <c r="V57" s="46" t="s">
        <v>584</v>
      </c>
    </row>
    <row r="58" spans="3:22" ht="51" x14ac:dyDescent="0.25">
      <c r="C58" s="47" t="s">
        <v>16</v>
      </c>
      <c r="D58" s="47"/>
      <c r="E58" s="47">
        <v>15</v>
      </c>
      <c r="F58" s="47"/>
      <c r="G58" s="47" t="s">
        <v>17</v>
      </c>
      <c r="H58" s="47" t="s">
        <v>21</v>
      </c>
      <c r="I58" s="47">
        <v>39</v>
      </c>
      <c r="J58" s="50" t="s">
        <v>44</v>
      </c>
      <c r="K58" s="47">
        <v>27</v>
      </c>
      <c r="L58" s="49" t="s">
        <v>596</v>
      </c>
      <c r="M58" s="49"/>
      <c r="N58" s="49" t="s">
        <v>45</v>
      </c>
      <c r="O58" s="47" t="s">
        <v>46</v>
      </c>
      <c r="T58" s="46" t="s">
        <v>615</v>
      </c>
      <c r="V58" s="46" t="s">
        <v>584</v>
      </c>
    </row>
    <row r="59" spans="3:22" ht="114.75" x14ac:dyDescent="0.25">
      <c r="C59" s="47" t="s">
        <v>16</v>
      </c>
      <c r="D59" s="47"/>
      <c r="E59" s="47">
        <v>17</v>
      </c>
      <c r="F59" s="47"/>
      <c r="G59" s="47" t="s">
        <v>17</v>
      </c>
      <c r="H59" s="47" t="s">
        <v>21</v>
      </c>
      <c r="I59" s="47">
        <v>39</v>
      </c>
      <c r="J59" s="50" t="s">
        <v>44</v>
      </c>
      <c r="K59" s="47">
        <v>40</v>
      </c>
      <c r="L59" s="49" t="s">
        <v>48</v>
      </c>
      <c r="M59" s="49"/>
      <c r="N59" s="49" t="s">
        <v>597</v>
      </c>
      <c r="O59" s="47" t="s">
        <v>6</v>
      </c>
      <c r="T59" s="46" t="s">
        <v>615</v>
      </c>
      <c r="V59" s="46" t="s">
        <v>598</v>
      </c>
    </row>
    <row r="60" spans="3:22" ht="25.5" x14ac:dyDescent="0.25">
      <c r="C60" s="46" t="s">
        <v>362</v>
      </c>
      <c r="E60" s="46">
        <v>162</v>
      </c>
      <c r="G60" s="46" t="s">
        <v>363</v>
      </c>
      <c r="H60" s="46" t="s">
        <v>364</v>
      </c>
      <c r="I60" s="46">
        <v>39</v>
      </c>
      <c r="J60" s="46" t="s">
        <v>44</v>
      </c>
      <c r="K60" s="46">
        <v>40</v>
      </c>
      <c r="L60" s="39" t="s">
        <v>398</v>
      </c>
      <c r="N60" s="39" t="s">
        <v>451</v>
      </c>
      <c r="P60" s="46" t="s">
        <v>555</v>
      </c>
      <c r="T60" s="46" t="s">
        <v>610</v>
      </c>
    </row>
    <row r="61" spans="3:22" ht="63.75" x14ac:dyDescent="0.25">
      <c r="C61" s="47" t="s">
        <v>16</v>
      </c>
      <c r="D61" s="47"/>
      <c r="E61" s="47">
        <v>13</v>
      </c>
      <c r="F61" s="47"/>
      <c r="G61" s="47" t="s">
        <v>17</v>
      </c>
      <c r="H61" s="47" t="s">
        <v>21</v>
      </c>
      <c r="I61" s="47">
        <v>41</v>
      </c>
      <c r="J61" s="50" t="s">
        <v>40</v>
      </c>
      <c r="K61" s="47">
        <v>8</v>
      </c>
      <c r="L61" s="49" t="s">
        <v>41</v>
      </c>
      <c r="M61" s="49"/>
      <c r="N61" s="49" t="s">
        <v>23</v>
      </c>
      <c r="O61" s="47" t="s">
        <v>6</v>
      </c>
      <c r="P61" s="46" t="s">
        <v>555</v>
      </c>
      <c r="T61" s="46" t="s">
        <v>610</v>
      </c>
    </row>
    <row r="62" spans="3:22" x14ac:dyDescent="0.25">
      <c r="C62" s="46" t="s">
        <v>362</v>
      </c>
      <c r="E62" s="46">
        <v>163</v>
      </c>
      <c r="G62" s="46" t="s">
        <v>363</v>
      </c>
      <c r="H62" s="46" t="s">
        <v>364</v>
      </c>
      <c r="I62" s="46">
        <v>40</v>
      </c>
      <c r="J62" s="46" t="s">
        <v>40</v>
      </c>
      <c r="K62" s="46">
        <v>28</v>
      </c>
      <c r="L62" s="39" t="s">
        <v>399</v>
      </c>
      <c r="N62" s="39" t="s">
        <v>452</v>
      </c>
      <c r="T62" s="46" t="s">
        <v>615</v>
      </c>
      <c r="V62" s="46" t="s">
        <v>557</v>
      </c>
    </row>
    <row r="63" spans="3:22" ht="63.75" x14ac:dyDescent="0.25">
      <c r="C63" s="47" t="s">
        <v>16</v>
      </c>
      <c r="D63" s="47"/>
      <c r="E63" s="47">
        <v>20</v>
      </c>
      <c r="F63" s="47"/>
      <c r="G63" s="47" t="s">
        <v>17</v>
      </c>
      <c r="H63" s="47" t="s">
        <v>21</v>
      </c>
      <c r="I63" s="47">
        <v>54</v>
      </c>
      <c r="J63" s="50" t="s">
        <v>55</v>
      </c>
      <c r="K63" s="47">
        <v>25</v>
      </c>
      <c r="L63" s="49" t="s">
        <v>56</v>
      </c>
      <c r="M63" s="49"/>
      <c r="N63" s="49" t="s">
        <v>57</v>
      </c>
      <c r="O63" s="47" t="s">
        <v>6</v>
      </c>
      <c r="T63" s="46" t="s">
        <v>615</v>
      </c>
      <c r="V63" s="46" t="s">
        <v>584</v>
      </c>
    </row>
    <row r="64" spans="3:22" ht="76.5" x14ac:dyDescent="0.25">
      <c r="C64" s="46" t="s">
        <v>297</v>
      </c>
      <c r="D64" s="47"/>
      <c r="E64" s="47">
        <v>130</v>
      </c>
      <c r="F64" s="47"/>
      <c r="G64" s="46" t="s">
        <v>162</v>
      </c>
      <c r="H64" s="46" t="s">
        <v>21</v>
      </c>
      <c r="I64" s="46">
        <v>43</v>
      </c>
      <c r="J64" s="48" t="s">
        <v>314</v>
      </c>
      <c r="K64" s="46">
        <v>10</v>
      </c>
      <c r="L64" s="39" t="s">
        <v>678</v>
      </c>
      <c r="M64" s="49"/>
      <c r="O64" s="46" t="s">
        <v>6</v>
      </c>
      <c r="P64" s="84" t="s">
        <v>561</v>
      </c>
      <c r="Q64" s="83" t="s">
        <v>656</v>
      </c>
      <c r="R64" s="84"/>
      <c r="S64" s="84"/>
      <c r="T64" s="83" t="s">
        <v>610</v>
      </c>
      <c r="U64" s="83" t="s">
        <v>704</v>
      </c>
      <c r="V64" s="84"/>
    </row>
    <row r="65" spans="3:22" ht="63.75" x14ac:dyDescent="0.25">
      <c r="C65" s="46" t="s">
        <v>513</v>
      </c>
      <c r="E65" s="46">
        <v>234</v>
      </c>
      <c r="G65" s="46" t="s">
        <v>514</v>
      </c>
      <c r="H65" s="46" t="s">
        <v>21</v>
      </c>
      <c r="I65" s="46">
        <v>43</v>
      </c>
      <c r="J65" s="46" t="s">
        <v>314</v>
      </c>
      <c r="K65" s="46">
        <v>12</v>
      </c>
      <c r="L65" s="39" t="s">
        <v>521</v>
      </c>
      <c r="N65" s="39" t="s">
        <v>541</v>
      </c>
      <c r="O65" s="46" t="s">
        <v>6</v>
      </c>
      <c r="T65" s="46" t="s">
        <v>615</v>
      </c>
      <c r="V65" s="46" t="s">
        <v>659</v>
      </c>
    </row>
    <row r="66" spans="3:22" ht="25.5" x14ac:dyDescent="0.25">
      <c r="C66" s="47" t="s">
        <v>16</v>
      </c>
      <c r="D66" s="47"/>
      <c r="E66" s="47">
        <v>22</v>
      </c>
      <c r="F66" s="47"/>
      <c r="G66" s="47" t="s">
        <v>17</v>
      </c>
      <c r="H66" s="47" t="s">
        <v>21</v>
      </c>
      <c r="I66" s="47">
        <v>44</v>
      </c>
      <c r="J66" s="50" t="s">
        <v>58</v>
      </c>
      <c r="K66" s="47">
        <v>8</v>
      </c>
      <c r="L66" s="49" t="s">
        <v>61</v>
      </c>
      <c r="M66" s="49"/>
      <c r="N66" s="49" t="s">
        <v>23</v>
      </c>
      <c r="O66" s="47" t="s">
        <v>6</v>
      </c>
      <c r="T66" s="46" t="s">
        <v>615</v>
      </c>
      <c r="V66" s="46" t="s">
        <v>600</v>
      </c>
    </row>
    <row r="67" spans="3:22" ht="38.25" x14ac:dyDescent="0.25">
      <c r="C67" s="47" t="s">
        <v>16</v>
      </c>
      <c r="D67" s="47"/>
      <c r="E67" s="47">
        <v>21</v>
      </c>
      <c r="F67" s="47"/>
      <c r="G67" s="47" t="s">
        <v>17</v>
      </c>
      <c r="H67" s="47" t="s">
        <v>21</v>
      </c>
      <c r="I67" s="47">
        <v>44</v>
      </c>
      <c r="J67" s="50" t="s">
        <v>58</v>
      </c>
      <c r="K67" s="47">
        <v>17</v>
      </c>
      <c r="L67" s="49" t="s">
        <v>59</v>
      </c>
      <c r="M67" s="49"/>
      <c r="N67" s="49" t="s">
        <v>60</v>
      </c>
      <c r="O67" s="47" t="s">
        <v>6</v>
      </c>
      <c r="T67" s="46" t="s">
        <v>615</v>
      </c>
      <c r="V67" s="46" t="s">
        <v>584</v>
      </c>
    </row>
    <row r="68" spans="3:22" ht="25.5" x14ac:dyDescent="0.25">
      <c r="C68" s="46" t="s">
        <v>513</v>
      </c>
      <c r="E68" s="46">
        <v>237</v>
      </c>
      <c r="G68" s="46" t="s">
        <v>514</v>
      </c>
      <c r="H68" s="46" t="s">
        <v>21</v>
      </c>
      <c r="I68" s="46">
        <v>44</v>
      </c>
      <c r="J68" s="46" t="s">
        <v>369</v>
      </c>
      <c r="K68" s="46">
        <v>1</v>
      </c>
      <c r="L68" s="39" t="s">
        <v>524</v>
      </c>
      <c r="N68" s="39" t="s">
        <v>543</v>
      </c>
      <c r="O68" s="46" t="s">
        <v>6</v>
      </c>
      <c r="T68" s="46" t="s">
        <v>615</v>
      </c>
      <c r="V68" s="46" t="s">
        <v>584</v>
      </c>
    </row>
    <row r="69" spans="3:22" ht="63.75" x14ac:dyDescent="0.25">
      <c r="C69" s="46" t="s">
        <v>513</v>
      </c>
      <c r="E69" s="46">
        <v>239</v>
      </c>
      <c r="G69" s="46" t="s">
        <v>514</v>
      </c>
      <c r="H69" s="46" t="s">
        <v>21</v>
      </c>
      <c r="I69" s="46">
        <v>44</v>
      </c>
      <c r="J69" s="46" t="s">
        <v>369</v>
      </c>
      <c r="K69" s="46">
        <v>2</v>
      </c>
      <c r="L69" s="39" t="s">
        <v>526</v>
      </c>
      <c r="N69" s="39" t="s">
        <v>185</v>
      </c>
      <c r="O69" s="46" t="s">
        <v>6</v>
      </c>
      <c r="T69" s="46" t="s">
        <v>615</v>
      </c>
      <c r="V69" s="46" t="s">
        <v>580</v>
      </c>
    </row>
    <row r="70" spans="3:22" x14ac:dyDescent="0.25">
      <c r="C70" s="46" t="s">
        <v>362</v>
      </c>
      <c r="E70" s="46">
        <v>164</v>
      </c>
      <c r="G70" s="46" t="s">
        <v>363</v>
      </c>
      <c r="H70" s="46" t="s">
        <v>364</v>
      </c>
      <c r="I70" s="46">
        <v>44</v>
      </c>
      <c r="J70" s="46" t="s">
        <v>369</v>
      </c>
      <c r="K70" s="46">
        <v>17</v>
      </c>
      <c r="L70" s="39" t="s">
        <v>400</v>
      </c>
      <c r="N70" s="39" t="s">
        <v>453</v>
      </c>
      <c r="T70" s="46" t="s">
        <v>615</v>
      </c>
      <c r="V70" s="46" t="s">
        <v>598</v>
      </c>
    </row>
    <row r="71" spans="3:22" ht="25.5" x14ac:dyDescent="0.25">
      <c r="C71" s="46" t="s">
        <v>513</v>
      </c>
      <c r="E71" s="46">
        <v>238</v>
      </c>
      <c r="G71" s="46" t="s">
        <v>514</v>
      </c>
      <c r="H71" s="46" t="s">
        <v>21</v>
      </c>
      <c r="I71" s="46">
        <v>44</v>
      </c>
      <c r="J71" s="46" t="s">
        <v>369</v>
      </c>
      <c r="K71" s="46">
        <v>20</v>
      </c>
      <c r="L71" s="39" t="s">
        <v>525</v>
      </c>
      <c r="N71" s="39" t="s">
        <v>543</v>
      </c>
      <c r="O71" s="46" t="s">
        <v>6</v>
      </c>
      <c r="T71" s="46" t="s">
        <v>615</v>
      </c>
      <c r="V71" s="46" t="s">
        <v>584</v>
      </c>
    </row>
    <row r="72" spans="3:22" x14ac:dyDescent="0.25">
      <c r="C72" s="47" t="s">
        <v>16</v>
      </c>
      <c r="D72" s="47"/>
      <c r="E72" s="47">
        <v>24</v>
      </c>
      <c r="F72" s="47"/>
      <c r="G72" s="47" t="s">
        <v>17</v>
      </c>
      <c r="H72" s="47" t="s">
        <v>5</v>
      </c>
      <c r="I72" s="47">
        <v>45</v>
      </c>
      <c r="J72" s="52" t="s">
        <v>62</v>
      </c>
      <c r="K72" s="47">
        <v>1</v>
      </c>
      <c r="L72" s="49" t="s">
        <v>64</v>
      </c>
      <c r="M72" s="49"/>
      <c r="N72" s="49" t="s">
        <v>23</v>
      </c>
      <c r="O72" s="47" t="s">
        <v>6</v>
      </c>
      <c r="P72" s="46" t="s">
        <v>555</v>
      </c>
      <c r="T72" s="46" t="s">
        <v>610</v>
      </c>
    </row>
    <row r="73" spans="3:22" ht="25.5" x14ac:dyDescent="0.25">
      <c r="C73" s="46" t="s">
        <v>362</v>
      </c>
      <c r="E73" s="46">
        <v>165</v>
      </c>
      <c r="G73" s="46" t="s">
        <v>363</v>
      </c>
      <c r="H73" s="46" t="s">
        <v>364</v>
      </c>
      <c r="I73" s="46">
        <v>45</v>
      </c>
      <c r="J73" s="46" t="s">
        <v>62</v>
      </c>
      <c r="K73" s="46">
        <v>1</v>
      </c>
      <c r="L73" s="39" t="s">
        <v>401</v>
      </c>
      <c r="N73" s="39" t="s">
        <v>454</v>
      </c>
      <c r="P73" s="46" t="s">
        <v>556</v>
      </c>
      <c r="Q73" s="39" t="s">
        <v>619</v>
      </c>
      <c r="T73" s="46" t="s">
        <v>611</v>
      </c>
    </row>
    <row r="74" spans="3:22" ht="25.5" x14ac:dyDescent="0.25">
      <c r="C74" s="47" t="s">
        <v>16</v>
      </c>
      <c r="D74" s="47"/>
      <c r="E74" s="47">
        <v>23</v>
      </c>
      <c r="F74" s="47"/>
      <c r="G74" s="47" t="s">
        <v>17</v>
      </c>
      <c r="H74" s="47" t="s">
        <v>21</v>
      </c>
      <c r="I74" s="47">
        <v>44</v>
      </c>
      <c r="J74" s="50" t="s">
        <v>62</v>
      </c>
      <c r="K74" s="47">
        <v>31</v>
      </c>
      <c r="L74" s="49" t="s">
        <v>63</v>
      </c>
      <c r="M74" s="49"/>
      <c r="N74" s="49" t="s">
        <v>23</v>
      </c>
      <c r="O74" s="47" t="s">
        <v>6</v>
      </c>
      <c r="T74" s="46" t="s">
        <v>615</v>
      </c>
      <c r="V74" s="46" t="s">
        <v>584</v>
      </c>
    </row>
    <row r="75" spans="3:22" ht="25.5" x14ac:dyDescent="0.25">
      <c r="C75" s="47" t="s">
        <v>152</v>
      </c>
      <c r="D75" s="47"/>
      <c r="E75" s="47">
        <v>60</v>
      </c>
      <c r="F75" s="47"/>
      <c r="G75" s="47" t="s">
        <v>1</v>
      </c>
      <c r="H75" s="47" t="s">
        <v>5</v>
      </c>
      <c r="I75" s="47">
        <v>59</v>
      </c>
      <c r="J75" s="50" t="s">
        <v>138</v>
      </c>
      <c r="K75" s="47">
        <v>26</v>
      </c>
      <c r="L75" s="49" t="s">
        <v>139</v>
      </c>
      <c r="M75" s="49"/>
      <c r="N75" s="49" t="s">
        <v>357</v>
      </c>
      <c r="O75" s="47" t="s">
        <v>6</v>
      </c>
      <c r="P75" s="46" t="s">
        <v>555</v>
      </c>
      <c r="T75" s="46" t="s">
        <v>610</v>
      </c>
      <c r="V75" s="39"/>
    </row>
    <row r="76" spans="3:22" x14ac:dyDescent="0.25">
      <c r="C76" s="46" t="s">
        <v>191</v>
      </c>
      <c r="D76" s="47"/>
      <c r="E76" s="47">
        <v>94</v>
      </c>
      <c r="F76" s="47"/>
      <c r="G76" s="46" t="s">
        <v>192</v>
      </c>
      <c r="H76" s="39" t="s">
        <v>5</v>
      </c>
      <c r="I76" s="39">
        <v>48</v>
      </c>
      <c r="J76" s="53" t="s">
        <v>227</v>
      </c>
      <c r="K76" s="39">
        <v>1</v>
      </c>
      <c r="L76" s="39" t="s">
        <v>236</v>
      </c>
      <c r="M76" s="49"/>
      <c r="N76" s="51" t="s">
        <v>237</v>
      </c>
      <c r="O76" s="39" t="s">
        <v>6</v>
      </c>
      <c r="P76" s="46" t="s">
        <v>555</v>
      </c>
      <c r="T76" s="46" t="s">
        <v>610</v>
      </c>
    </row>
    <row r="77" spans="3:22" ht="25.5" x14ac:dyDescent="0.25">
      <c r="C77" s="46" t="s">
        <v>191</v>
      </c>
      <c r="D77" s="47"/>
      <c r="E77" s="47">
        <v>90</v>
      </c>
      <c r="F77" s="47"/>
      <c r="G77" s="46" t="s">
        <v>192</v>
      </c>
      <c r="H77" s="39" t="s">
        <v>5</v>
      </c>
      <c r="I77" s="39">
        <v>47</v>
      </c>
      <c r="J77" s="53" t="s">
        <v>227</v>
      </c>
      <c r="K77" s="39">
        <v>5</v>
      </c>
      <c r="L77" s="39" t="s">
        <v>228</v>
      </c>
      <c r="M77" s="49"/>
      <c r="N77" s="39" t="s">
        <v>229</v>
      </c>
      <c r="O77" s="39" t="s">
        <v>6</v>
      </c>
      <c r="P77" s="46" t="s">
        <v>555</v>
      </c>
      <c r="T77" s="46" t="s">
        <v>610</v>
      </c>
    </row>
    <row r="78" spans="3:22" x14ac:dyDescent="0.25">
      <c r="C78" s="46" t="s">
        <v>191</v>
      </c>
      <c r="D78" s="47"/>
      <c r="E78" s="47">
        <v>95</v>
      </c>
      <c r="F78" s="47"/>
      <c r="G78" s="46" t="s">
        <v>192</v>
      </c>
      <c r="H78" s="39" t="s">
        <v>5</v>
      </c>
      <c r="I78" s="39">
        <v>48</v>
      </c>
      <c r="J78" s="53" t="s">
        <v>227</v>
      </c>
      <c r="K78" s="39">
        <v>10</v>
      </c>
      <c r="L78" s="39" t="s">
        <v>236</v>
      </c>
      <c r="M78" s="49"/>
      <c r="N78" s="51" t="s">
        <v>237</v>
      </c>
      <c r="O78" s="39" t="s">
        <v>6</v>
      </c>
      <c r="P78" s="46" t="s">
        <v>555</v>
      </c>
      <c r="T78" s="46" t="s">
        <v>610</v>
      </c>
    </row>
    <row r="79" spans="3:22" x14ac:dyDescent="0.25">
      <c r="C79" s="46" t="s">
        <v>191</v>
      </c>
      <c r="D79" s="47"/>
      <c r="E79" s="47">
        <v>93</v>
      </c>
      <c r="F79" s="47"/>
      <c r="G79" s="46" t="s">
        <v>192</v>
      </c>
      <c r="H79" s="39" t="s">
        <v>5</v>
      </c>
      <c r="I79" s="39">
        <v>47</v>
      </c>
      <c r="J79" s="53" t="s">
        <v>227</v>
      </c>
      <c r="K79" s="39">
        <v>11</v>
      </c>
      <c r="L79" s="39" t="s">
        <v>236</v>
      </c>
      <c r="M79" s="49"/>
      <c r="N79" s="51" t="s">
        <v>204</v>
      </c>
      <c r="O79" s="39" t="s">
        <v>6</v>
      </c>
      <c r="P79" s="46" t="s">
        <v>555</v>
      </c>
      <c r="T79" s="46" t="s">
        <v>610</v>
      </c>
    </row>
    <row r="80" spans="3:22" ht="25.5" x14ac:dyDescent="0.25">
      <c r="C80" s="46" t="s">
        <v>200</v>
      </c>
      <c r="D80" s="47"/>
      <c r="E80" s="47">
        <v>91</v>
      </c>
      <c r="F80" s="47"/>
      <c r="G80" s="46" t="s">
        <v>192</v>
      </c>
      <c r="H80" s="46" t="s">
        <v>5</v>
      </c>
      <c r="I80" s="46">
        <v>47</v>
      </c>
      <c r="J80" s="46" t="s">
        <v>230</v>
      </c>
      <c r="K80" s="46">
        <v>19</v>
      </c>
      <c r="L80" s="39" t="s">
        <v>231</v>
      </c>
      <c r="M80" s="49"/>
      <c r="N80" s="39" t="s">
        <v>232</v>
      </c>
      <c r="O80" s="46" t="s">
        <v>6</v>
      </c>
      <c r="P80" s="46" t="s">
        <v>555</v>
      </c>
      <c r="T80" s="46" t="s">
        <v>610</v>
      </c>
    </row>
    <row r="81" spans="3:22" ht="38.25" x14ac:dyDescent="0.25">
      <c r="C81" s="46" t="s">
        <v>200</v>
      </c>
      <c r="D81" s="47"/>
      <c r="E81" s="47">
        <v>92</v>
      </c>
      <c r="F81" s="47"/>
      <c r="G81" s="46" t="s">
        <v>192</v>
      </c>
      <c r="H81" s="46" t="s">
        <v>5</v>
      </c>
      <c r="I81" s="46">
        <v>47</v>
      </c>
      <c r="J81" s="46" t="s">
        <v>233</v>
      </c>
      <c r="K81" s="46">
        <v>26</v>
      </c>
      <c r="L81" s="39" t="s">
        <v>234</v>
      </c>
      <c r="M81" s="49"/>
      <c r="N81" s="39" t="s">
        <v>235</v>
      </c>
      <c r="O81" s="46" t="s">
        <v>6</v>
      </c>
      <c r="P81" s="46" t="s">
        <v>555</v>
      </c>
      <c r="T81" s="46" t="s">
        <v>610</v>
      </c>
    </row>
    <row r="82" spans="3:22" ht="38.25" x14ac:dyDescent="0.25">
      <c r="C82" s="46" t="s">
        <v>200</v>
      </c>
      <c r="D82" s="47"/>
      <c r="E82" s="47">
        <v>97</v>
      </c>
      <c r="F82" s="47"/>
      <c r="G82" s="46" t="s">
        <v>192</v>
      </c>
      <c r="H82" s="46" t="s">
        <v>5</v>
      </c>
      <c r="I82" s="46">
        <v>48</v>
      </c>
      <c r="J82" s="46" t="s">
        <v>238</v>
      </c>
      <c r="K82" s="46">
        <v>8</v>
      </c>
      <c r="L82" s="39" t="s">
        <v>234</v>
      </c>
      <c r="M82" s="49"/>
      <c r="N82" s="39" t="s">
        <v>241</v>
      </c>
      <c r="O82" s="46" t="s">
        <v>6</v>
      </c>
      <c r="P82" s="46" t="s">
        <v>555</v>
      </c>
      <c r="T82" s="46" t="s">
        <v>610</v>
      </c>
    </row>
    <row r="83" spans="3:22" ht="76.5" x14ac:dyDescent="0.25">
      <c r="C83" s="46" t="s">
        <v>191</v>
      </c>
      <c r="D83" s="47"/>
      <c r="E83" s="47">
        <v>96</v>
      </c>
      <c r="F83" s="47"/>
      <c r="G83" s="46" t="s">
        <v>192</v>
      </c>
      <c r="H83" s="39" t="s">
        <v>21</v>
      </c>
      <c r="I83" s="39">
        <v>48</v>
      </c>
      <c r="J83" s="53" t="s">
        <v>238</v>
      </c>
      <c r="K83" s="39">
        <v>12</v>
      </c>
      <c r="L83" s="39" t="s">
        <v>239</v>
      </c>
      <c r="M83" s="49"/>
      <c r="N83" s="39" t="s">
        <v>240</v>
      </c>
      <c r="O83" s="39" t="s">
        <v>6</v>
      </c>
      <c r="P83" s="83" t="s">
        <v>561</v>
      </c>
      <c r="Q83" s="83" t="s">
        <v>680</v>
      </c>
      <c r="R83" s="83"/>
      <c r="S83" s="83"/>
      <c r="T83" s="83" t="s">
        <v>610</v>
      </c>
      <c r="U83" s="83" t="s">
        <v>681</v>
      </c>
      <c r="V83" s="83"/>
    </row>
    <row r="84" spans="3:22" x14ac:dyDescent="0.25">
      <c r="C84" s="46" t="s">
        <v>215</v>
      </c>
      <c r="D84" s="47"/>
      <c r="E84" s="47">
        <v>112</v>
      </c>
      <c r="F84" s="47"/>
      <c r="G84" s="46" t="s">
        <v>192</v>
      </c>
      <c r="H84" s="46" t="s">
        <v>5</v>
      </c>
      <c r="I84" s="46">
        <v>49</v>
      </c>
      <c r="J84" s="46" t="s">
        <v>275</v>
      </c>
      <c r="K84" s="46">
        <v>10</v>
      </c>
      <c r="L84" s="51" t="s">
        <v>276</v>
      </c>
      <c r="M84" s="49"/>
      <c r="N84" s="51" t="s">
        <v>277</v>
      </c>
      <c r="O84" s="46" t="s">
        <v>6</v>
      </c>
      <c r="P84" s="85" t="s">
        <v>555</v>
      </c>
      <c r="Q84" s="86"/>
      <c r="R84" s="85"/>
      <c r="S84" s="86" t="s">
        <v>601</v>
      </c>
      <c r="T84" s="85" t="s">
        <v>610</v>
      </c>
      <c r="U84" s="86" t="s">
        <v>682</v>
      </c>
      <c r="V84" s="85"/>
    </row>
    <row r="85" spans="3:22" x14ac:dyDescent="0.25">
      <c r="C85" s="46" t="s">
        <v>215</v>
      </c>
      <c r="D85" s="47"/>
      <c r="E85" s="47">
        <v>120</v>
      </c>
      <c r="F85" s="47"/>
      <c r="G85" s="46" t="s">
        <v>192</v>
      </c>
      <c r="H85" s="46" t="s">
        <v>5</v>
      </c>
      <c r="I85" s="46">
        <v>58</v>
      </c>
      <c r="J85" s="46" t="s">
        <v>292</v>
      </c>
      <c r="K85" s="46">
        <v>11</v>
      </c>
      <c r="L85" s="51" t="s">
        <v>289</v>
      </c>
      <c r="M85" s="49"/>
      <c r="N85" s="51" t="s">
        <v>293</v>
      </c>
      <c r="O85" s="46" t="s">
        <v>6</v>
      </c>
      <c r="P85" s="85" t="s">
        <v>555</v>
      </c>
      <c r="Q85" s="86"/>
      <c r="R85" s="85"/>
      <c r="S85" s="85"/>
      <c r="T85" s="85" t="s">
        <v>610</v>
      </c>
      <c r="U85" s="86"/>
      <c r="V85" s="85"/>
    </row>
    <row r="86" spans="3:22" ht="25.5" x14ac:dyDescent="0.25">
      <c r="C86" s="47" t="s">
        <v>16</v>
      </c>
      <c r="D86" s="47"/>
      <c r="E86" s="47">
        <v>27</v>
      </c>
      <c r="F86" s="47"/>
      <c r="G86" s="47" t="s">
        <v>17</v>
      </c>
      <c r="H86" s="47" t="s">
        <v>21</v>
      </c>
      <c r="I86" s="47">
        <v>59</v>
      </c>
      <c r="J86" s="50" t="s">
        <v>69</v>
      </c>
      <c r="K86" s="47">
        <v>7</v>
      </c>
      <c r="L86" s="49" t="s">
        <v>70</v>
      </c>
      <c r="M86" s="49"/>
      <c r="N86" s="49" t="s">
        <v>23</v>
      </c>
      <c r="O86" s="47" t="s">
        <v>6</v>
      </c>
      <c r="P86" s="85"/>
      <c r="Q86" s="86"/>
      <c r="R86" s="85"/>
      <c r="S86" s="85"/>
      <c r="T86" s="85" t="s">
        <v>615</v>
      </c>
      <c r="U86" s="86"/>
      <c r="V86" s="85" t="s">
        <v>598</v>
      </c>
    </row>
    <row r="87" spans="3:22" x14ac:dyDescent="0.25">
      <c r="C87" s="46" t="s">
        <v>191</v>
      </c>
      <c r="D87" s="47"/>
      <c r="E87" s="47">
        <v>102</v>
      </c>
      <c r="F87" s="47"/>
      <c r="G87" s="46" t="s">
        <v>192</v>
      </c>
      <c r="H87" s="46" t="s">
        <v>21</v>
      </c>
      <c r="I87" s="46">
        <v>59</v>
      </c>
      <c r="J87" s="48" t="s">
        <v>69</v>
      </c>
      <c r="K87" s="46">
        <v>7</v>
      </c>
      <c r="L87" s="39" t="s">
        <v>254</v>
      </c>
      <c r="M87" s="49"/>
      <c r="N87" s="39" t="s">
        <v>255</v>
      </c>
      <c r="O87" s="46" t="s">
        <v>6</v>
      </c>
      <c r="P87" s="85" t="s">
        <v>555</v>
      </c>
      <c r="Q87" s="86"/>
      <c r="R87" s="85"/>
      <c r="S87" s="85"/>
      <c r="T87" s="85" t="s">
        <v>610</v>
      </c>
      <c r="U87" s="86"/>
      <c r="V87" s="85"/>
    </row>
    <row r="88" spans="3:22" ht="51" x14ac:dyDescent="0.25">
      <c r="C88" s="46" t="s">
        <v>215</v>
      </c>
      <c r="D88" s="47"/>
      <c r="E88" s="47">
        <v>121</v>
      </c>
      <c r="F88" s="47"/>
      <c r="G88" s="46" t="s">
        <v>192</v>
      </c>
      <c r="H88" s="46" t="s">
        <v>5</v>
      </c>
      <c r="I88" s="58">
        <v>59</v>
      </c>
      <c r="J88" s="58" t="s">
        <v>294</v>
      </c>
      <c r="K88" s="58">
        <v>14</v>
      </c>
      <c r="L88" s="51" t="s">
        <v>632</v>
      </c>
      <c r="M88" s="49"/>
      <c r="N88" s="51" t="s">
        <v>295</v>
      </c>
      <c r="O88" s="46" t="s">
        <v>6</v>
      </c>
      <c r="P88" s="83" t="s">
        <v>561</v>
      </c>
      <c r="Q88" s="83" t="s">
        <v>683</v>
      </c>
      <c r="R88" s="84"/>
      <c r="S88" s="84"/>
      <c r="T88" s="83" t="s">
        <v>610</v>
      </c>
      <c r="U88" s="83" t="s">
        <v>684</v>
      </c>
      <c r="V88" s="84"/>
    </row>
    <row r="89" spans="3:22" ht="25.5" x14ac:dyDescent="0.25">
      <c r="C89" s="46" t="s">
        <v>215</v>
      </c>
      <c r="D89" s="47"/>
      <c r="E89" s="47">
        <v>122</v>
      </c>
      <c r="F89" s="47"/>
      <c r="G89" s="46" t="s">
        <v>192</v>
      </c>
      <c r="H89" s="46" t="s">
        <v>5</v>
      </c>
      <c r="I89" s="58">
        <v>60</v>
      </c>
      <c r="J89" s="58" t="s">
        <v>296</v>
      </c>
      <c r="K89" s="58">
        <v>33</v>
      </c>
      <c r="L89" s="51" t="s">
        <v>243</v>
      </c>
      <c r="M89" s="49"/>
      <c r="N89" s="51" t="s">
        <v>679</v>
      </c>
      <c r="O89" s="46" t="s">
        <v>6</v>
      </c>
      <c r="P89" s="83" t="s">
        <v>555</v>
      </c>
      <c r="Q89" s="83"/>
      <c r="R89" s="83"/>
      <c r="S89" s="83"/>
      <c r="T89" s="83" t="s">
        <v>610</v>
      </c>
      <c r="U89" s="83" t="s">
        <v>685</v>
      </c>
      <c r="V89" s="84"/>
    </row>
    <row r="90" spans="3:22" x14ac:dyDescent="0.25">
      <c r="C90" s="46" t="s">
        <v>215</v>
      </c>
      <c r="D90" s="47"/>
      <c r="E90" s="47">
        <v>113</v>
      </c>
      <c r="F90" s="47"/>
      <c r="G90" s="46" t="s">
        <v>192</v>
      </c>
      <c r="H90" s="46" t="s">
        <v>5</v>
      </c>
      <c r="I90" s="46">
        <v>49</v>
      </c>
      <c r="J90" s="46" t="s">
        <v>278</v>
      </c>
      <c r="K90" s="46">
        <v>14</v>
      </c>
      <c r="L90" s="51" t="s">
        <v>279</v>
      </c>
      <c r="M90" s="49"/>
      <c r="N90" s="51" t="s">
        <v>280</v>
      </c>
      <c r="O90" s="46" t="s">
        <v>6</v>
      </c>
      <c r="P90" s="85" t="s">
        <v>555</v>
      </c>
      <c r="Q90" s="86"/>
      <c r="R90" s="85"/>
      <c r="S90" s="85"/>
      <c r="T90" s="85" t="s">
        <v>613</v>
      </c>
      <c r="U90" s="86"/>
      <c r="V90" s="85"/>
    </row>
    <row r="91" spans="3:22" ht="25.5" x14ac:dyDescent="0.25">
      <c r="C91" s="46" t="s">
        <v>191</v>
      </c>
      <c r="D91" s="47"/>
      <c r="E91" s="47">
        <v>103</v>
      </c>
      <c r="F91" s="47"/>
      <c r="G91" s="46" t="s">
        <v>192</v>
      </c>
      <c r="H91" s="46" t="s">
        <v>21</v>
      </c>
      <c r="I91" s="46">
        <v>64</v>
      </c>
      <c r="J91" s="48" t="s">
        <v>256</v>
      </c>
      <c r="K91" s="46">
        <v>19</v>
      </c>
      <c r="L91" s="39" t="s">
        <v>257</v>
      </c>
      <c r="M91" s="49"/>
      <c r="N91" s="39" t="s">
        <v>258</v>
      </c>
      <c r="O91" s="46" t="s">
        <v>6</v>
      </c>
      <c r="P91" s="85" t="s">
        <v>561</v>
      </c>
      <c r="Q91" s="86" t="s">
        <v>645</v>
      </c>
      <c r="R91" s="85"/>
      <c r="S91" s="85"/>
      <c r="T91" s="85" t="s">
        <v>610</v>
      </c>
      <c r="U91" s="86"/>
      <c r="V91" s="85"/>
    </row>
    <row r="92" spans="3:22" ht="51" x14ac:dyDescent="0.25">
      <c r="C92" s="46" t="s">
        <v>362</v>
      </c>
      <c r="E92" s="46">
        <v>167</v>
      </c>
      <c r="G92" s="46" t="s">
        <v>363</v>
      </c>
      <c r="H92" s="46" t="s">
        <v>5</v>
      </c>
      <c r="I92" s="46">
        <v>67</v>
      </c>
      <c r="J92" s="46" t="s">
        <v>371</v>
      </c>
      <c r="K92" s="46">
        <v>14</v>
      </c>
      <c r="L92" s="39" t="s">
        <v>5</v>
      </c>
      <c r="N92" s="39" t="s">
        <v>456</v>
      </c>
      <c r="P92" s="83" t="s">
        <v>561</v>
      </c>
      <c r="Q92" s="83" t="s">
        <v>645</v>
      </c>
      <c r="R92" s="84"/>
      <c r="S92" s="84"/>
      <c r="T92" s="83" t="s">
        <v>610</v>
      </c>
      <c r="U92" s="83" t="s">
        <v>677</v>
      </c>
      <c r="V92" s="84"/>
    </row>
    <row r="93" spans="3:22" x14ac:dyDescent="0.25">
      <c r="C93" s="46" t="s">
        <v>215</v>
      </c>
      <c r="D93" s="47"/>
      <c r="E93" s="47">
        <v>115</v>
      </c>
      <c r="F93" s="47"/>
      <c r="G93" s="46" t="s">
        <v>192</v>
      </c>
      <c r="H93" s="46" t="s">
        <v>5</v>
      </c>
      <c r="I93" s="46">
        <v>53</v>
      </c>
      <c r="J93" s="46" t="s">
        <v>686</v>
      </c>
      <c r="K93" s="46">
        <v>6</v>
      </c>
      <c r="L93" s="51" t="s">
        <v>282</v>
      </c>
      <c r="M93" s="49"/>
      <c r="N93" s="51" t="s">
        <v>687</v>
      </c>
      <c r="O93" s="46" t="s">
        <v>6</v>
      </c>
      <c r="T93" s="46" t="s">
        <v>615</v>
      </c>
      <c r="V93" s="46" t="s">
        <v>584</v>
      </c>
    </row>
    <row r="94" spans="3:22" ht="38.25" x14ac:dyDescent="0.25">
      <c r="C94" s="46" t="s">
        <v>191</v>
      </c>
      <c r="D94" s="47"/>
      <c r="E94" s="47">
        <v>100</v>
      </c>
      <c r="F94" s="47"/>
      <c r="G94" s="46" t="s">
        <v>192</v>
      </c>
      <c r="H94" s="46" t="s">
        <v>21</v>
      </c>
      <c r="I94" s="46">
        <v>54</v>
      </c>
      <c r="J94" s="48" t="s">
        <v>248</v>
      </c>
      <c r="K94" s="46">
        <v>1</v>
      </c>
      <c r="L94" s="39" t="s">
        <v>249</v>
      </c>
      <c r="M94" s="49"/>
      <c r="N94" s="39" t="s">
        <v>250</v>
      </c>
      <c r="O94" s="46" t="s">
        <v>219</v>
      </c>
      <c r="P94" s="46" t="s">
        <v>561</v>
      </c>
      <c r="Q94" s="39" t="s">
        <v>623</v>
      </c>
      <c r="T94" s="46" t="s">
        <v>610</v>
      </c>
    </row>
    <row r="95" spans="3:22" ht="51" x14ac:dyDescent="0.25">
      <c r="C95" s="46" t="s">
        <v>566</v>
      </c>
      <c r="E95" s="46">
        <v>255</v>
      </c>
      <c r="G95" s="46" t="s">
        <v>567</v>
      </c>
      <c r="H95" s="46" t="s">
        <v>21</v>
      </c>
      <c r="I95" s="46">
        <v>54</v>
      </c>
      <c r="J95" s="46" t="s">
        <v>248</v>
      </c>
      <c r="K95" s="46">
        <v>1</v>
      </c>
      <c r="L95" s="57" t="s">
        <v>570</v>
      </c>
      <c r="N95" s="39" t="s">
        <v>575</v>
      </c>
      <c r="O95" s="46" t="s">
        <v>6</v>
      </c>
      <c r="P95" s="46" t="s">
        <v>561</v>
      </c>
      <c r="Q95" s="39" t="s">
        <v>622</v>
      </c>
      <c r="T95" s="46" t="s">
        <v>610</v>
      </c>
    </row>
    <row r="96" spans="3:22" ht="51" x14ac:dyDescent="0.25">
      <c r="C96" s="46" t="s">
        <v>566</v>
      </c>
      <c r="E96" s="46">
        <v>256</v>
      </c>
      <c r="G96" s="46" t="s">
        <v>567</v>
      </c>
      <c r="H96" s="46" t="s">
        <v>21</v>
      </c>
      <c r="I96" s="46">
        <v>54</v>
      </c>
      <c r="J96" s="46" t="s">
        <v>248</v>
      </c>
      <c r="K96" s="46">
        <v>1</v>
      </c>
      <c r="L96" s="57" t="s">
        <v>571</v>
      </c>
      <c r="N96" s="39" t="s">
        <v>576</v>
      </c>
      <c r="O96" s="46" t="s">
        <v>6</v>
      </c>
      <c r="P96" s="46" t="s">
        <v>561</v>
      </c>
      <c r="Q96" s="39" t="s">
        <v>622</v>
      </c>
      <c r="T96" s="46" t="s">
        <v>610</v>
      </c>
    </row>
    <row r="97" spans="1:22" ht="89.25" x14ac:dyDescent="0.25">
      <c r="C97" s="46" t="s">
        <v>566</v>
      </c>
      <c r="E97" s="46">
        <v>257</v>
      </c>
      <c r="G97" s="46" t="s">
        <v>567</v>
      </c>
      <c r="H97" s="46" t="s">
        <v>21</v>
      </c>
      <c r="I97" s="46">
        <v>69</v>
      </c>
      <c r="J97" s="46" t="s">
        <v>248</v>
      </c>
      <c r="K97" s="46">
        <v>4</v>
      </c>
      <c r="L97" s="57" t="s">
        <v>572</v>
      </c>
      <c r="N97" s="39" t="s">
        <v>577</v>
      </c>
      <c r="O97" s="46" t="s">
        <v>6</v>
      </c>
      <c r="P97" s="46" t="s">
        <v>556</v>
      </c>
      <c r="Q97" s="39" t="s">
        <v>633</v>
      </c>
      <c r="T97" s="46" t="s">
        <v>611</v>
      </c>
    </row>
    <row r="98" spans="1:22" ht="63.75" x14ac:dyDescent="0.25">
      <c r="C98" s="46" t="s">
        <v>566</v>
      </c>
      <c r="E98" s="46">
        <v>254</v>
      </c>
      <c r="G98" s="46" t="s">
        <v>567</v>
      </c>
      <c r="H98" s="46" t="s">
        <v>21</v>
      </c>
      <c r="I98" s="46">
        <v>53</v>
      </c>
      <c r="J98" s="46" t="s">
        <v>248</v>
      </c>
      <c r="K98" s="46">
        <v>20</v>
      </c>
      <c r="L98" s="57" t="s">
        <v>569</v>
      </c>
      <c r="N98" s="39" t="s">
        <v>574</v>
      </c>
      <c r="O98" s="46" t="s">
        <v>6</v>
      </c>
      <c r="P98" s="46" t="s">
        <v>561</v>
      </c>
      <c r="Q98" s="39" t="s">
        <v>622</v>
      </c>
      <c r="T98" s="46" t="s">
        <v>610</v>
      </c>
    </row>
    <row r="99" spans="1:22" x14ac:dyDescent="0.25">
      <c r="C99" s="46" t="s">
        <v>215</v>
      </c>
      <c r="D99" s="47"/>
      <c r="E99" s="47">
        <v>98</v>
      </c>
      <c r="F99" s="47"/>
      <c r="G99" s="46" t="s">
        <v>192</v>
      </c>
      <c r="H99" s="46" t="s">
        <v>5</v>
      </c>
      <c r="I99" s="46">
        <v>50</v>
      </c>
      <c r="J99" s="46" t="s">
        <v>242</v>
      </c>
      <c r="K99" s="46">
        <v>16</v>
      </c>
      <c r="L99" s="39" t="s">
        <v>243</v>
      </c>
      <c r="M99" s="49"/>
      <c r="N99" s="39" t="s">
        <v>244</v>
      </c>
      <c r="O99" s="46" t="s">
        <v>6</v>
      </c>
      <c r="P99" s="83" t="s">
        <v>555</v>
      </c>
      <c r="Q99" s="83"/>
      <c r="R99" s="83"/>
      <c r="S99" s="83"/>
      <c r="T99" s="83" t="s">
        <v>610</v>
      </c>
      <c r="U99" s="83" t="s">
        <v>685</v>
      </c>
      <c r="V99" s="83"/>
    </row>
    <row r="100" spans="1:22" x14ac:dyDescent="0.25">
      <c r="C100" s="46" t="s">
        <v>215</v>
      </c>
      <c r="D100" s="47"/>
      <c r="E100" s="47">
        <v>114</v>
      </c>
      <c r="F100" s="47"/>
      <c r="G100" s="46" t="s">
        <v>192</v>
      </c>
      <c r="H100" s="46" t="s">
        <v>5</v>
      </c>
      <c r="I100" s="46">
        <v>50</v>
      </c>
      <c r="J100" s="46" t="s">
        <v>242</v>
      </c>
      <c r="K100" s="46">
        <v>16</v>
      </c>
      <c r="L100" s="51" t="s">
        <v>243</v>
      </c>
      <c r="M100" s="49"/>
      <c r="N100" s="51" t="s">
        <v>281</v>
      </c>
      <c r="O100" s="46" t="s">
        <v>6</v>
      </c>
      <c r="P100" s="83" t="s">
        <v>555</v>
      </c>
      <c r="Q100" s="83"/>
      <c r="R100" s="83"/>
      <c r="S100" s="83"/>
      <c r="T100" s="83" t="s">
        <v>610</v>
      </c>
      <c r="U100" s="83" t="s">
        <v>685</v>
      </c>
      <c r="V100" s="83"/>
    </row>
    <row r="101" spans="1:22" ht="76.5" x14ac:dyDescent="0.25">
      <c r="C101" s="46" t="s">
        <v>362</v>
      </c>
      <c r="E101" s="46">
        <v>166</v>
      </c>
      <c r="G101" s="46" t="s">
        <v>363</v>
      </c>
      <c r="H101" s="46" t="s">
        <v>364</v>
      </c>
      <c r="I101" s="46">
        <v>50</v>
      </c>
      <c r="J101" s="46" t="s">
        <v>370</v>
      </c>
      <c r="K101" s="46">
        <v>26</v>
      </c>
      <c r="L101" s="39" t="s">
        <v>402</v>
      </c>
      <c r="N101" s="39" t="s">
        <v>455</v>
      </c>
      <c r="P101" s="85"/>
      <c r="Q101" s="86"/>
      <c r="R101" s="85"/>
      <c r="S101" s="85"/>
      <c r="T101" s="85" t="s">
        <v>615</v>
      </c>
      <c r="U101" s="86"/>
      <c r="V101" s="85" t="s">
        <v>584</v>
      </c>
    </row>
    <row r="102" spans="1:22" ht="25.5" x14ac:dyDescent="0.25">
      <c r="C102" s="47" t="s">
        <v>16</v>
      </c>
      <c r="D102" s="47"/>
      <c r="E102" s="47">
        <v>25</v>
      </c>
      <c r="F102" s="47"/>
      <c r="G102" s="47" t="s">
        <v>17</v>
      </c>
      <c r="H102" s="47" t="s">
        <v>21</v>
      </c>
      <c r="I102" s="47">
        <v>51</v>
      </c>
      <c r="J102" s="50" t="s">
        <v>65</v>
      </c>
      <c r="K102" s="47">
        <v>1</v>
      </c>
      <c r="L102" s="49" t="s">
        <v>66</v>
      </c>
      <c r="M102" s="49"/>
      <c r="N102" s="49" t="s">
        <v>23</v>
      </c>
      <c r="O102" s="47" t="s">
        <v>6</v>
      </c>
      <c r="P102" s="85"/>
      <c r="Q102" s="86"/>
      <c r="R102" s="85"/>
      <c r="S102" s="85"/>
      <c r="T102" s="85" t="s">
        <v>615</v>
      </c>
      <c r="U102" s="86"/>
      <c r="V102" s="85" t="s">
        <v>584</v>
      </c>
    </row>
    <row r="103" spans="1:22" s="39" customFormat="1" x14ac:dyDescent="0.25">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85"/>
      <c r="Q103" s="86"/>
      <c r="R103" s="85"/>
      <c r="S103" s="85"/>
      <c r="T103" s="85" t="s">
        <v>615</v>
      </c>
      <c r="U103" s="86"/>
      <c r="V103" s="85" t="s">
        <v>584</v>
      </c>
    </row>
    <row r="104" spans="1:22" ht="38.25" x14ac:dyDescent="0.25">
      <c r="C104" s="46" t="s">
        <v>215</v>
      </c>
      <c r="D104" s="47"/>
      <c r="E104" s="47">
        <v>101</v>
      </c>
      <c r="F104" s="47"/>
      <c r="G104" s="46" t="s">
        <v>192</v>
      </c>
      <c r="H104" s="46" t="s">
        <v>5</v>
      </c>
      <c r="I104" s="46">
        <v>54</v>
      </c>
      <c r="J104" s="46" t="s">
        <v>251</v>
      </c>
      <c r="K104" s="46">
        <v>16</v>
      </c>
      <c r="L104" s="39" t="s">
        <v>252</v>
      </c>
      <c r="M104" s="49"/>
      <c r="N104" s="39" t="s">
        <v>253</v>
      </c>
      <c r="O104" s="46" t="s">
        <v>6</v>
      </c>
      <c r="P104" s="83" t="s">
        <v>561</v>
      </c>
      <c r="Q104" s="83" t="s">
        <v>688</v>
      </c>
      <c r="R104" s="83"/>
      <c r="S104" s="83"/>
      <c r="T104" s="83" t="s">
        <v>610</v>
      </c>
      <c r="U104" s="83" t="s">
        <v>676</v>
      </c>
      <c r="V104" s="83"/>
    </row>
    <row r="105" spans="1:22" x14ac:dyDescent="0.25">
      <c r="C105" s="46" t="s">
        <v>215</v>
      </c>
      <c r="D105" s="47"/>
      <c r="E105" s="47">
        <v>116</v>
      </c>
      <c r="F105" s="47"/>
      <c r="G105" s="46" t="s">
        <v>192</v>
      </c>
      <c r="H105" s="46" t="s">
        <v>5</v>
      </c>
      <c r="I105" s="46">
        <v>55</v>
      </c>
      <c r="J105" s="46" t="s">
        <v>283</v>
      </c>
      <c r="K105" s="46">
        <v>3</v>
      </c>
      <c r="L105" s="51" t="s">
        <v>284</v>
      </c>
      <c r="M105" s="49"/>
      <c r="N105" s="51" t="s">
        <v>285</v>
      </c>
      <c r="O105" s="46" t="s">
        <v>6</v>
      </c>
      <c r="P105" s="83" t="s">
        <v>555</v>
      </c>
      <c r="Q105" s="83"/>
      <c r="R105" s="83"/>
      <c r="S105" s="83"/>
      <c r="T105" s="83" t="s">
        <v>610</v>
      </c>
      <c r="U105" s="83" t="s">
        <v>685</v>
      </c>
      <c r="V105" s="83"/>
    </row>
    <row r="106" spans="1:22" ht="38.25" x14ac:dyDescent="0.25">
      <c r="C106" s="46" t="s">
        <v>215</v>
      </c>
      <c r="D106" s="47"/>
      <c r="E106" s="47">
        <v>119</v>
      </c>
      <c r="F106" s="47"/>
      <c r="G106" s="46" t="s">
        <v>192</v>
      </c>
      <c r="H106" s="46" t="s">
        <v>5</v>
      </c>
      <c r="I106" s="46">
        <v>58</v>
      </c>
      <c r="J106" s="46" t="s">
        <v>286</v>
      </c>
      <c r="K106" s="46">
        <v>4</v>
      </c>
      <c r="L106" s="51" t="s">
        <v>291</v>
      </c>
      <c r="M106" s="49"/>
      <c r="N106" s="51" t="s">
        <v>288</v>
      </c>
      <c r="O106" s="46" t="s">
        <v>6</v>
      </c>
      <c r="T106" s="46" t="s">
        <v>615</v>
      </c>
      <c r="U106" s="39" t="s">
        <v>705</v>
      </c>
      <c r="V106" s="46" t="s">
        <v>557</v>
      </c>
    </row>
    <row r="107" spans="1:22" ht="25.5" x14ac:dyDescent="0.25">
      <c r="C107" s="47" t="s">
        <v>16</v>
      </c>
      <c r="D107" s="47"/>
      <c r="E107" s="47">
        <v>28</v>
      </c>
      <c r="F107" s="47"/>
      <c r="G107" s="47" t="s">
        <v>17</v>
      </c>
      <c r="H107" s="47" t="s">
        <v>21</v>
      </c>
      <c r="I107" s="47">
        <v>58</v>
      </c>
      <c r="J107" s="50" t="s">
        <v>67</v>
      </c>
      <c r="K107" s="47">
        <v>6</v>
      </c>
      <c r="L107" s="49" t="s">
        <v>71</v>
      </c>
      <c r="M107" s="49"/>
      <c r="N107" s="49" t="s">
        <v>23</v>
      </c>
      <c r="O107" s="47" t="s">
        <v>6</v>
      </c>
      <c r="T107" s="46" t="s">
        <v>615</v>
      </c>
      <c r="U107" s="39" t="s">
        <v>634</v>
      </c>
      <c r="V107" s="46" t="s">
        <v>557</v>
      </c>
    </row>
    <row r="108" spans="1:22" ht="25.5" x14ac:dyDescent="0.25">
      <c r="C108" s="46" t="s">
        <v>215</v>
      </c>
      <c r="D108" s="47"/>
      <c r="E108" s="47">
        <v>117</v>
      </c>
      <c r="F108" s="47"/>
      <c r="G108" s="46" t="s">
        <v>192</v>
      </c>
      <c r="H108" s="46" t="s">
        <v>5</v>
      </c>
      <c r="I108" s="46">
        <v>57</v>
      </c>
      <c r="J108" s="46" t="s">
        <v>286</v>
      </c>
      <c r="K108" s="46">
        <v>7</v>
      </c>
      <c r="L108" s="51" t="s">
        <v>287</v>
      </c>
      <c r="M108" s="49"/>
      <c r="N108" s="51" t="s">
        <v>288</v>
      </c>
      <c r="O108" s="46" t="s">
        <v>6</v>
      </c>
      <c r="P108" s="46" t="s">
        <v>555</v>
      </c>
      <c r="T108" s="46" t="s">
        <v>610</v>
      </c>
    </row>
    <row r="109" spans="1:22" x14ac:dyDescent="0.25">
      <c r="C109" s="46" t="s">
        <v>215</v>
      </c>
      <c r="D109" s="47"/>
      <c r="E109" s="47">
        <v>118</v>
      </c>
      <c r="F109" s="47"/>
      <c r="G109" s="46" t="s">
        <v>192</v>
      </c>
      <c r="H109" s="46" t="s">
        <v>5</v>
      </c>
      <c r="I109" s="46">
        <v>57</v>
      </c>
      <c r="J109" s="46" t="s">
        <v>286</v>
      </c>
      <c r="K109" s="46">
        <v>12</v>
      </c>
      <c r="L109" s="51" t="s">
        <v>289</v>
      </c>
      <c r="M109" s="49"/>
      <c r="N109" s="51" t="s">
        <v>290</v>
      </c>
      <c r="O109" s="46" t="s">
        <v>6</v>
      </c>
      <c r="P109" s="46" t="s">
        <v>555</v>
      </c>
      <c r="T109" s="46" t="s">
        <v>610</v>
      </c>
    </row>
    <row r="110" spans="1:22" ht="25.5" x14ac:dyDescent="0.25">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635</v>
      </c>
      <c r="T110" s="46" t="s">
        <v>611</v>
      </c>
    </row>
    <row r="111" spans="1:22" ht="25.5" x14ac:dyDescent="0.25">
      <c r="C111" s="46" t="s">
        <v>362</v>
      </c>
      <c r="E111" s="46">
        <v>168</v>
      </c>
      <c r="G111" s="46" t="s">
        <v>363</v>
      </c>
      <c r="H111" s="46" t="s">
        <v>5</v>
      </c>
      <c r="I111" s="46">
        <v>71</v>
      </c>
      <c r="J111" s="46" t="s">
        <v>372</v>
      </c>
      <c r="K111" s="46">
        <v>5</v>
      </c>
      <c r="L111" s="39" t="s">
        <v>403</v>
      </c>
      <c r="N111" s="39" t="s">
        <v>457</v>
      </c>
      <c r="P111" s="46" t="s">
        <v>555</v>
      </c>
      <c r="T111" s="46" t="s">
        <v>610</v>
      </c>
    </row>
    <row r="112" spans="1:22" x14ac:dyDescent="0.25">
      <c r="C112" s="46" t="s">
        <v>362</v>
      </c>
      <c r="E112" s="46">
        <v>169</v>
      </c>
      <c r="G112" s="46" t="s">
        <v>363</v>
      </c>
      <c r="H112" s="46" t="s">
        <v>5</v>
      </c>
      <c r="I112" s="46">
        <v>71</v>
      </c>
      <c r="J112" s="46" t="s">
        <v>372</v>
      </c>
      <c r="K112" s="46">
        <v>9</v>
      </c>
      <c r="L112" s="39" t="s">
        <v>404</v>
      </c>
      <c r="N112" s="39" t="s">
        <v>458</v>
      </c>
      <c r="P112" s="46" t="s">
        <v>555</v>
      </c>
      <c r="T112" s="46" t="s">
        <v>610</v>
      </c>
    </row>
    <row r="113" spans="3:22" x14ac:dyDescent="0.25">
      <c r="C113" s="46" t="s">
        <v>362</v>
      </c>
      <c r="E113" s="46">
        <v>170</v>
      </c>
      <c r="G113" s="46" t="s">
        <v>363</v>
      </c>
      <c r="H113" s="46" t="s">
        <v>21</v>
      </c>
      <c r="I113" s="46">
        <v>72</v>
      </c>
      <c r="J113" s="46" t="s">
        <v>373</v>
      </c>
      <c r="K113" s="46">
        <v>21</v>
      </c>
      <c r="L113" s="39" t="s">
        <v>405</v>
      </c>
      <c r="N113" s="39" t="s">
        <v>459</v>
      </c>
      <c r="P113" s="46" t="s">
        <v>555</v>
      </c>
      <c r="T113" s="46" t="s">
        <v>610</v>
      </c>
    </row>
    <row r="114" spans="3:22" ht="38.25" x14ac:dyDescent="0.25">
      <c r="C114" s="46" t="s">
        <v>362</v>
      </c>
      <c r="E114" s="46">
        <v>171</v>
      </c>
      <c r="G114" s="46" t="s">
        <v>363</v>
      </c>
      <c r="H114" s="46" t="s">
        <v>364</v>
      </c>
      <c r="I114" s="46">
        <v>72</v>
      </c>
      <c r="J114" s="46" t="s">
        <v>374</v>
      </c>
      <c r="K114" s="46">
        <v>23</v>
      </c>
      <c r="L114" s="39" t="s">
        <v>406</v>
      </c>
      <c r="N114" s="39" t="s">
        <v>460</v>
      </c>
      <c r="P114" s="46" t="s">
        <v>555</v>
      </c>
      <c r="T114" s="46" t="s">
        <v>610</v>
      </c>
    </row>
    <row r="115" spans="3:22" ht="51" x14ac:dyDescent="0.25">
      <c r="C115" s="47" t="s">
        <v>16</v>
      </c>
      <c r="D115" s="47"/>
      <c r="E115" s="47">
        <v>30</v>
      </c>
      <c r="F115" s="47"/>
      <c r="G115" s="47" t="s">
        <v>17</v>
      </c>
      <c r="H115" s="47" t="s">
        <v>21</v>
      </c>
      <c r="I115" s="47">
        <v>73</v>
      </c>
      <c r="J115" s="50" t="s">
        <v>72</v>
      </c>
      <c r="K115" s="47">
        <v>1</v>
      </c>
      <c r="L115" s="49" t="s">
        <v>75</v>
      </c>
      <c r="M115" s="49"/>
      <c r="N115" s="49" t="s">
        <v>76</v>
      </c>
      <c r="O115" s="47" t="s">
        <v>6</v>
      </c>
      <c r="P115" s="46" t="s">
        <v>561</v>
      </c>
      <c r="Q115" s="39" t="s">
        <v>695</v>
      </c>
      <c r="T115" s="46" t="s">
        <v>610</v>
      </c>
    </row>
    <row r="116" spans="3:22" ht="76.5" x14ac:dyDescent="0.25">
      <c r="C116" s="46" t="s">
        <v>362</v>
      </c>
      <c r="E116" s="46">
        <v>172</v>
      </c>
      <c r="G116" s="46" t="s">
        <v>363</v>
      </c>
      <c r="H116" s="46" t="s">
        <v>21</v>
      </c>
      <c r="I116" s="46">
        <v>73</v>
      </c>
      <c r="J116" s="46" t="s">
        <v>72</v>
      </c>
      <c r="K116" s="46">
        <v>7</v>
      </c>
      <c r="L116" s="39" t="s">
        <v>407</v>
      </c>
      <c r="N116" s="39" t="s">
        <v>461</v>
      </c>
      <c r="P116" s="46" t="s">
        <v>555</v>
      </c>
      <c r="T116" s="46" t="s">
        <v>610</v>
      </c>
    </row>
    <row r="117" spans="3:22" ht="51" x14ac:dyDescent="0.25">
      <c r="C117" s="47" t="s">
        <v>16</v>
      </c>
      <c r="D117" s="47"/>
      <c r="E117" s="47">
        <v>29</v>
      </c>
      <c r="F117" s="47"/>
      <c r="G117" s="47" t="s">
        <v>17</v>
      </c>
      <c r="H117" s="47" t="s">
        <v>21</v>
      </c>
      <c r="I117" s="47">
        <v>73</v>
      </c>
      <c r="J117" s="50" t="s">
        <v>72</v>
      </c>
      <c r="K117" s="47">
        <v>10</v>
      </c>
      <c r="L117" s="49" t="s">
        <v>73</v>
      </c>
      <c r="M117" s="49"/>
      <c r="N117" s="49" t="s">
        <v>74</v>
      </c>
      <c r="O117" s="47" t="s">
        <v>6</v>
      </c>
      <c r="P117" s="46" t="s">
        <v>561</v>
      </c>
      <c r="Q117" s="39" t="s">
        <v>697</v>
      </c>
      <c r="T117" s="46" t="s">
        <v>610</v>
      </c>
    </row>
    <row r="118" spans="3:22" ht="63.75" x14ac:dyDescent="0.25">
      <c r="C118" s="47" t="s">
        <v>16</v>
      </c>
      <c r="D118" s="47"/>
      <c r="E118" s="47">
        <v>31</v>
      </c>
      <c r="F118" s="47"/>
      <c r="G118" s="47" t="s">
        <v>17</v>
      </c>
      <c r="H118" s="47" t="s">
        <v>21</v>
      </c>
      <c r="I118" s="47">
        <v>73</v>
      </c>
      <c r="J118" s="50" t="s">
        <v>77</v>
      </c>
      <c r="K118" s="47">
        <v>18</v>
      </c>
      <c r="L118" s="49" t="s">
        <v>78</v>
      </c>
      <c r="M118" s="49"/>
      <c r="N118" s="49" t="s">
        <v>79</v>
      </c>
      <c r="O118" s="47" t="s">
        <v>6</v>
      </c>
      <c r="P118" s="46" t="s">
        <v>561</v>
      </c>
      <c r="Q118" s="39" t="s">
        <v>696</v>
      </c>
      <c r="T118" s="46" t="s">
        <v>610</v>
      </c>
    </row>
    <row r="119" spans="3:22" ht="63.75" x14ac:dyDescent="0.25">
      <c r="C119" s="47" t="s">
        <v>16</v>
      </c>
      <c r="D119" s="47"/>
      <c r="E119" s="47">
        <v>33</v>
      </c>
      <c r="F119" s="47"/>
      <c r="G119" s="47" t="s">
        <v>17</v>
      </c>
      <c r="H119" s="47" t="s">
        <v>21</v>
      </c>
      <c r="I119" s="47">
        <v>73</v>
      </c>
      <c r="J119" s="50" t="s">
        <v>77</v>
      </c>
      <c r="K119" s="47">
        <v>18</v>
      </c>
      <c r="L119" s="49" t="s">
        <v>82</v>
      </c>
      <c r="M119" s="49"/>
      <c r="N119" s="49" t="s">
        <v>83</v>
      </c>
      <c r="O119" s="47" t="s">
        <v>6</v>
      </c>
      <c r="P119" s="46" t="s">
        <v>561</v>
      </c>
      <c r="Q119" s="39" t="s">
        <v>698</v>
      </c>
      <c r="T119" s="46" t="s">
        <v>610</v>
      </c>
    </row>
    <row r="120" spans="3:22" x14ac:dyDescent="0.25">
      <c r="C120" s="46" t="s">
        <v>362</v>
      </c>
      <c r="E120" s="46">
        <v>173</v>
      </c>
      <c r="G120" s="46" t="s">
        <v>363</v>
      </c>
      <c r="H120" s="46" t="s">
        <v>5</v>
      </c>
      <c r="I120" s="46">
        <v>73</v>
      </c>
      <c r="J120" s="46" t="s">
        <v>77</v>
      </c>
      <c r="K120" s="46">
        <v>19</v>
      </c>
      <c r="L120" s="39" t="s">
        <v>408</v>
      </c>
      <c r="N120" s="39" t="s">
        <v>462</v>
      </c>
      <c r="P120" s="46" t="s">
        <v>555</v>
      </c>
      <c r="T120" s="46" t="s">
        <v>610</v>
      </c>
    </row>
    <row r="121" spans="3:22" ht="51" x14ac:dyDescent="0.25">
      <c r="C121" s="47" t="s">
        <v>16</v>
      </c>
      <c r="D121" s="47"/>
      <c r="E121" s="47">
        <v>32</v>
      </c>
      <c r="F121" s="47"/>
      <c r="G121" s="47" t="s">
        <v>17</v>
      </c>
      <c r="H121" s="47" t="s">
        <v>21</v>
      </c>
      <c r="I121" s="47">
        <v>73</v>
      </c>
      <c r="J121" s="50" t="s">
        <v>77</v>
      </c>
      <c r="K121" s="47">
        <v>22</v>
      </c>
      <c r="L121" s="49" t="s">
        <v>80</v>
      </c>
      <c r="M121" s="49"/>
      <c r="N121" s="49" t="s">
        <v>81</v>
      </c>
      <c r="O121" s="47" t="s">
        <v>6</v>
      </c>
      <c r="P121" s="84" t="s">
        <v>561</v>
      </c>
      <c r="Q121" s="83" t="s">
        <v>699</v>
      </c>
      <c r="R121" s="84"/>
      <c r="S121" s="84"/>
      <c r="T121" s="84" t="s">
        <v>610</v>
      </c>
      <c r="U121" s="83" t="s">
        <v>706</v>
      </c>
      <c r="V121" s="84"/>
    </row>
    <row r="122" spans="3:22" ht="38.25" x14ac:dyDescent="0.25">
      <c r="C122" s="46" t="s">
        <v>362</v>
      </c>
      <c r="E122" s="46">
        <v>174</v>
      </c>
      <c r="G122" s="46" t="s">
        <v>363</v>
      </c>
      <c r="H122" s="46" t="s">
        <v>364</v>
      </c>
      <c r="I122" s="46">
        <v>74</v>
      </c>
      <c r="J122" s="46" t="s">
        <v>375</v>
      </c>
      <c r="K122" s="46">
        <v>9</v>
      </c>
      <c r="L122" s="39" t="s">
        <v>409</v>
      </c>
      <c r="N122" s="39" t="s">
        <v>463</v>
      </c>
      <c r="P122" s="46" t="s">
        <v>555</v>
      </c>
      <c r="T122" s="46" t="s">
        <v>610</v>
      </c>
    </row>
    <row r="123" spans="3:22" ht="38.25" x14ac:dyDescent="0.25">
      <c r="C123" s="46" t="s">
        <v>362</v>
      </c>
      <c r="E123" s="46">
        <v>176</v>
      </c>
      <c r="G123" s="46" t="s">
        <v>363</v>
      </c>
      <c r="H123" s="46" t="s">
        <v>21</v>
      </c>
      <c r="I123" s="46">
        <v>74</v>
      </c>
      <c r="J123" s="46" t="s">
        <v>375</v>
      </c>
      <c r="K123" s="46">
        <v>23</v>
      </c>
      <c r="L123" s="39" t="s">
        <v>411</v>
      </c>
      <c r="N123" s="39" t="s">
        <v>465</v>
      </c>
      <c r="P123" s="46" t="s">
        <v>561</v>
      </c>
      <c r="Q123" s="39" t="s">
        <v>700</v>
      </c>
      <c r="T123" s="46" t="s">
        <v>610</v>
      </c>
    </row>
    <row r="124" spans="3:22" ht="25.5" x14ac:dyDescent="0.25">
      <c r="C124" s="46" t="s">
        <v>362</v>
      </c>
      <c r="E124" s="46">
        <v>179</v>
      </c>
      <c r="G124" s="46" t="s">
        <v>363</v>
      </c>
      <c r="H124" s="46" t="s">
        <v>21</v>
      </c>
      <c r="I124" s="46">
        <v>75</v>
      </c>
      <c r="J124" s="46" t="s">
        <v>87</v>
      </c>
      <c r="K124" s="46">
        <v>2</v>
      </c>
      <c r="L124" s="39" t="s">
        <v>414</v>
      </c>
      <c r="N124" s="39" t="s">
        <v>468</v>
      </c>
      <c r="P124" s="46" t="s">
        <v>555</v>
      </c>
      <c r="T124" s="46" t="s">
        <v>610</v>
      </c>
    </row>
    <row r="125" spans="3:22" ht="127.5" x14ac:dyDescent="0.25">
      <c r="C125" s="46" t="s">
        <v>362</v>
      </c>
      <c r="E125" s="46">
        <v>180</v>
      </c>
      <c r="G125" s="46" t="s">
        <v>363</v>
      </c>
      <c r="H125" s="46" t="s">
        <v>21</v>
      </c>
      <c r="I125" s="46">
        <v>75</v>
      </c>
      <c r="J125" s="46" t="s">
        <v>87</v>
      </c>
      <c r="K125" s="46">
        <v>2</v>
      </c>
      <c r="L125" s="39" t="s">
        <v>415</v>
      </c>
      <c r="N125" s="39" t="s">
        <v>469</v>
      </c>
      <c r="P125" s="46" t="s">
        <v>555</v>
      </c>
      <c r="T125" s="46" t="s">
        <v>610</v>
      </c>
    </row>
    <row r="126" spans="3:22" ht="203.25" customHeight="1" x14ac:dyDescent="0.25">
      <c r="C126" s="46" t="s">
        <v>362</v>
      </c>
      <c r="E126" s="46">
        <v>181</v>
      </c>
      <c r="G126" s="46" t="s">
        <v>363</v>
      </c>
      <c r="H126" s="46" t="s">
        <v>21</v>
      </c>
      <c r="I126" s="46">
        <v>75</v>
      </c>
      <c r="J126" s="46" t="s">
        <v>87</v>
      </c>
      <c r="K126" s="46">
        <v>10</v>
      </c>
      <c r="L126" s="39" t="s">
        <v>416</v>
      </c>
      <c r="N126" s="39" t="s">
        <v>470</v>
      </c>
      <c r="P126" s="46" t="s">
        <v>555</v>
      </c>
      <c r="T126" s="46" t="s">
        <v>610</v>
      </c>
    </row>
    <row r="127" spans="3:22" ht="25.5" x14ac:dyDescent="0.25">
      <c r="C127" s="46" t="s">
        <v>362</v>
      </c>
      <c r="E127" s="46">
        <v>175</v>
      </c>
      <c r="G127" s="46" t="s">
        <v>363</v>
      </c>
      <c r="H127" s="46" t="s">
        <v>5</v>
      </c>
      <c r="I127" s="46">
        <v>74</v>
      </c>
      <c r="J127" s="46" t="s">
        <v>87</v>
      </c>
      <c r="K127" s="46">
        <v>17</v>
      </c>
      <c r="L127" s="39" t="s">
        <v>410</v>
      </c>
      <c r="N127" s="39" t="s">
        <v>464</v>
      </c>
      <c r="P127" s="46" t="s">
        <v>555</v>
      </c>
      <c r="T127" s="46" t="s">
        <v>610</v>
      </c>
      <c r="U127" s="39" t="s">
        <v>707</v>
      </c>
    </row>
    <row r="128" spans="3:22" ht="102" x14ac:dyDescent="0.25">
      <c r="C128" s="47" t="s">
        <v>16</v>
      </c>
      <c r="D128" s="47"/>
      <c r="E128" s="47">
        <v>35</v>
      </c>
      <c r="F128" s="47"/>
      <c r="G128" s="47" t="s">
        <v>17</v>
      </c>
      <c r="H128" s="47" t="s">
        <v>21</v>
      </c>
      <c r="I128" s="47">
        <v>74</v>
      </c>
      <c r="J128" s="50" t="s">
        <v>87</v>
      </c>
      <c r="K128" s="47">
        <v>21</v>
      </c>
      <c r="L128" s="49" t="s">
        <v>88</v>
      </c>
      <c r="M128" s="49"/>
      <c r="N128" s="49" t="s">
        <v>89</v>
      </c>
      <c r="O128" s="47" t="s">
        <v>6</v>
      </c>
      <c r="P128" s="46" t="s">
        <v>561</v>
      </c>
      <c r="Q128" s="39" t="s">
        <v>701</v>
      </c>
      <c r="T128" s="46" t="s">
        <v>610</v>
      </c>
    </row>
    <row r="129" spans="3:22" ht="204" x14ac:dyDescent="0.25">
      <c r="C129" s="47" t="s">
        <v>16</v>
      </c>
      <c r="D129" s="47"/>
      <c r="E129" s="47">
        <v>36</v>
      </c>
      <c r="F129" s="47"/>
      <c r="G129" s="47" t="s">
        <v>17</v>
      </c>
      <c r="H129" s="47" t="s">
        <v>21</v>
      </c>
      <c r="I129" s="47">
        <v>74</v>
      </c>
      <c r="J129" s="50" t="s">
        <v>87</v>
      </c>
      <c r="K129" s="47">
        <v>25</v>
      </c>
      <c r="L129" s="49" t="s">
        <v>90</v>
      </c>
      <c r="M129" s="49"/>
      <c r="N129" s="49" t="s">
        <v>91</v>
      </c>
      <c r="O129" s="47" t="s">
        <v>6</v>
      </c>
      <c r="P129" s="46" t="s">
        <v>561</v>
      </c>
      <c r="Q129" s="39" t="s">
        <v>702</v>
      </c>
      <c r="T129" s="46" t="s">
        <v>610</v>
      </c>
    </row>
    <row r="130" spans="3:22" ht="25.5" x14ac:dyDescent="0.25">
      <c r="C130" s="46" t="s">
        <v>362</v>
      </c>
      <c r="E130" s="46">
        <v>177</v>
      </c>
      <c r="G130" s="46" t="s">
        <v>363</v>
      </c>
      <c r="H130" s="46" t="s">
        <v>5</v>
      </c>
      <c r="I130" s="46">
        <v>74</v>
      </c>
      <c r="J130" s="46" t="s">
        <v>87</v>
      </c>
      <c r="K130" s="46">
        <v>25</v>
      </c>
      <c r="L130" s="39" t="s">
        <v>412</v>
      </c>
      <c r="N130" s="39" t="s">
        <v>466</v>
      </c>
      <c r="P130" s="46" t="s">
        <v>555</v>
      </c>
      <c r="T130" s="46" t="s">
        <v>610</v>
      </c>
    </row>
    <row r="131" spans="3:22" ht="63.75" x14ac:dyDescent="0.25">
      <c r="C131" s="46" t="s">
        <v>362</v>
      </c>
      <c r="E131" s="46">
        <v>178</v>
      </c>
      <c r="G131" s="46" t="s">
        <v>363</v>
      </c>
      <c r="H131" s="46" t="s">
        <v>5</v>
      </c>
      <c r="I131" s="46">
        <v>74</v>
      </c>
      <c r="J131" s="46" t="s">
        <v>87</v>
      </c>
      <c r="K131" s="46">
        <v>26</v>
      </c>
      <c r="L131" s="39" t="s">
        <v>413</v>
      </c>
      <c r="N131" s="39" t="s">
        <v>467</v>
      </c>
      <c r="P131" s="84" t="s">
        <v>561</v>
      </c>
      <c r="Q131" s="83" t="s">
        <v>708</v>
      </c>
      <c r="R131" s="84"/>
      <c r="S131" s="84"/>
      <c r="T131" s="84" t="s">
        <v>610</v>
      </c>
      <c r="U131" s="83" t="s">
        <v>709</v>
      </c>
      <c r="V131" s="84"/>
    </row>
    <row r="132" spans="3:22" ht="38.25" x14ac:dyDescent="0.25">
      <c r="C132" s="47" t="s">
        <v>16</v>
      </c>
      <c r="D132" s="47"/>
      <c r="E132" s="47">
        <v>37</v>
      </c>
      <c r="F132" s="47"/>
      <c r="G132" s="47" t="s">
        <v>17</v>
      </c>
      <c r="H132" s="47" t="s">
        <v>21</v>
      </c>
      <c r="I132" s="47">
        <v>75</v>
      </c>
      <c r="J132" s="50" t="s">
        <v>92</v>
      </c>
      <c r="K132" s="47">
        <v>23</v>
      </c>
      <c r="L132" s="49" t="s">
        <v>93</v>
      </c>
      <c r="M132" s="49"/>
      <c r="N132" s="49" t="s">
        <v>94</v>
      </c>
      <c r="O132" s="47" t="s">
        <v>6</v>
      </c>
      <c r="P132" s="46" t="s">
        <v>561</v>
      </c>
      <c r="Q132" s="39" t="s">
        <v>710</v>
      </c>
      <c r="T132" s="46" t="s">
        <v>610</v>
      </c>
    </row>
    <row r="133" spans="3:22" ht="127.5" x14ac:dyDescent="0.25">
      <c r="C133" s="47" t="s">
        <v>16</v>
      </c>
      <c r="D133" s="47"/>
      <c r="E133" s="47">
        <v>38</v>
      </c>
      <c r="F133" s="47"/>
      <c r="G133" s="47" t="s">
        <v>17</v>
      </c>
      <c r="H133" s="47" t="s">
        <v>21</v>
      </c>
      <c r="I133" s="47">
        <v>76</v>
      </c>
      <c r="J133" s="50" t="s">
        <v>95</v>
      </c>
      <c r="K133" s="47">
        <v>7</v>
      </c>
      <c r="L133" s="49" t="s">
        <v>96</v>
      </c>
      <c r="M133" s="49"/>
      <c r="N133" s="49" t="s">
        <v>97</v>
      </c>
      <c r="O133" s="47" t="s">
        <v>6</v>
      </c>
      <c r="P133" s="46" t="s">
        <v>561</v>
      </c>
      <c r="Q133" s="39" t="s">
        <v>693</v>
      </c>
      <c r="T133" s="46" t="s">
        <v>610</v>
      </c>
    </row>
    <row r="134" spans="3:22" ht="25.5" x14ac:dyDescent="0.25">
      <c r="C134" s="47" t="s">
        <v>16</v>
      </c>
      <c r="D134" s="47"/>
      <c r="E134" s="47">
        <v>39</v>
      </c>
      <c r="F134" s="47"/>
      <c r="G134" s="47" t="s">
        <v>17</v>
      </c>
      <c r="H134" s="47" t="s">
        <v>21</v>
      </c>
      <c r="I134" s="47">
        <v>76</v>
      </c>
      <c r="J134" s="50" t="s">
        <v>95</v>
      </c>
      <c r="K134" s="47">
        <v>7</v>
      </c>
      <c r="L134" s="49" t="s">
        <v>98</v>
      </c>
      <c r="M134" s="49"/>
      <c r="N134" s="49" t="s">
        <v>99</v>
      </c>
      <c r="O134" s="47" t="s">
        <v>6</v>
      </c>
      <c r="P134" s="46" t="s">
        <v>561</v>
      </c>
      <c r="Q134" s="39" t="s">
        <v>693</v>
      </c>
      <c r="T134" s="46" t="s">
        <v>610</v>
      </c>
    </row>
    <row r="135" spans="3:22" ht="25.5" x14ac:dyDescent="0.25">
      <c r="C135" s="46" t="s">
        <v>362</v>
      </c>
      <c r="E135" s="46">
        <v>182</v>
      </c>
      <c r="G135" s="46" t="s">
        <v>363</v>
      </c>
      <c r="H135" s="46" t="s">
        <v>21</v>
      </c>
      <c r="I135" s="46">
        <v>76</v>
      </c>
      <c r="J135" s="46" t="s">
        <v>95</v>
      </c>
      <c r="K135" s="46">
        <v>7</v>
      </c>
      <c r="L135" s="39" t="s">
        <v>417</v>
      </c>
      <c r="N135" s="39" t="s">
        <v>471</v>
      </c>
      <c r="P135" s="46" t="s">
        <v>555</v>
      </c>
      <c r="T135" s="46" t="s">
        <v>610</v>
      </c>
    </row>
    <row r="136" spans="3:22" ht="25.5" x14ac:dyDescent="0.25">
      <c r="C136" s="47" t="s">
        <v>16</v>
      </c>
      <c r="D136" s="47"/>
      <c r="E136" s="47">
        <v>40</v>
      </c>
      <c r="F136" s="47"/>
      <c r="G136" s="47" t="s">
        <v>17</v>
      </c>
      <c r="H136" s="47" t="s">
        <v>21</v>
      </c>
      <c r="I136" s="47">
        <v>76</v>
      </c>
      <c r="J136" s="50" t="s">
        <v>100</v>
      </c>
      <c r="K136" s="47">
        <v>19</v>
      </c>
      <c r="L136" s="49" t="s">
        <v>101</v>
      </c>
      <c r="M136" s="49"/>
      <c r="N136" s="49" t="s">
        <v>102</v>
      </c>
      <c r="O136" s="47" t="s">
        <v>6</v>
      </c>
      <c r="T136" s="46" t="s">
        <v>615</v>
      </c>
      <c r="V136" s="46" t="s">
        <v>579</v>
      </c>
    </row>
    <row r="137" spans="3:22" ht="38.25" x14ac:dyDescent="0.25">
      <c r="C137" s="46" t="s">
        <v>362</v>
      </c>
      <c r="E137" s="46">
        <v>183</v>
      </c>
      <c r="G137" s="46" t="s">
        <v>363</v>
      </c>
      <c r="H137" s="46" t="s">
        <v>5</v>
      </c>
      <c r="I137" s="46">
        <v>77</v>
      </c>
      <c r="J137" s="46" t="s">
        <v>376</v>
      </c>
      <c r="K137" s="46">
        <v>1</v>
      </c>
      <c r="N137" s="39" t="s">
        <v>472</v>
      </c>
      <c r="P137" s="46" t="s">
        <v>555</v>
      </c>
      <c r="T137" s="46" t="s">
        <v>613</v>
      </c>
    </row>
    <row r="138" spans="3:22" ht="51" x14ac:dyDescent="0.25">
      <c r="C138" s="46" t="s">
        <v>362</v>
      </c>
      <c r="E138" s="46">
        <v>191</v>
      </c>
      <c r="G138" s="46" t="s">
        <v>363</v>
      </c>
      <c r="H138" s="46" t="s">
        <v>21</v>
      </c>
      <c r="I138" s="46">
        <v>82</v>
      </c>
      <c r="J138" s="46" t="s">
        <v>84</v>
      </c>
      <c r="K138" s="46">
        <v>1</v>
      </c>
      <c r="L138" s="39" t="s">
        <v>421</v>
      </c>
      <c r="N138" s="39" t="s">
        <v>479</v>
      </c>
      <c r="T138" s="46" t="s">
        <v>615</v>
      </c>
      <c r="V138" s="46" t="s">
        <v>717</v>
      </c>
    </row>
    <row r="139" spans="3:22" ht="38.25" x14ac:dyDescent="0.25">
      <c r="C139" s="46" t="s">
        <v>362</v>
      </c>
      <c r="E139" s="46">
        <v>196</v>
      </c>
      <c r="G139" s="46" t="s">
        <v>363</v>
      </c>
      <c r="H139" s="46" t="s">
        <v>364</v>
      </c>
      <c r="I139" s="46">
        <v>83</v>
      </c>
      <c r="J139" s="46" t="s">
        <v>84</v>
      </c>
      <c r="K139" s="46">
        <v>1</v>
      </c>
      <c r="L139" s="39" t="s">
        <v>420</v>
      </c>
      <c r="N139" s="39" t="s">
        <v>483</v>
      </c>
      <c r="P139" s="46" t="s">
        <v>561</v>
      </c>
      <c r="Q139" s="39" t="s">
        <v>657</v>
      </c>
      <c r="T139" s="46" t="s">
        <v>610</v>
      </c>
    </row>
    <row r="140" spans="3:22" ht="63.75" x14ac:dyDescent="0.25">
      <c r="C140" s="46" t="s">
        <v>362</v>
      </c>
      <c r="E140" s="46">
        <v>192</v>
      </c>
      <c r="G140" s="46" t="s">
        <v>363</v>
      </c>
      <c r="H140" s="46" t="s">
        <v>364</v>
      </c>
      <c r="I140" s="46">
        <v>82</v>
      </c>
      <c r="J140" s="46" t="s">
        <v>84</v>
      </c>
      <c r="K140" s="46">
        <v>2</v>
      </c>
      <c r="L140" s="39" t="s">
        <v>420</v>
      </c>
      <c r="N140" s="39" t="s">
        <v>591</v>
      </c>
      <c r="P140" s="46" t="s">
        <v>561</v>
      </c>
      <c r="Q140" s="39" t="s">
        <v>624</v>
      </c>
      <c r="T140" s="46" t="s">
        <v>610</v>
      </c>
    </row>
    <row r="141" spans="3:22" ht="38.25" x14ac:dyDescent="0.25">
      <c r="C141" s="46" t="s">
        <v>362</v>
      </c>
      <c r="E141" s="46">
        <v>197</v>
      </c>
      <c r="G141" s="46" t="s">
        <v>363</v>
      </c>
      <c r="H141" s="46" t="s">
        <v>364</v>
      </c>
      <c r="I141" s="46">
        <v>83</v>
      </c>
      <c r="J141" s="46" t="s">
        <v>84</v>
      </c>
      <c r="K141" s="46">
        <v>2</v>
      </c>
      <c r="L141" s="39" t="s">
        <v>420</v>
      </c>
      <c r="N141" s="39" t="s">
        <v>484</v>
      </c>
      <c r="P141" s="46" t="s">
        <v>561</v>
      </c>
      <c r="Q141" s="39" t="s">
        <v>657</v>
      </c>
      <c r="T141" s="46" t="s">
        <v>610</v>
      </c>
    </row>
    <row r="142" spans="3:22" ht="25.5" x14ac:dyDescent="0.25">
      <c r="C142" s="47" t="s">
        <v>16</v>
      </c>
      <c r="D142" s="47"/>
      <c r="E142" s="47">
        <v>45</v>
      </c>
      <c r="F142" s="47"/>
      <c r="G142" s="47" t="s">
        <v>17</v>
      </c>
      <c r="H142" s="47" t="s">
        <v>21</v>
      </c>
      <c r="I142" s="47">
        <v>85</v>
      </c>
      <c r="J142" s="47" t="s">
        <v>84</v>
      </c>
      <c r="K142" s="47">
        <v>2</v>
      </c>
      <c r="L142" s="49" t="s">
        <v>111</v>
      </c>
      <c r="M142" s="49"/>
      <c r="N142" s="49" t="s">
        <v>23</v>
      </c>
      <c r="O142" s="47" t="s">
        <v>6</v>
      </c>
      <c r="Q142" s="39" t="s">
        <v>716</v>
      </c>
      <c r="T142" s="46" t="s">
        <v>615</v>
      </c>
      <c r="V142" s="46" t="s">
        <v>579</v>
      </c>
    </row>
    <row r="143" spans="3:22" ht="38.25" x14ac:dyDescent="0.25">
      <c r="C143" s="46" t="s">
        <v>362</v>
      </c>
      <c r="E143" s="46">
        <v>193</v>
      </c>
      <c r="G143" s="46" t="s">
        <v>363</v>
      </c>
      <c r="H143" s="46" t="s">
        <v>364</v>
      </c>
      <c r="I143" s="46">
        <v>82</v>
      </c>
      <c r="J143" s="46" t="s">
        <v>84</v>
      </c>
      <c r="K143" s="46">
        <v>3</v>
      </c>
      <c r="L143" s="39" t="s">
        <v>420</v>
      </c>
      <c r="N143" s="39" t="s">
        <v>480</v>
      </c>
      <c r="P143" s="46" t="s">
        <v>561</v>
      </c>
      <c r="Q143" s="39" t="s">
        <v>657</v>
      </c>
      <c r="T143" s="46" t="s">
        <v>610</v>
      </c>
    </row>
    <row r="144" spans="3:22" ht="38.25" x14ac:dyDescent="0.25">
      <c r="C144" s="46" t="s">
        <v>362</v>
      </c>
      <c r="E144" s="46">
        <v>198</v>
      </c>
      <c r="G144" s="46" t="s">
        <v>363</v>
      </c>
      <c r="H144" s="46" t="s">
        <v>364</v>
      </c>
      <c r="I144" s="46">
        <v>83</v>
      </c>
      <c r="J144" s="46" t="s">
        <v>84</v>
      </c>
      <c r="K144" s="46">
        <v>3</v>
      </c>
      <c r="L144" s="39" t="s">
        <v>420</v>
      </c>
      <c r="N144" s="39" t="s">
        <v>485</v>
      </c>
      <c r="P144" s="46" t="s">
        <v>561</v>
      </c>
      <c r="Q144" s="39" t="s">
        <v>657</v>
      </c>
      <c r="T144" s="46" t="s">
        <v>610</v>
      </c>
    </row>
    <row r="145" spans="3:22" ht="25.5" x14ac:dyDescent="0.25">
      <c r="C145" s="46" t="s">
        <v>362</v>
      </c>
      <c r="E145" s="46">
        <v>203</v>
      </c>
      <c r="G145" s="46" t="s">
        <v>363</v>
      </c>
      <c r="H145" s="46" t="s">
        <v>21</v>
      </c>
      <c r="I145" s="46">
        <v>85</v>
      </c>
      <c r="J145" s="46" t="s">
        <v>84</v>
      </c>
      <c r="K145" s="46">
        <v>3</v>
      </c>
      <c r="L145" s="39" t="s">
        <v>423</v>
      </c>
      <c r="N145" s="39" t="s">
        <v>489</v>
      </c>
      <c r="Q145" s="39" t="s">
        <v>716</v>
      </c>
      <c r="T145" s="46" t="s">
        <v>615</v>
      </c>
      <c r="V145" s="46" t="s">
        <v>579</v>
      </c>
    </row>
    <row r="146" spans="3:22" ht="25.5" x14ac:dyDescent="0.25">
      <c r="C146" s="46" t="s">
        <v>362</v>
      </c>
      <c r="E146" s="46">
        <v>204</v>
      </c>
      <c r="G146" s="46" t="s">
        <v>363</v>
      </c>
      <c r="H146" s="46" t="s">
        <v>21</v>
      </c>
      <c r="I146" s="46">
        <v>85</v>
      </c>
      <c r="J146" s="46" t="s">
        <v>84</v>
      </c>
      <c r="K146" s="46">
        <v>3</v>
      </c>
      <c r="L146" s="39" t="s">
        <v>424</v>
      </c>
      <c r="N146" s="39" t="s">
        <v>490</v>
      </c>
      <c r="T146" s="46" t="s">
        <v>615</v>
      </c>
      <c r="V146" s="46" t="s">
        <v>579</v>
      </c>
    </row>
    <row r="147" spans="3:22" ht="51" x14ac:dyDescent="0.25">
      <c r="C147" s="46" t="s">
        <v>362</v>
      </c>
      <c r="E147" s="46">
        <v>199</v>
      </c>
      <c r="G147" s="46" t="s">
        <v>363</v>
      </c>
      <c r="H147" s="46" t="s">
        <v>364</v>
      </c>
      <c r="I147" s="46">
        <v>83</v>
      </c>
      <c r="J147" s="46" t="s">
        <v>84</v>
      </c>
      <c r="K147" s="46">
        <v>4</v>
      </c>
      <c r="L147" s="39" t="s">
        <v>420</v>
      </c>
      <c r="N147" s="39" t="s">
        <v>486</v>
      </c>
      <c r="P147" s="46" t="s">
        <v>561</v>
      </c>
      <c r="Q147" s="39" t="s">
        <v>624</v>
      </c>
      <c r="T147" s="46" t="s">
        <v>610</v>
      </c>
    </row>
    <row r="148" spans="3:22" ht="38.25" x14ac:dyDescent="0.25">
      <c r="C148" s="46" t="s">
        <v>362</v>
      </c>
      <c r="E148" s="46">
        <v>200</v>
      </c>
      <c r="G148" s="46" t="s">
        <v>363</v>
      </c>
      <c r="H148" s="46" t="s">
        <v>364</v>
      </c>
      <c r="I148" s="46">
        <v>83</v>
      </c>
      <c r="J148" s="46" t="s">
        <v>84</v>
      </c>
      <c r="K148" s="46">
        <v>5</v>
      </c>
      <c r="L148" s="39" t="s">
        <v>420</v>
      </c>
      <c r="N148" s="39" t="s">
        <v>487</v>
      </c>
      <c r="P148" s="46" t="s">
        <v>561</v>
      </c>
      <c r="Q148" s="39" t="s">
        <v>624</v>
      </c>
      <c r="T148" s="46" t="s">
        <v>610</v>
      </c>
    </row>
    <row r="149" spans="3:22" ht="38.25" x14ac:dyDescent="0.25">
      <c r="C149" s="46" t="s">
        <v>362</v>
      </c>
      <c r="E149" s="46">
        <v>201</v>
      </c>
      <c r="G149" s="46" t="s">
        <v>363</v>
      </c>
      <c r="H149" s="46" t="s">
        <v>364</v>
      </c>
      <c r="I149" s="46">
        <v>83</v>
      </c>
      <c r="J149" s="46" t="s">
        <v>84</v>
      </c>
      <c r="K149" s="46">
        <v>5</v>
      </c>
      <c r="L149" s="39" t="s">
        <v>420</v>
      </c>
      <c r="N149" s="39" t="s">
        <v>487</v>
      </c>
      <c r="P149" s="46" t="s">
        <v>561</v>
      </c>
      <c r="Q149" s="39" t="s">
        <v>624</v>
      </c>
      <c r="T149" s="46" t="s">
        <v>610</v>
      </c>
    </row>
    <row r="150" spans="3:22" ht="25.5" x14ac:dyDescent="0.25">
      <c r="C150" s="46" t="s">
        <v>362</v>
      </c>
      <c r="E150" s="46">
        <v>205</v>
      </c>
      <c r="G150" s="46" t="s">
        <v>363</v>
      </c>
      <c r="H150" s="46" t="s">
        <v>21</v>
      </c>
      <c r="I150" s="46">
        <v>86</v>
      </c>
      <c r="J150" s="46" t="s">
        <v>84</v>
      </c>
      <c r="K150" s="46">
        <v>5</v>
      </c>
      <c r="L150" s="39" t="s">
        <v>425</v>
      </c>
      <c r="N150" s="39" t="s">
        <v>491</v>
      </c>
      <c r="P150" s="46" t="s">
        <v>561</v>
      </c>
      <c r="Q150" s="39" t="s">
        <v>624</v>
      </c>
      <c r="T150" s="46" t="s">
        <v>610</v>
      </c>
    </row>
    <row r="151" spans="3:22" ht="25.5" x14ac:dyDescent="0.25">
      <c r="C151" s="46" t="s">
        <v>362</v>
      </c>
      <c r="E151" s="46">
        <v>206</v>
      </c>
      <c r="G151" s="46" t="s">
        <v>363</v>
      </c>
      <c r="H151" s="46" t="s">
        <v>364</v>
      </c>
      <c r="I151" s="46">
        <v>87</v>
      </c>
      <c r="J151" s="46" t="s">
        <v>84</v>
      </c>
      <c r="K151" s="46">
        <v>6</v>
      </c>
      <c r="L151" s="39" t="s">
        <v>426</v>
      </c>
      <c r="N151" s="39" t="s">
        <v>492</v>
      </c>
      <c r="P151" s="46" t="s">
        <v>561</v>
      </c>
      <c r="Q151" s="39" t="s">
        <v>694</v>
      </c>
      <c r="T151" s="46" t="s">
        <v>610</v>
      </c>
    </row>
    <row r="152" spans="3:22" ht="25.5" x14ac:dyDescent="0.25">
      <c r="C152" s="46" t="s">
        <v>362</v>
      </c>
      <c r="E152" s="46">
        <v>184</v>
      </c>
      <c r="G152" s="46" t="s">
        <v>363</v>
      </c>
      <c r="H152" s="46" t="s">
        <v>21</v>
      </c>
      <c r="I152" s="46">
        <v>77</v>
      </c>
      <c r="J152" s="46" t="s">
        <v>84</v>
      </c>
      <c r="K152" s="46">
        <v>7</v>
      </c>
      <c r="L152" s="39" t="s">
        <v>418</v>
      </c>
      <c r="N152" s="39" t="s">
        <v>473</v>
      </c>
      <c r="P152" s="46" t="s">
        <v>561</v>
      </c>
      <c r="Q152" s="39" t="s">
        <v>694</v>
      </c>
      <c r="T152" s="46" t="s">
        <v>610</v>
      </c>
    </row>
    <row r="153" spans="3:22" ht="38.25" x14ac:dyDescent="0.25">
      <c r="C153" s="47" t="s">
        <v>16</v>
      </c>
      <c r="D153" s="47"/>
      <c r="E153" s="47">
        <v>34</v>
      </c>
      <c r="F153" s="47"/>
      <c r="G153" s="47" t="s">
        <v>17</v>
      </c>
      <c r="H153" s="47" t="s">
        <v>21</v>
      </c>
      <c r="I153" s="47">
        <v>81</v>
      </c>
      <c r="J153" s="50" t="s">
        <v>84</v>
      </c>
      <c r="K153" s="47">
        <v>7</v>
      </c>
      <c r="L153" s="49" t="s">
        <v>85</v>
      </c>
      <c r="M153" s="49"/>
      <c r="N153" s="49" t="s">
        <v>86</v>
      </c>
      <c r="O153" s="47" t="s">
        <v>6</v>
      </c>
      <c r="Q153" s="39" t="s">
        <v>716</v>
      </c>
      <c r="T153" s="46" t="s">
        <v>615</v>
      </c>
      <c r="V153" s="46" t="s">
        <v>579</v>
      </c>
    </row>
    <row r="154" spans="3:22" x14ac:dyDescent="0.25">
      <c r="C154" s="47" t="s">
        <v>16</v>
      </c>
      <c r="D154" s="47"/>
      <c r="E154" s="47">
        <v>43</v>
      </c>
      <c r="F154" s="47"/>
      <c r="G154" s="47" t="s">
        <v>17</v>
      </c>
      <c r="H154" s="47" t="s">
        <v>21</v>
      </c>
      <c r="I154" s="47">
        <v>81</v>
      </c>
      <c r="J154" s="47" t="s">
        <v>84</v>
      </c>
      <c r="K154" s="47">
        <v>7</v>
      </c>
      <c r="L154" s="49" t="s">
        <v>107</v>
      </c>
      <c r="M154" s="49"/>
      <c r="N154" s="49" t="s">
        <v>108</v>
      </c>
      <c r="O154" s="47" t="s">
        <v>6</v>
      </c>
      <c r="T154" s="46" t="s">
        <v>615</v>
      </c>
      <c r="V154" s="46" t="s">
        <v>579</v>
      </c>
    </row>
    <row r="155" spans="3:22" ht="25.5" x14ac:dyDescent="0.25">
      <c r="C155" s="46" t="s">
        <v>362</v>
      </c>
      <c r="E155" s="46">
        <v>186</v>
      </c>
      <c r="G155" s="46" t="s">
        <v>363</v>
      </c>
      <c r="H155" s="46" t="s">
        <v>21</v>
      </c>
      <c r="I155" s="46">
        <v>81</v>
      </c>
      <c r="J155" s="46" t="s">
        <v>84</v>
      </c>
      <c r="K155" s="46">
        <v>8</v>
      </c>
      <c r="L155" s="39" t="s">
        <v>419</v>
      </c>
      <c r="N155" s="39" t="s">
        <v>474</v>
      </c>
      <c r="P155" s="46" t="s">
        <v>561</v>
      </c>
      <c r="Q155" s="39" t="s">
        <v>694</v>
      </c>
      <c r="T155" s="46" t="s">
        <v>610</v>
      </c>
      <c r="U155" s="39" t="s">
        <v>713</v>
      </c>
    </row>
    <row r="156" spans="3:22" ht="38.25" x14ac:dyDescent="0.25">
      <c r="C156" s="46" t="s">
        <v>362</v>
      </c>
      <c r="E156" s="46">
        <v>194</v>
      </c>
      <c r="G156" s="46" t="s">
        <v>363</v>
      </c>
      <c r="H156" s="46" t="s">
        <v>364</v>
      </c>
      <c r="I156" s="46">
        <v>82</v>
      </c>
      <c r="J156" s="46" t="s">
        <v>84</v>
      </c>
      <c r="K156" s="46">
        <v>8</v>
      </c>
      <c r="L156" s="39" t="s">
        <v>420</v>
      </c>
      <c r="N156" s="39" t="s">
        <v>481</v>
      </c>
      <c r="T156" s="46" t="s">
        <v>615</v>
      </c>
      <c r="V156" s="46" t="s">
        <v>579</v>
      </c>
    </row>
    <row r="157" spans="3:22" ht="25.5" x14ac:dyDescent="0.25">
      <c r="C157" s="47" t="s">
        <v>16</v>
      </c>
      <c r="D157" s="47"/>
      <c r="E157" s="47">
        <v>44</v>
      </c>
      <c r="F157" s="47"/>
      <c r="G157" s="47" t="s">
        <v>17</v>
      </c>
      <c r="H157" s="47" t="s">
        <v>21</v>
      </c>
      <c r="I157" s="47">
        <v>84</v>
      </c>
      <c r="J157" s="47" t="s">
        <v>84</v>
      </c>
      <c r="K157" s="47">
        <v>9</v>
      </c>
      <c r="L157" s="49" t="s">
        <v>109</v>
      </c>
      <c r="M157" s="49"/>
      <c r="N157" s="49" t="s">
        <v>110</v>
      </c>
      <c r="O157" s="47" t="s">
        <v>6</v>
      </c>
      <c r="P157" s="46" t="s">
        <v>561</v>
      </c>
      <c r="Q157" s="39" t="s">
        <v>657</v>
      </c>
      <c r="T157" s="46" t="s">
        <v>610</v>
      </c>
    </row>
    <row r="158" spans="3:22" x14ac:dyDescent="0.25">
      <c r="C158" s="46" t="s">
        <v>215</v>
      </c>
      <c r="D158" s="47"/>
      <c r="E158" s="47">
        <v>104</v>
      </c>
      <c r="F158" s="47"/>
      <c r="G158" s="46" t="s">
        <v>192</v>
      </c>
      <c r="H158" s="46" t="s">
        <v>5</v>
      </c>
      <c r="I158" s="46">
        <v>77</v>
      </c>
      <c r="J158" s="46" t="s">
        <v>259</v>
      </c>
      <c r="K158" s="46">
        <v>10</v>
      </c>
      <c r="L158" s="39" t="s">
        <v>712</v>
      </c>
      <c r="M158" s="49"/>
      <c r="N158" s="39" t="s">
        <v>260</v>
      </c>
      <c r="O158" s="46" t="s">
        <v>6</v>
      </c>
      <c r="P158" s="46" t="s">
        <v>555</v>
      </c>
      <c r="T158" s="46" t="s">
        <v>610</v>
      </c>
    </row>
    <row r="159" spans="3:22" ht="25.5" x14ac:dyDescent="0.25">
      <c r="C159" s="46" t="s">
        <v>215</v>
      </c>
      <c r="D159" s="47"/>
      <c r="E159" s="47">
        <v>105</v>
      </c>
      <c r="F159" s="47"/>
      <c r="G159" s="46" t="s">
        <v>192</v>
      </c>
      <c r="H159" s="46" t="s">
        <v>5</v>
      </c>
      <c r="I159" s="46">
        <v>77</v>
      </c>
      <c r="J159" s="46" t="s">
        <v>259</v>
      </c>
      <c r="K159" s="46">
        <v>10</v>
      </c>
      <c r="L159" s="39" t="s">
        <v>261</v>
      </c>
      <c r="M159" s="49"/>
      <c r="N159" s="39" t="s">
        <v>247</v>
      </c>
      <c r="O159" s="46" t="s">
        <v>6</v>
      </c>
      <c r="P159" s="46" t="s">
        <v>561</v>
      </c>
      <c r="Q159" s="39" t="s">
        <v>715</v>
      </c>
      <c r="T159" s="46" t="s">
        <v>613</v>
      </c>
    </row>
    <row r="160" spans="3:22" ht="38.25" x14ac:dyDescent="0.25">
      <c r="C160" s="46" t="s">
        <v>362</v>
      </c>
      <c r="E160" s="46">
        <v>187</v>
      </c>
      <c r="G160" s="46" t="s">
        <v>363</v>
      </c>
      <c r="H160" s="46" t="s">
        <v>364</v>
      </c>
      <c r="I160" s="46">
        <v>81</v>
      </c>
      <c r="J160" s="46" t="s">
        <v>84</v>
      </c>
      <c r="K160" s="46">
        <v>11</v>
      </c>
      <c r="L160" s="39" t="s">
        <v>420</v>
      </c>
      <c r="N160" s="39" t="s">
        <v>475</v>
      </c>
      <c r="P160" s="46" t="s">
        <v>561</v>
      </c>
      <c r="Q160" s="39" t="s">
        <v>657</v>
      </c>
      <c r="T160" s="46" t="s">
        <v>610</v>
      </c>
    </row>
    <row r="161" spans="3:22" ht="38.25" x14ac:dyDescent="0.25">
      <c r="C161" s="46" t="s">
        <v>362</v>
      </c>
      <c r="E161" s="46">
        <v>188</v>
      </c>
      <c r="G161" s="46" t="s">
        <v>363</v>
      </c>
      <c r="H161" s="46" t="s">
        <v>364</v>
      </c>
      <c r="I161" s="46">
        <v>81</v>
      </c>
      <c r="J161" s="46" t="s">
        <v>84</v>
      </c>
      <c r="K161" s="46">
        <v>12</v>
      </c>
      <c r="L161" s="39" t="s">
        <v>420</v>
      </c>
      <c r="N161" s="39" t="s">
        <v>476</v>
      </c>
      <c r="P161" s="46" t="s">
        <v>561</v>
      </c>
      <c r="Q161" s="39" t="s">
        <v>657</v>
      </c>
      <c r="T161" s="46" t="s">
        <v>610</v>
      </c>
    </row>
    <row r="162" spans="3:22" ht="25.5" x14ac:dyDescent="0.25">
      <c r="C162" s="46" t="s">
        <v>215</v>
      </c>
      <c r="D162" s="47"/>
      <c r="E162" s="47">
        <v>106</v>
      </c>
      <c r="F162" s="47"/>
      <c r="G162" s="46" t="s">
        <v>192</v>
      </c>
      <c r="H162" s="46" t="s">
        <v>5</v>
      </c>
      <c r="I162" s="46">
        <v>82</v>
      </c>
      <c r="J162" s="46" t="s">
        <v>259</v>
      </c>
      <c r="K162" s="46">
        <v>12</v>
      </c>
      <c r="L162" s="39" t="s">
        <v>262</v>
      </c>
      <c r="M162" s="49"/>
      <c r="N162" s="39" t="s">
        <v>253</v>
      </c>
      <c r="O162" s="46" t="s">
        <v>6</v>
      </c>
      <c r="P162" s="46" t="s">
        <v>561</v>
      </c>
      <c r="Q162" s="39" t="s">
        <v>624</v>
      </c>
      <c r="T162" s="46" t="s">
        <v>610</v>
      </c>
    </row>
    <row r="163" spans="3:22" ht="38.25" x14ac:dyDescent="0.25">
      <c r="C163" s="46" t="s">
        <v>362</v>
      </c>
      <c r="E163" s="46">
        <v>195</v>
      </c>
      <c r="G163" s="46" t="s">
        <v>363</v>
      </c>
      <c r="H163" s="46" t="s">
        <v>21</v>
      </c>
      <c r="I163" s="46">
        <v>82</v>
      </c>
      <c r="J163" s="46" t="s">
        <v>84</v>
      </c>
      <c r="K163" s="46">
        <v>13</v>
      </c>
      <c r="L163" s="39" t="s">
        <v>422</v>
      </c>
      <c r="N163" s="39" t="s">
        <v>482</v>
      </c>
      <c r="P163" s="46" t="s">
        <v>561</v>
      </c>
      <c r="Q163" s="39" t="s">
        <v>657</v>
      </c>
      <c r="T163" s="46" t="s">
        <v>610</v>
      </c>
    </row>
    <row r="164" spans="3:22" ht="25.5" x14ac:dyDescent="0.25">
      <c r="C164" s="46" t="s">
        <v>362</v>
      </c>
      <c r="E164" s="46">
        <v>202</v>
      </c>
      <c r="G164" s="46" t="s">
        <v>363</v>
      </c>
      <c r="H164" s="46" t="s">
        <v>364</v>
      </c>
      <c r="I164" s="46">
        <v>84</v>
      </c>
      <c r="J164" s="46" t="s">
        <v>84</v>
      </c>
      <c r="K164" s="46">
        <v>13</v>
      </c>
      <c r="L164" s="39" t="s">
        <v>420</v>
      </c>
      <c r="N164" s="39" t="s">
        <v>488</v>
      </c>
      <c r="P164" s="46" t="s">
        <v>561</v>
      </c>
      <c r="Q164" s="39" t="s">
        <v>657</v>
      </c>
      <c r="T164" s="46" t="s">
        <v>610</v>
      </c>
    </row>
    <row r="165" spans="3:22" ht="38.25" x14ac:dyDescent="0.25">
      <c r="C165" s="46" t="s">
        <v>362</v>
      </c>
      <c r="E165" s="46">
        <v>189</v>
      </c>
      <c r="G165" s="46" t="s">
        <v>363</v>
      </c>
      <c r="H165" s="46" t="s">
        <v>364</v>
      </c>
      <c r="I165" s="46">
        <v>81</v>
      </c>
      <c r="J165" s="46" t="s">
        <v>84</v>
      </c>
      <c r="K165" s="46">
        <v>15</v>
      </c>
      <c r="L165" s="39" t="s">
        <v>420</v>
      </c>
      <c r="N165" s="39" t="s">
        <v>477</v>
      </c>
      <c r="P165" s="46" t="s">
        <v>561</v>
      </c>
      <c r="Q165" s="39" t="s">
        <v>657</v>
      </c>
      <c r="T165" s="46" t="s">
        <v>610</v>
      </c>
    </row>
    <row r="166" spans="3:22" ht="25.5" x14ac:dyDescent="0.25">
      <c r="C166" s="46" t="s">
        <v>362</v>
      </c>
      <c r="E166" s="46">
        <v>190</v>
      </c>
      <c r="G166" s="46" t="s">
        <v>363</v>
      </c>
      <c r="H166" s="46" t="s">
        <v>364</v>
      </c>
      <c r="I166" s="46">
        <v>81</v>
      </c>
      <c r="J166" s="46" t="s">
        <v>84</v>
      </c>
      <c r="K166" s="46">
        <v>17</v>
      </c>
      <c r="L166" s="39" t="s">
        <v>420</v>
      </c>
      <c r="N166" s="39" t="s">
        <v>478</v>
      </c>
      <c r="P166" s="46" t="s">
        <v>561</v>
      </c>
      <c r="Q166" s="39" t="s">
        <v>657</v>
      </c>
      <c r="T166" s="46" t="s">
        <v>610</v>
      </c>
    </row>
    <row r="167" spans="3:22" ht="25.5" x14ac:dyDescent="0.25">
      <c r="C167" s="47" t="s">
        <v>152</v>
      </c>
      <c r="D167" s="47"/>
      <c r="E167" s="47">
        <v>61</v>
      </c>
      <c r="F167" s="47"/>
      <c r="G167" s="47" t="s">
        <v>1</v>
      </c>
      <c r="H167" s="47" t="s">
        <v>21</v>
      </c>
      <c r="I167" s="47">
        <v>82</v>
      </c>
      <c r="J167" s="50" t="s">
        <v>84</v>
      </c>
      <c r="K167" s="47">
        <v>18</v>
      </c>
      <c r="L167" s="49" t="s">
        <v>140</v>
      </c>
      <c r="M167" s="49"/>
      <c r="N167" s="49" t="s">
        <v>141</v>
      </c>
      <c r="O167" s="47" t="s">
        <v>6</v>
      </c>
      <c r="Q167" s="39" t="s">
        <v>716</v>
      </c>
      <c r="T167" s="46" t="s">
        <v>615</v>
      </c>
      <c r="V167" s="46" t="s">
        <v>579</v>
      </c>
    </row>
    <row r="168" spans="3:22" ht="63.75" x14ac:dyDescent="0.25">
      <c r="C168" s="47" t="s">
        <v>16</v>
      </c>
      <c r="D168" s="47"/>
      <c r="E168" s="47">
        <v>42</v>
      </c>
      <c r="F168" s="47"/>
      <c r="G168" s="47" t="s">
        <v>17</v>
      </c>
      <c r="H168" s="47" t="s">
        <v>21</v>
      </c>
      <c r="I168" s="47">
        <v>79</v>
      </c>
      <c r="J168" s="50" t="s">
        <v>84</v>
      </c>
      <c r="K168" s="47">
        <v>24</v>
      </c>
      <c r="L168" s="49" t="s">
        <v>105</v>
      </c>
      <c r="M168" s="49"/>
      <c r="N168" s="49" t="s">
        <v>106</v>
      </c>
      <c r="O168" s="47" t="s">
        <v>6</v>
      </c>
      <c r="Q168" s="39" t="s">
        <v>716</v>
      </c>
      <c r="T168" s="46" t="s">
        <v>615</v>
      </c>
      <c r="V168" s="46" t="s">
        <v>579</v>
      </c>
    </row>
    <row r="169" spans="3:22" ht="25.5" x14ac:dyDescent="0.25">
      <c r="C169" s="46" t="s">
        <v>362</v>
      </c>
      <c r="E169" s="46">
        <v>185</v>
      </c>
      <c r="G169" s="46" t="s">
        <v>363</v>
      </c>
      <c r="H169" s="46" t="s">
        <v>21</v>
      </c>
      <c r="I169" s="46">
        <v>80</v>
      </c>
      <c r="J169" s="46" t="s">
        <v>84</v>
      </c>
      <c r="K169" s="46">
        <v>28</v>
      </c>
      <c r="L169" s="39" t="s">
        <v>389</v>
      </c>
      <c r="N169" s="39" t="s">
        <v>444</v>
      </c>
      <c r="P169" s="46" t="s">
        <v>561</v>
      </c>
      <c r="Q169" s="39" t="s">
        <v>694</v>
      </c>
      <c r="T169" s="46" t="s">
        <v>610</v>
      </c>
    </row>
    <row r="170" spans="3:22" ht="51" x14ac:dyDescent="0.25">
      <c r="C170" s="47" t="s">
        <v>16</v>
      </c>
      <c r="D170" s="47"/>
      <c r="E170" s="47">
        <v>48</v>
      </c>
      <c r="F170" s="47"/>
      <c r="G170" s="47" t="s">
        <v>17</v>
      </c>
      <c r="H170" s="47" t="s">
        <v>21</v>
      </c>
      <c r="I170" s="47">
        <v>87</v>
      </c>
      <c r="J170" s="47" t="s">
        <v>112</v>
      </c>
      <c r="K170" s="47">
        <v>1</v>
      </c>
      <c r="L170" s="49" t="s">
        <v>115</v>
      </c>
      <c r="M170" s="49"/>
      <c r="N170" s="49" t="s">
        <v>23</v>
      </c>
      <c r="O170" s="47" t="s">
        <v>6</v>
      </c>
      <c r="Q170" s="39" t="s">
        <v>716</v>
      </c>
      <c r="T170" s="46" t="s">
        <v>615</v>
      </c>
      <c r="V170" s="46" t="s">
        <v>579</v>
      </c>
    </row>
    <row r="171" spans="3:22" ht="51" x14ac:dyDescent="0.25">
      <c r="C171" s="47" t="s">
        <v>16</v>
      </c>
      <c r="D171" s="47"/>
      <c r="E171" s="47">
        <v>47</v>
      </c>
      <c r="F171" s="47"/>
      <c r="G171" s="47" t="s">
        <v>17</v>
      </c>
      <c r="H171" s="47" t="s">
        <v>21</v>
      </c>
      <c r="I171" s="47">
        <v>87</v>
      </c>
      <c r="J171" s="47" t="s">
        <v>112</v>
      </c>
      <c r="K171" s="47">
        <v>3</v>
      </c>
      <c r="L171" s="49" t="s">
        <v>114</v>
      </c>
      <c r="M171" s="49"/>
      <c r="N171" s="49" t="s">
        <v>23</v>
      </c>
      <c r="O171" s="47" t="s">
        <v>6</v>
      </c>
      <c r="Q171" s="39" t="s">
        <v>716</v>
      </c>
      <c r="T171" s="46" t="s">
        <v>615</v>
      </c>
      <c r="V171" s="46" t="s">
        <v>579</v>
      </c>
    </row>
    <row r="172" spans="3:22" ht="25.5" x14ac:dyDescent="0.25">
      <c r="C172" s="47" t="s">
        <v>16</v>
      </c>
      <c r="D172" s="47"/>
      <c r="E172" s="47">
        <v>46</v>
      </c>
      <c r="F172" s="47"/>
      <c r="G172" s="47" t="s">
        <v>17</v>
      </c>
      <c r="H172" s="47" t="s">
        <v>21</v>
      </c>
      <c r="I172" s="47">
        <v>86</v>
      </c>
      <c r="J172" s="47" t="s">
        <v>112</v>
      </c>
      <c r="K172" s="47">
        <v>6</v>
      </c>
      <c r="L172" s="49" t="s">
        <v>113</v>
      </c>
      <c r="M172" s="49"/>
      <c r="N172" s="49" t="s">
        <v>23</v>
      </c>
      <c r="O172" s="47" t="s">
        <v>6</v>
      </c>
      <c r="Q172" s="39" t="s">
        <v>716</v>
      </c>
      <c r="T172" s="46" t="s">
        <v>615</v>
      </c>
      <c r="V172" s="46" t="s">
        <v>579</v>
      </c>
    </row>
    <row r="173" spans="3:22" ht="25.5" x14ac:dyDescent="0.25">
      <c r="C173" s="47" t="s">
        <v>16</v>
      </c>
      <c r="D173" s="47"/>
      <c r="E173" s="47">
        <v>49</v>
      </c>
      <c r="F173" s="47"/>
      <c r="G173" s="47" t="s">
        <v>17</v>
      </c>
      <c r="H173" s="47" t="s">
        <v>21</v>
      </c>
      <c r="I173" s="47">
        <v>88</v>
      </c>
      <c r="J173" s="47" t="s">
        <v>116</v>
      </c>
      <c r="K173" s="47">
        <v>5</v>
      </c>
      <c r="L173" s="49" t="s">
        <v>117</v>
      </c>
      <c r="M173" s="49"/>
      <c r="N173" s="49" t="s">
        <v>23</v>
      </c>
      <c r="O173" s="47" t="s">
        <v>6</v>
      </c>
      <c r="P173" s="46" t="s">
        <v>561</v>
      </c>
      <c r="Q173" s="39" t="s">
        <v>693</v>
      </c>
      <c r="T173" s="46" t="s">
        <v>610</v>
      </c>
    </row>
    <row r="174" spans="3:22" ht="25.5" x14ac:dyDescent="0.25">
      <c r="C174" s="47" t="s">
        <v>16</v>
      </c>
      <c r="D174" s="47"/>
      <c r="E174" s="47">
        <v>50</v>
      </c>
      <c r="F174" s="47"/>
      <c r="G174" s="47" t="s">
        <v>17</v>
      </c>
      <c r="H174" s="47" t="s">
        <v>21</v>
      </c>
      <c r="I174" s="47">
        <v>90</v>
      </c>
      <c r="J174" s="47" t="s">
        <v>118</v>
      </c>
      <c r="K174" s="47">
        <v>9</v>
      </c>
      <c r="L174" s="49" t="s">
        <v>119</v>
      </c>
      <c r="M174" s="49"/>
      <c r="N174" s="49" t="s">
        <v>120</v>
      </c>
      <c r="O174" s="47" t="s">
        <v>6</v>
      </c>
      <c r="P174" s="46" t="s">
        <v>561</v>
      </c>
      <c r="Q174" s="39" t="s">
        <v>693</v>
      </c>
      <c r="T174" s="46" t="s">
        <v>610</v>
      </c>
    </row>
    <row r="175" spans="3:22" ht="76.5" x14ac:dyDescent="0.25">
      <c r="C175" s="47" t="s">
        <v>16</v>
      </c>
      <c r="D175" s="47"/>
      <c r="E175" s="47">
        <v>51</v>
      </c>
      <c r="F175" s="47"/>
      <c r="G175" s="47" t="s">
        <v>17</v>
      </c>
      <c r="H175" s="47" t="s">
        <v>21</v>
      </c>
      <c r="I175" s="47">
        <v>90</v>
      </c>
      <c r="J175" s="47" t="s">
        <v>121</v>
      </c>
      <c r="K175" s="47">
        <v>17</v>
      </c>
      <c r="L175" s="49" t="s">
        <v>122</v>
      </c>
      <c r="M175" s="49"/>
      <c r="N175" s="49" t="s">
        <v>123</v>
      </c>
      <c r="O175" s="47" t="s">
        <v>6</v>
      </c>
      <c r="P175" s="46" t="s">
        <v>561</v>
      </c>
      <c r="Q175" s="39" t="s">
        <v>692</v>
      </c>
      <c r="T175" s="46" t="s">
        <v>610</v>
      </c>
    </row>
    <row r="176" spans="3:22" ht="51" x14ac:dyDescent="0.25">
      <c r="C176" s="47" t="s">
        <v>16</v>
      </c>
      <c r="D176" s="47"/>
      <c r="E176" s="47">
        <v>52</v>
      </c>
      <c r="F176" s="47"/>
      <c r="G176" s="47" t="s">
        <v>17</v>
      </c>
      <c r="H176" s="47" t="s">
        <v>21</v>
      </c>
      <c r="I176" s="47">
        <v>91</v>
      </c>
      <c r="J176" s="47" t="s">
        <v>124</v>
      </c>
      <c r="K176" s="47">
        <v>16</v>
      </c>
      <c r="L176" s="49" t="s">
        <v>125</v>
      </c>
      <c r="M176" s="49"/>
      <c r="N176" s="49" t="s">
        <v>126</v>
      </c>
      <c r="O176" s="47" t="s">
        <v>6</v>
      </c>
      <c r="T176" s="46" t="s">
        <v>615</v>
      </c>
      <c r="V176" s="46" t="s">
        <v>580</v>
      </c>
    </row>
    <row r="177" spans="3:22" ht="38.25" x14ac:dyDescent="0.25">
      <c r="C177" s="47" t="s">
        <v>16</v>
      </c>
      <c r="D177" s="47"/>
      <c r="E177" s="47">
        <v>18</v>
      </c>
      <c r="F177" s="47"/>
      <c r="G177" s="47" t="s">
        <v>17</v>
      </c>
      <c r="H177" s="47" t="s">
        <v>21</v>
      </c>
      <c r="I177" s="47">
        <v>92</v>
      </c>
      <c r="J177" s="50" t="s">
        <v>49</v>
      </c>
      <c r="K177" s="47">
        <v>9</v>
      </c>
      <c r="L177" s="49" t="s">
        <v>50</v>
      </c>
      <c r="M177" s="49"/>
      <c r="N177" s="49" t="s">
        <v>51</v>
      </c>
      <c r="O177" s="47" t="s">
        <v>6</v>
      </c>
      <c r="P177" s="46" t="s">
        <v>561</v>
      </c>
      <c r="Q177" s="49" t="s">
        <v>638</v>
      </c>
      <c r="T177" s="46" t="s">
        <v>610</v>
      </c>
    </row>
    <row r="178" spans="3:22" x14ac:dyDescent="0.25">
      <c r="C178" s="47" t="s">
        <v>16</v>
      </c>
      <c r="D178" s="47"/>
      <c r="E178" s="47">
        <v>54</v>
      </c>
      <c r="F178" s="47"/>
      <c r="G178" s="47" t="s">
        <v>17</v>
      </c>
      <c r="H178" s="47" t="s">
        <v>21</v>
      </c>
      <c r="I178" s="47">
        <v>93</v>
      </c>
      <c r="J178" s="47" t="s">
        <v>49</v>
      </c>
      <c r="K178" s="47">
        <v>16</v>
      </c>
      <c r="L178" s="49" t="s">
        <v>128</v>
      </c>
      <c r="M178" s="49"/>
      <c r="N178" s="49" t="s">
        <v>23</v>
      </c>
      <c r="O178" s="47" t="s">
        <v>6</v>
      </c>
      <c r="T178" s="46" t="s">
        <v>615</v>
      </c>
      <c r="V178" s="46" t="s">
        <v>580</v>
      </c>
    </row>
    <row r="179" spans="3:22" ht="38.25" x14ac:dyDescent="0.25">
      <c r="C179" s="46" t="s">
        <v>362</v>
      </c>
      <c r="E179" s="46">
        <v>207</v>
      </c>
      <c r="G179" s="46" t="s">
        <v>363</v>
      </c>
      <c r="H179" s="46" t="s">
        <v>364</v>
      </c>
      <c r="I179" s="46">
        <v>91</v>
      </c>
      <c r="J179" s="46" t="s">
        <v>49</v>
      </c>
      <c r="K179" s="46">
        <v>27</v>
      </c>
      <c r="L179" s="39" t="s">
        <v>427</v>
      </c>
      <c r="N179" s="39" t="s">
        <v>493</v>
      </c>
      <c r="P179" s="46" t="s">
        <v>556</v>
      </c>
      <c r="Q179" s="39" t="s">
        <v>639</v>
      </c>
      <c r="T179" s="46" t="s">
        <v>611</v>
      </c>
    </row>
    <row r="180" spans="3:22" ht="38.25" x14ac:dyDescent="0.25">
      <c r="C180" s="46" t="s">
        <v>362</v>
      </c>
      <c r="E180" s="46">
        <v>208</v>
      </c>
      <c r="G180" s="46" t="s">
        <v>363</v>
      </c>
      <c r="H180" s="46" t="s">
        <v>364</v>
      </c>
      <c r="I180" s="46">
        <v>91</v>
      </c>
      <c r="J180" s="46" t="s">
        <v>49</v>
      </c>
      <c r="K180" s="46">
        <v>29</v>
      </c>
      <c r="N180" s="39" t="s">
        <v>494</v>
      </c>
      <c r="P180" s="46" t="s">
        <v>556</v>
      </c>
      <c r="Q180" s="39" t="s">
        <v>639</v>
      </c>
      <c r="T180" s="46" t="s">
        <v>611</v>
      </c>
    </row>
    <row r="181" spans="3:22" ht="38.25" x14ac:dyDescent="0.25">
      <c r="C181" s="47" t="s">
        <v>16</v>
      </c>
      <c r="D181" s="47"/>
      <c r="E181" s="47">
        <v>53</v>
      </c>
      <c r="F181" s="47"/>
      <c r="G181" s="47" t="s">
        <v>17</v>
      </c>
      <c r="H181" s="47" t="s">
        <v>21</v>
      </c>
      <c r="I181" s="47">
        <v>91</v>
      </c>
      <c r="J181" s="47" t="s">
        <v>49</v>
      </c>
      <c r="K181" s="47">
        <v>30</v>
      </c>
      <c r="L181" s="49" t="s">
        <v>127</v>
      </c>
      <c r="M181" s="49"/>
      <c r="N181" s="49" t="s">
        <v>23</v>
      </c>
      <c r="O181" s="47" t="s">
        <v>6</v>
      </c>
      <c r="T181" s="46" t="s">
        <v>615</v>
      </c>
      <c r="V181" s="46" t="s">
        <v>640</v>
      </c>
    </row>
    <row r="182" spans="3:22" ht="25.5" x14ac:dyDescent="0.25">
      <c r="C182" s="46" t="s">
        <v>362</v>
      </c>
      <c r="E182" s="46">
        <v>209</v>
      </c>
      <c r="G182" s="46" t="s">
        <v>363</v>
      </c>
      <c r="H182" s="46" t="s">
        <v>364</v>
      </c>
      <c r="I182" s="46">
        <v>91</v>
      </c>
      <c r="J182" s="46" t="s">
        <v>49</v>
      </c>
      <c r="K182" s="46">
        <v>30</v>
      </c>
      <c r="N182" s="39" t="s">
        <v>495</v>
      </c>
      <c r="P182" s="46" t="s">
        <v>556</v>
      </c>
      <c r="Q182" s="39" t="s">
        <v>639</v>
      </c>
      <c r="T182" s="46" t="s">
        <v>611</v>
      </c>
    </row>
    <row r="183" spans="3:22" ht="25.5" x14ac:dyDescent="0.25">
      <c r="C183" s="46" t="s">
        <v>362</v>
      </c>
      <c r="E183" s="46">
        <v>210</v>
      </c>
      <c r="G183" s="46" t="s">
        <v>363</v>
      </c>
      <c r="H183" s="46" t="s">
        <v>364</v>
      </c>
      <c r="I183" s="46">
        <v>91</v>
      </c>
      <c r="J183" s="46" t="s">
        <v>49</v>
      </c>
      <c r="K183" s="46">
        <v>32</v>
      </c>
      <c r="N183" s="39" t="s">
        <v>496</v>
      </c>
      <c r="P183" s="46" t="s">
        <v>556</v>
      </c>
      <c r="Q183" s="39" t="s">
        <v>639</v>
      </c>
      <c r="T183" s="46" t="s">
        <v>611</v>
      </c>
    </row>
    <row r="184" spans="3:22" ht="25.5" x14ac:dyDescent="0.25">
      <c r="C184" s="47" t="s">
        <v>152</v>
      </c>
      <c r="D184" s="47"/>
      <c r="E184" s="47">
        <v>62</v>
      </c>
      <c r="F184" s="47"/>
      <c r="G184" s="47" t="s">
        <v>1</v>
      </c>
      <c r="H184" s="47" t="s">
        <v>5</v>
      </c>
      <c r="I184" s="47">
        <v>91</v>
      </c>
      <c r="J184" s="50" t="s">
        <v>142</v>
      </c>
      <c r="K184" s="47">
        <v>2</v>
      </c>
      <c r="L184" s="49" t="s">
        <v>143</v>
      </c>
      <c r="M184" s="49"/>
      <c r="N184" s="49" t="s">
        <v>358</v>
      </c>
      <c r="O184" s="47" t="s">
        <v>6</v>
      </c>
      <c r="P184" s="46" t="s">
        <v>555</v>
      </c>
      <c r="T184" s="46" t="s">
        <v>610</v>
      </c>
      <c r="U184" s="39" t="s">
        <v>711</v>
      </c>
    </row>
    <row r="185" spans="3:22" ht="25.5" x14ac:dyDescent="0.25">
      <c r="C185" s="47" t="s">
        <v>152</v>
      </c>
      <c r="D185" s="47"/>
      <c r="E185" s="47">
        <v>63</v>
      </c>
      <c r="F185" s="47"/>
      <c r="G185" s="47" t="s">
        <v>1</v>
      </c>
      <c r="H185" s="47" t="s">
        <v>5</v>
      </c>
      <c r="I185" s="47">
        <v>91</v>
      </c>
      <c r="J185" s="50" t="s">
        <v>142</v>
      </c>
      <c r="K185" s="47">
        <v>9</v>
      </c>
      <c r="L185" s="49" t="s">
        <v>144</v>
      </c>
      <c r="M185" s="49"/>
      <c r="N185" s="49" t="s">
        <v>359</v>
      </c>
      <c r="O185" s="47" t="s">
        <v>6</v>
      </c>
      <c r="P185" s="46" t="s">
        <v>555</v>
      </c>
      <c r="T185" s="46" t="s">
        <v>610</v>
      </c>
      <c r="U185" s="39" t="s">
        <v>711</v>
      </c>
    </row>
    <row r="186" spans="3:22" ht="51" x14ac:dyDescent="0.25">
      <c r="C186" s="47" t="s">
        <v>16</v>
      </c>
      <c r="D186" s="47"/>
      <c r="E186" s="47">
        <v>56</v>
      </c>
      <c r="F186" s="47"/>
      <c r="G186" s="47" t="s">
        <v>17</v>
      </c>
      <c r="H186" s="47" t="s">
        <v>21</v>
      </c>
      <c r="I186" s="47">
        <v>101</v>
      </c>
      <c r="J186" s="47" t="s">
        <v>129</v>
      </c>
      <c r="K186" s="47">
        <v>17</v>
      </c>
      <c r="L186" s="49" t="s">
        <v>132</v>
      </c>
      <c r="M186" s="49"/>
      <c r="N186" s="49" t="s">
        <v>23</v>
      </c>
      <c r="O186" s="47" t="s">
        <v>6</v>
      </c>
      <c r="P186" s="46" t="s">
        <v>561</v>
      </c>
      <c r="Q186" s="39" t="s">
        <v>692</v>
      </c>
      <c r="T186" s="46" t="s">
        <v>613</v>
      </c>
    </row>
    <row r="187" spans="3:22" ht="25.5" x14ac:dyDescent="0.25">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615</v>
      </c>
      <c r="V187" s="46" t="s">
        <v>557</v>
      </c>
    </row>
    <row r="188" spans="3:22" ht="63.75" x14ac:dyDescent="0.25">
      <c r="C188" s="46" t="s">
        <v>191</v>
      </c>
      <c r="D188" s="47"/>
      <c r="E188" s="47">
        <v>107</v>
      </c>
      <c r="F188" s="47"/>
      <c r="G188" s="46" t="s">
        <v>192</v>
      </c>
      <c r="H188" s="46" t="s">
        <v>21</v>
      </c>
      <c r="I188" s="46">
        <v>102</v>
      </c>
      <c r="J188" s="48" t="s">
        <v>263</v>
      </c>
      <c r="K188" s="46">
        <v>2</v>
      </c>
      <c r="L188" s="39" t="s">
        <v>264</v>
      </c>
      <c r="M188" s="49"/>
      <c r="N188" s="39" t="s">
        <v>265</v>
      </c>
      <c r="O188" s="46" t="s">
        <v>6</v>
      </c>
      <c r="P188" s="46" t="s">
        <v>561</v>
      </c>
      <c r="Q188" s="39" t="s">
        <v>641</v>
      </c>
      <c r="T188" s="46" t="s">
        <v>610</v>
      </c>
    </row>
    <row r="189" spans="3:22" x14ac:dyDescent="0.25">
      <c r="C189" s="46" t="s">
        <v>191</v>
      </c>
      <c r="D189" s="47"/>
      <c r="E189" s="47">
        <v>108</v>
      </c>
      <c r="F189" s="47"/>
      <c r="G189" s="46" t="s">
        <v>192</v>
      </c>
      <c r="H189" s="46" t="s">
        <v>21</v>
      </c>
      <c r="I189" s="46">
        <v>102</v>
      </c>
      <c r="J189" s="48" t="s">
        <v>263</v>
      </c>
      <c r="K189" s="46">
        <v>6</v>
      </c>
      <c r="L189" s="39" t="s">
        <v>266</v>
      </c>
      <c r="M189" s="49"/>
      <c r="N189" s="39" t="s">
        <v>267</v>
      </c>
      <c r="O189" s="46" t="s">
        <v>6</v>
      </c>
      <c r="P189" s="46" t="s">
        <v>555</v>
      </c>
      <c r="T189" s="46" t="s">
        <v>610</v>
      </c>
    </row>
    <row r="190" spans="3:22" ht="38.25" x14ac:dyDescent="0.25">
      <c r="C190" s="46" t="s">
        <v>215</v>
      </c>
      <c r="D190" s="47"/>
      <c r="E190" s="47">
        <v>109</v>
      </c>
      <c r="F190" s="47"/>
      <c r="G190" s="46" t="s">
        <v>192</v>
      </c>
      <c r="H190" s="46" t="s">
        <v>5</v>
      </c>
      <c r="I190" s="46">
        <v>102</v>
      </c>
      <c r="J190" s="46" t="s">
        <v>268</v>
      </c>
      <c r="K190" s="46">
        <v>7</v>
      </c>
      <c r="L190" s="39" t="s">
        <v>269</v>
      </c>
      <c r="M190" s="49"/>
      <c r="N190" s="39" t="s">
        <v>270</v>
      </c>
      <c r="O190" s="46" t="s">
        <v>6</v>
      </c>
      <c r="T190" s="46" t="s">
        <v>615</v>
      </c>
      <c r="V190" s="46" t="s">
        <v>557</v>
      </c>
    </row>
    <row r="191" spans="3:22" x14ac:dyDescent="0.25">
      <c r="C191" s="46" t="s">
        <v>297</v>
      </c>
      <c r="D191" s="47"/>
      <c r="E191" s="47">
        <v>131</v>
      </c>
      <c r="F191" s="47"/>
      <c r="G191" s="46" t="s">
        <v>162</v>
      </c>
      <c r="H191" s="46" t="s">
        <v>5</v>
      </c>
      <c r="I191" s="46">
        <v>103</v>
      </c>
      <c r="J191" s="48" t="s">
        <v>315</v>
      </c>
      <c r="K191" s="46">
        <v>4</v>
      </c>
      <c r="L191" s="39" t="s">
        <v>316</v>
      </c>
      <c r="M191" s="49"/>
      <c r="N191" s="39" t="s">
        <v>317</v>
      </c>
      <c r="O191" s="46" t="s">
        <v>6</v>
      </c>
      <c r="P191" s="46" t="s">
        <v>555</v>
      </c>
      <c r="T191" s="46" t="s">
        <v>610</v>
      </c>
    </row>
    <row r="192" spans="3:22" ht="38.25" x14ac:dyDescent="0.25">
      <c r="C192" s="46" t="s">
        <v>513</v>
      </c>
      <c r="E192" s="46">
        <v>235</v>
      </c>
      <c r="G192" s="46" t="s">
        <v>514</v>
      </c>
      <c r="H192" s="46" t="s">
        <v>21</v>
      </c>
      <c r="I192" s="46">
        <v>103</v>
      </c>
      <c r="J192" s="46" t="s">
        <v>315</v>
      </c>
      <c r="K192" s="46">
        <v>6</v>
      </c>
      <c r="L192" s="39" t="s">
        <v>522</v>
      </c>
      <c r="N192" s="39" t="s">
        <v>542</v>
      </c>
      <c r="O192" s="46" t="s">
        <v>6</v>
      </c>
    </row>
    <row r="193" spans="3:22" ht="63.75" x14ac:dyDescent="0.25">
      <c r="C193" s="46" t="s">
        <v>513</v>
      </c>
      <c r="E193" s="46">
        <v>236</v>
      </c>
      <c r="G193" s="46" t="s">
        <v>514</v>
      </c>
      <c r="H193" s="46" t="s">
        <v>21</v>
      </c>
      <c r="I193" s="46">
        <v>103</v>
      </c>
      <c r="J193" s="46" t="s">
        <v>315</v>
      </c>
      <c r="K193" s="46">
        <v>6</v>
      </c>
      <c r="L193" s="39" t="s">
        <v>523</v>
      </c>
      <c r="N193" s="39" t="s">
        <v>185</v>
      </c>
      <c r="O193" s="46" t="s">
        <v>6</v>
      </c>
    </row>
    <row r="194" spans="3:22" ht="89.25" x14ac:dyDescent="0.25">
      <c r="C194" s="46" t="s">
        <v>215</v>
      </c>
      <c r="D194" s="47"/>
      <c r="E194" s="47">
        <v>110</v>
      </c>
      <c r="F194" s="47"/>
      <c r="G194" s="46" t="s">
        <v>192</v>
      </c>
      <c r="H194" s="46" t="s">
        <v>5</v>
      </c>
      <c r="I194" s="46">
        <v>104</v>
      </c>
      <c r="J194" s="46" t="s">
        <v>271</v>
      </c>
      <c r="K194" s="46">
        <v>2</v>
      </c>
      <c r="L194" s="39" t="s">
        <v>252</v>
      </c>
      <c r="M194" s="49"/>
      <c r="N194" s="39" t="s">
        <v>253</v>
      </c>
      <c r="O194" s="46" t="s">
        <v>6</v>
      </c>
      <c r="P194" s="61" t="s">
        <v>561</v>
      </c>
      <c r="Q194" s="61" t="s">
        <v>689</v>
      </c>
      <c r="R194" s="62" t="s">
        <v>691</v>
      </c>
      <c r="S194" s="62"/>
      <c r="T194" s="61" t="s">
        <v>610</v>
      </c>
      <c r="U194" s="61" t="s">
        <v>690</v>
      </c>
      <c r="V194" s="62"/>
    </row>
    <row r="195" spans="3:22" ht="38.25" x14ac:dyDescent="0.25">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714</v>
      </c>
      <c r="T195" s="39" t="s">
        <v>611</v>
      </c>
    </row>
    <row r="196" spans="3:22" x14ac:dyDescent="0.25">
      <c r="C196" s="55" t="s">
        <v>0</v>
      </c>
      <c r="D196" s="55"/>
      <c r="E196" s="55">
        <v>1</v>
      </c>
      <c r="F196" s="55"/>
      <c r="G196" s="55" t="s">
        <v>1</v>
      </c>
      <c r="H196" s="55" t="s">
        <v>5</v>
      </c>
      <c r="I196" s="55">
        <v>101</v>
      </c>
      <c r="J196" s="59" t="s">
        <v>2</v>
      </c>
      <c r="K196" s="55">
        <v>12</v>
      </c>
      <c r="L196" s="56" t="s">
        <v>3</v>
      </c>
      <c r="M196" s="56"/>
      <c r="N196" s="56" t="s">
        <v>4</v>
      </c>
      <c r="O196" s="55" t="s">
        <v>6</v>
      </c>
      <c r="T196" s="46" t="s">
        <v>615</v>
      </c>
      <c r="V196" s="46" t="s">
        <v>557</v>
      </c>
    </row>
    <row r="197" spans="3:22" x14ac:dyDescent="0.25">
      <c r="C197" s="46" t="s">
        <v>215</v>
      </c>
      <c r="D197" s="47"/>
      <c r="E197" s="47">
        <v>111</v>
      </c>
      <c r="F197" s="47"/>
      <c r="G197" s="46" t="s">
        <v>192</v>
      </c>
      <c r="H197" s="46" t="s">
        <v>5</v>
      </c>
      <c r="I197" s="46">
        <v>105</v>
      </c>
      <c r="J197" s="46" t="s">
        <v>272</v>
      </c>
      <c r="K197" s="46">
        <v>12</v>
      </c>
      <c r="L197" s="39" t="s">
        <v>273</v>
      </c>
      <c r="M197" s="49"/>
      <c r="N197" s="39" t="s">
        <v>274</v>
      </c>
      <c r="O197" s="46" t="s">
        <v>6</v>
      </c>
      <c r="T197" s="46" t="s">
        <v>615</v>
      </c>
      <c r="V197" s="46" t="s">
        <v>557</v>
      </c>
    </row>
    <row r="198" spans="3:22" x14ac:dyDescent="0.25">
      <c r="C198" s="55" t="s">
        <v>0</v>
      </c>
      <c r="D198" s="55"/>
      <c r="E198" s="55">
        <v>2</v>
      </c>
      <c r="F198" s="55"/>
      <c r="G198" s="55" t="s">
        <v>1</v>
      </c>
      <c r="H198" s="55" t="s">
        <v>5</v>
      </c>
      <c r="I198" s="55">
        <v>101</v>
      </c>
      <c r="J198" s="59" t="s">
        <v>2</v>
      </c>
      <c r="K198" s="55">
        <v>13</v>
      </c>
      <c r="L198" s="56" t="s">
        <v>3</v>
      </c>
      <c r="M198" s="56"/>
      <c r="N198" s="56" t="s">
        <v>4</v>
      </c>
      <c r="O198" s="55" t="s">
        <v>6</v>
      </c>
      <c r="T198" s="46" t="s">
        <v>615</v>
      </c>
      <c r="V198" s="46" t="s">
        <v>557</v>
      </c>
    </row>
    <row r="199" spans="3:22" ht="38.25" x14ac:dyDescent="0.25">
      <c r="C199" s="46" t="s">
        <v>297</v>
      </c>
      <c r="E199" s="47">
        <v>132</v>
      </c>
      <c r="G199" s="46" t="s">
        <v>162</v>
      </c>
      <c r="H199" s="46" t="s">
        <v>5</v>
      </c>
      <c r="I199" s="46">
        <v>105</v>
      </c>
      <c r="J199" s="48" t="s">
        <v>2</v>
      </c>
      <c r="K199" s="46">
        <v>13</v>
      </c>
      <c r="L199" s="39" t="s">
        <v>316</v>
      </c>
      <c r="N199" s="39" t="s">
        <v>318</v>
      </c>
      <c r="O199" s="46" t="s">
        <v>6</v>
      </c>
      <c r="T199" s="46" t="s">
        <v>615</v>
      </c>
      <c r="V199" s="46" t="s">
        <v>557</v>
      </c>
    </row>
    <row r="200" spans="3:22" x14ac:dyDescent="0.25">
      <c r="C200" s="46" t="s">
        <v>362</v>
      </c>
      <c r="E200" s="46">
        <v>211</v>
      </c>
      <c r="G200" s="46" t="s">
        <v>363</v>
      </c>
      <c r="H200" s="46" t="s">
        <v>5</v>
      </c>
      <c r="I200" s="46">
        <v>105</v>
      </c>
      <c r="J200" s="46" t="s">
        <v>2</v>
      </c>
      <c r="K200" s="46">
        <v>13</v>
      </c>
      <c r="L200" s="39" t="s">
        <v>5</v>
      </c>
      <c r="N200" s="39" t="s">
        <v>592</v>
      </c>
      <c r="T200" s="46" t="s">
        <v>615</v>
      </c>
      <c r="V200" s="46" t="s">
        <v>557</v>
      </c>
    </row>
    <row r="201" spans="3:22" ht="51" x14ac:dyDescent="0.25">
      <c r="C201" s="46" t="s">
        <v>161</v>
      </c>
      <c r="D201" s="47"/>
      <c r="E201" s="47">
        <v>67</v>
      </c>
      <c r="F201" s="47"/>
      <c r="G201" s="46" t="s">
        <v>162</v>
      </c>
      <c r="H201" s="46" t="s">
        <v>5</v>
      </c>
      <c r="I201" s="46">
        <v>105</v>
      </c>
      <c r="J201" s="48" t="s">
        <v>2</v>
      </c>
      <c r="K201" s="46" t="s">
        <v>163</v>
      </c>
      <c r="L201" s="39" t="s">
        <v>164</v>
      </c>
      <c r="M201" s="49"/>
      <c r="N201" s="39" t="s">
        <v>165</v>
      </c>
      <c r="P201" s="46" t="s">
        <v>555</v>
      </c>
      <c r="T201" s="39" t="s">
        <v>610</v>
      </c>
    </row>
    <row r="202" spans="3:22" ht="63.75" x14ac:dyDescent="0.25">
      <c r="C202" s="46" t="s">
        <v>297</v>
      </c>
      <c r="E202" s="47">
        <v>133</v>
      </c>
      <c r="G202" s="46" t="s">
        <v>162</v>
      </c>
      <c r="H202" s="46" t="s">
        <v>5</v>
      </c>
      <c r="I202" s="46">
        <v>106</v>
      </c>
      <c r="J202" s="48" t="s">
        <v>319</v>
      </c>
      <c r="K202" s="46" t="s">
        <v>320</v>
      </c>
      <c r="L202" s="39" t="s">
        <v>321</v>
      </c>
      <c r="N202" s="39" t="s">
        <v>322</v>
      </c>
      <c r="O202" s="46" t="s">
        <v>6</v>
      </c>
      <c r="P202" s="46" t="s">
        <v>561</v>
      </c>
      <c r="Q202" s="39" t="s">
        <v>642</v>
      </c>
      <c r="T202" s="46" t="s">
        <v>613</v>
      </c>
    </row>
    <row r="203" spans="3:22" ht="25.5" x14ac:dyDescent="0.25">
      <c r="C203" s="46" t="s">
        <v>297</v>
      </c>
      <c r="E203" s="47">
        <v>135</v>
      </c>
      <c r="G203" s="46" t="s">
        <v>162</v>
      </c>
      <c r="H203" s="46" t="s">
        <v>5</v>
      </c>
      <c r="I203" s="46">
        <v>107</v>
      </c>
      <c r="J203" s="48" t="s">
        <v>323</v>
      </c>
      <c r="K203" s="46">
        <v>1</v>
      </c>
      <c r="L203" s="39" t="s">
        <v>326</v>
      </c>
      <c r="N203" s="39" t="s">
        <v>327</v>
      </c>
      <c r="O203" s="46" t="s">
        <v>6</v>
      </c>
      <c r="T203" s="46" t="s">
        <v>615</v>
      </c>
      <c r="V203" s="46" t="s">
        <v>557</v>
      </c>
    </row>
    <row r="204" spans="3:22" ht="63.75" x14ac:dyDescent="0.25">
      <c r="C204" s="46" t="s">
        <v>297</v>
      </c>
      <c r="E204" s="47">
        <v>134</v>
      </c>
      <c r="G204" s="46" t="s">
        <v>162</v>
      </c>
      <c r="H204" s="46" t="s">
        <v>5</v>
      </c>
      <c r="I204" s="46">
        <v>106</v>
      </c>
      <c r="J204" s="48" t="s">
        <v>323</v>
      </c>
      <c r="K204" s="46">
        <v>15</v>
      </c>
      <c r="L204" s="39" t="s">
        <v>324</v>
      </c>
      <c r="N204" s="39" t="s">
        <v>325</v>
      </c>
      <c r="O204" s="46" t="s">
        <v>6</v>
      </c>
      <c r="P204" s="46" t="s">
        <v>555</v>
      </c>
      <c r="T204" s="46" t="s">
        <v>613</v>
      </c>
    </row>
    <row r="205" spans="3:22" ht="63.75" x14ac:dyDescent="0.25">
      <c r="C205" s="46" t="s">
        <v>297</v>
      </c>
      <c r="E205" s="47">
        <v>136</v>
      </c>
      <c r="G205" s="46" t="s">
        <v>162</v>
      </c>
      <c r="H205" s="46" t="s">
        <v>5</v>
      </c>
      <c r="I205" s="46">
        <v>109</v>
      </c>
      <c r="J205" s="48" t="s">
        <v>328</v>
      </c>
      <c r="K205" s="46">
        <v>13</v>
      </c>
      <c r="L205" s="39" t="s">
        <v>329</v>
      </c>
      <c r="N205" s="39" t="s">
        <v>330</v>
      </c>
      <c r="O205" s="46" t="s">
        <v>6</v>
      </c>
      <c r="P205" s="46" t="s">
        <v>555</v>
      </c>
      <c r="T205" s="46" t="s">
        <v>613</v>
      </c>
    </row>
    <row r="206" spans="3:22" ht="63.75" x14ac:dyDescent="0.25">
      <c r="C206" s="46" t="s">
        <v>161</v>
      </c>
      <c r="D206" s="47"/>
      <c r="E206" s="47">
        <v>68</v>
      </c>
      <c r="F206" s="47"/>
      <c r="G206" s="46" t="s">
        <v>162</v>
      </c>
      <c r="H206" s="46" t="s">
        <v>21</v>
      </c>
      <c r="I206" s="46">
        <v>110</v>
      </c>
      <c r="J206" s="48" t="s">
        <v>166</v>
      </c>
      <c r="K206" s="46" t="s">
        <v>167</v>
      </c>
      <c r="L206" s="39" t="s">
        <v>168</v>
      </c>
      <c r="M206" s="49"/>
      <c r="N206" s="39" t="s">
        <v>169</v>
      </c>
      <c r="P206" s="46" t="s">
        <v>561</v>
      </c>
      <c r="Q206" s="39" t="s">
        <v>646</v>
      </c>
      <c r="T206" s="46" t="s">
        <v>613</v>
      </c>
    </row>
    <row r="207" spans="3:22" ht="51" x14ac:dyDescent="0.25">
      <c r="C207" s="46" t="s">
        <v>362</v>
      </c>
      <c r="E207" s="46">
        <v>212</v>
      </c>
      <c r="G207" s="46" t="s">
        <v>363</v>
      </c>
      <c r="H207" s="46" t="s">
        <v>21</v>
      </c>
      <c r="I207" s="46">
        <v>110</v>
      </c>
      <c r="J207" s="46" t="s">
        <v>170</v>
      </c>
      <c r="K207" s="46">
        <v>13</v>
      </c>
      <c r="L207" s="39" t="s">
        <v>428</v>
      </c>
      <c r="N207" s="39" t="s">
        <v>497</v>
      </c>
      <c r="P207" s="46" t="s">
        <v>561</v>
      </c>
      <c r="Q207" s="39" t="s">
        <v>646</v>
      </c>
      <c r="T207" s="46" t="s">
        <v>613</v>
      </c>
    </row>
    <row r="208" spans="3:22" x14ac:dyDescent="0.25">
      <c r="C208" s="46" t="s">
        <v>513</v>
      </c>
      <c r="E208" s="46">
        <v>232</v>
      </c>
      <c r="G208" s="46" t="s">
        <v>514</v>
      </c>
      <c r="H208" s="46" t="s">
        <v>5</v>
      </c>
      <c r="I208" s="46">
        <v>110</v>
      </c>
      <c r="J208" s="46" t="s">
        <v>170</v>
      </c>
      <c r="K208" s="46">
        <v>25</v>
      </c>
      <c r="L208" s="39" t="s">
        <v>519</v>
      </c>
      <c r="N208" s="39" t="s">
        <v>539</v>
      </c>
      <c r="O208" s="46" t="s">
        <v>6</v>
      </c>
    </row>
    <row r="209" spans="3:22" ht="25.5" x14ac:dyDescent="0.25">
      <c r="C209" s="46" t="s">
        <v>513</v>
      </c>
      <c r="E209" s="46">
        <v>233</v>
      </c>
      <c r="G209" s="46" t="s">
        <v>514</v>
      </c>
      <c r="H209" s="46" t="s">
        <v>21</v>
      </c>
      <c r="I209" s="46">
        <v>110</v>
      </c>
      <c r="J209" s="46" t="s">
        <v>170</v>
      </c>
      <c r="K209" s="46">
        <v>25</v>
      </c>
      <c r="L209" s="39" t="s">
        <v>520</v>
      </c>
      <c r="N209" s="39" t="s">
        <v>540</v>
      </c>
      <c r="O209" s="46" t="s">
        <v>6</v>
      </c>
    </row>
    <row r="210" spans="3:22" ht="38.25" x14ac:dyDescent="0.25">
      <c r="C210" s="46" t="s">
        <v>161</v>
      </c>
      <c r="D210" s="47"/>
      <c r="E210" s="47">
        <v>69</v>
      </c>
      <c r="F210" s="47"/>
      <c r="G210" s="46" t="s">
        <v>162</v>
      </c>
      <c r="H210" s="46" t="s">
        <v>21</v>
      </c>
      <c r="I210" s="46">
        <v>110</v>
      </c>
      <c r="J210" s="48" t="s">
        <v>170</v>
      </c>
      <c r="K210" s="46" t="s">
        <v>171</v>
      </c>
      <c r="L210" s="39" t="s">
        <v>172</v>
      </c>
      <c r="M210" s="49"/>
      <c r="N210" s="39" t="s">
        <v>173</v>
      </c>
      <c r="P210" s="46" t="s">
        <v>561</v>
      </c>
      <c r="Q210" s="39" t="s">
        <v>646</v>
      </c>
      <c r="T210" s="46" t="s">
        <v>613</v>
      </c>
    </row>
    <row r="211" spans="3:22" ht="38.25" x14ac:dyDescent="0.25">
      <c r="C211" s="46" t="s">
        <v>362</v>
      </c>
      <c r="E211" s="46">
        <v>216</v>
      </c>
      <c r="G211" s="46" t="s">
        <v>363</v>
      </c>
      <c r="H211" s="46" t="s">
        <v>364</v>
      </c>
      <c r="I211" s="46">
        <v>111</v>
      </c>
      <c r="J211" s="46" t="s">
        <v>377</v>
      </c>
      <c r="K211" s="46">
        <v>1</v>
      </c>
      <c r="L211" s="39" t="s">
        <v>429</v>
      </c>
      <c r="N211" s="39" t="s">
        <v>500</v>
      </c>
      <c r="T211" s="46" t="s">
        <v>615</v>
      </c>
      <c r="V211" s="46" t="s">
        <v>557</v>
      </c>
    </row>
    <row r="212" spans="3:22" ht="25.5" x14ac:dyDescent="0.25">
      <c r="C212" s="46" t="s">
        <v>362</v>
      </c>
      <c r="E212" s="46">
        <v>218</v>
      </c>
      <c r="G212" s="46" t="s">
        <v>363</v>
      </c>
      <c r="H212" s="46" t="s">
        <v>21</v>
      </c>
      <c r="I212" s="46">
        <v>111</v>
      </c>
      <c r="J212" s="46" t="s">
        <v>377</v>
      </c>
      <c r="K212" s="46">
        <v>8</v>
      </c>
      <c r="L212" s="39" t="s">
        <v>432</v>
      </c>
      <c r="N212" s="39" t="s">
        <v>594</v>
      </c>
      <c r="P212" s="46" t="s">
        <v>556</v>
      </c>
      <c r="Q212" s="39" t="s">
        <v>643</v>
      </c>
      <c r="T212" s="46" t="s">
        <v>611</v>
      </c>
    </row>
    <row r="213" spans="3:22" ht="25.5" x14ac:dyDescent="0.25">
      <c r="C213" s="46" t="s">
        <v>362</v>
      </c>
      <c r="E213" s="46">
        <v>215</v>
      </c>
      <c r="G213" s="46" t="s">
        <v>363</v>
      </c>
      <c r="H213" s="46" t="s">
        <v>21</v>
      </c>
      <c r="I213" s="46">
        <v>110</v>
      </c>
      <c r="J213" s="46">
        <v>16.100000000000001</v>
      </c>
      <c r="K213" s="46">
        <v>20</v>
      </c>
      <c r="L213" s="39" t="s">
        <v>430</v>
      </c>
      <c r="N213" s="39" t="s">
        <v>499</v>
      </c>
      <c r="P213" s="46" t="s">
        <v>561</v>
      </c>
      <c r="Q213" s="39" t="s">
        <v>646</v>
      </c>
      <c r="T213" s="46" t="s">
        <v>613</v>
      </c>
    </row>
    <row r="214" spans="3:22" ht="51" x14ac:dyDescent="0.25">
      <c r="C214" s="46" t="s">
        <v>513</v>
      </c>
      <c r="E214" s="46">
        <v>240</v>
      </c>
      <c r="G214" s="46" t="s">
        <v>514</v>
      </c>
      <c r="H214" s="46" t="s">
        <v>21</v>
      </c>
      <c r="I214" s="46">
        <v>110</v>
      </c>
      <c r="J214" s="46" t="s">
        <v>377</v>
      </c>
      <c r="K214" s="46">
        <v>30</v>
      </c>
      <c r="L214" s="39" t="s">
        <v>527</v>
      </c>
      <c r="N214" s="39" t="s">
        <v>544</v>
      </c>
      <c r="O214" s="46" t="s">
        <v>6</v>
      </c>
    </row>
    <row r="215" spans="3:22" ht="38.25" x14ac:dyDescent="0.25">
      <c r="C215" s="46" t="s">
        <v>362</v>
      </c>
      <c r="E215" s="46">
        <v>213</v>
      </c>
      <c r="G215" s="46" t="s">
        <v>363</v>
      </c>
      <c r="H215" s="46" t="s">
        <v>364</v>
      </c>
      <c r="I215" s="46">
        <v>110</v>
      </c>
      <c r="J215" s="46" t="s">
        <v>377</v>
      </c>
      <c r="K215" s="46">
        <v>33</v>
      </c>
      <c r="L215" s="39" t="s">
        <v>429</v>
      </c>
      <c r="N215" s="39" t="s">
        <v>498</v>
      </c>
      <c r="T215" s="46" t="s">
        <v>615</v>
      </c>
      <c r="V215" s="46" t="s">
        <v>557</v>
      </c>
    </row>
    <row r="216" spans="3:22" ht="25.5" x14ac:dyDescent="0.25">
      <c r="C216" s="46" t="s">
        <v>362</v>
      </c>
      <c r="E216" s="46">
        <v>214</v>
      </c>
      <c r="G216" s="46" t="s">
        <v>363</v>
      </c>
      <c r="H216" s="46" t="s">
        <v>5</v>
      </c>
      <c r="I216" s="46">
        <v>110</v>
      </c>
      <c r="J216" s="46" t="s">
        <v>377</v>
      </c>
      <c r="K216" s="46">
        <v>34</v>
      </c>
      <c r="L216" s="39" t="s">
        <v>5</v>
      </c>
      <c r="N216" s="39" t="s">
        <v>593</v>
      </c>
      <c r="P216" s="46" t="s">
        <v>555</v>
      </c>
      <c r="T216" s="46" t="s">
        <v>613</v>
      </c>
    </row>
    <row r="217" spans="3:22" x14ac:dyDescent="0.25">
      <c r="C217" s="46" t="s">
        <v>513</v>
      </c>
      <c r="E217" s="46">
        <v>241</v>
      </c>
      <c r="G217" s="46" t="s">
        <v>514</v>
      </c>
      <c r="H217" s="46" t="s">
        <v>5</v>
      </c>
      <c r="I217" s="46">
        <v>110</v>
      </c>
      <c r="J217" s="46" t="s">
        <v>377</v>
      </c>
      <c r="K217" s="46">
        <v>34</v>
      </c>
      <c r="L217" s="39" t="s">
        <v>528</v>
      </c>
      <c r="N217" s="39" t="s">
        <v>185</v>
      </c>
      <c r="O217" s="46" t="s">
        <v>6</v>
      </c>
      <c r="T217" s="46" t="s">
        <v>615</v>
      </c>
      <c r="V217" s="46" t="s">
        <v>557</v>
      </c>
    </row>
    <row r="218" spans="3:22" ht="38.25" x14ac:dyDescent="0.25">
      <c r="C218" s="46" t="s">
        <v>362</v>
      </c>
      <c r="E218" s="46">
        <v>222</v>
      </c>
      <c r="G218" s="46" t="s">
        <v>363</v>
      </c>
      <c r="H218" s="46" t="s">
        <v>21</v>
      </c>
      <c r="I218" s="46">
        <v>114</v>
      </c>
      <c r="J218" s="46" t="s">
        <v>380</v>
      </c>
      <c r="K218" s="46">
        <v>17</v>
      </c>
      <c r="L218" s="39" t="s">
        <v>435</v>
      </c>
      <c r="N218" s="39" t="s">
        <v>504</v>
      </c>
      <c r="P218" s="46" t="s">
        <v>561</v>
      </c>
      <c r="Q218" s="39" t="s">
        <v>625</v>
      </c>
      <c r="T218" s="46" t="s">
        <v>613</v>
      </c>
    </row>
    <row r="219" spans="3:22" ht="25.5" x14ac:dyDescent="0.25">
      <c r="C219" s="46" t="s">
        <v>362</v>
      </c>
      <c r="E219" s="46">
        <v>223</v>
      </c>
      <c r="G219" s="46" t="s">
        <v>363</v>
      </c>
      <c r="H219" s="46" t="s">
        <v>21</v>
      </c>
      <c r="I219" s="46">
        <v>114</v>
      </c>
      <c r="J219" s="46" t="s">
        <v>380</v>
      </c>
      <c r="K219" s="46">
        <v>21</v>
      </c>
      <c r="L219" s="39" t="s">
        <v>436</v>
      </c>
      <c r="N219" s="39" t="s">
        <v>505</v>
      </c>
      <c r="P219" s="46" t="s">
        <v>556</v>
      </c>
      <c r="Q219" s="39" t="s">
        <v>644</v>
      </c>
      <c r="T219" s="46" t="s">
        <v>611</v>
      </c>
    </row>
    <row r="220" spans="3:22" ht="63.75" x14ac:dyDescent="0.25">
      <c r="C220" s="46" t="s">
        <v>362</v>
      </c>
      <c r="E220" s="46">
        <v>224</v>
      </c>
      <c r="G220" s="46" t="s">
        <v>363</v>
      </c>
      <c r="H220" s="46" t="s">
        <v>21</v>
      </c>
      <c r="I220" s="46">
        <v>114</v>
      </c>
      <c r="J220" s="46" t="s">
        <v>380</v>
      </c>
      <c r="K220" s="46">
        <v>24</v>
      </c>
      <c r="L220" s="39" t="s">
        <v>437</v>
      </c>
      <c r="N220" s="39" t="s">
        <v>506</v>
      </c>
      <c r="T220" s="46" t="s">
        <v>615</v>
      </c>
      <c r="V220" s="46" t="s">
        <v>647</v>
      </c>
    </row>
    <row r="221" spans="3:22" x14ac:dyDescent="0.25">
      <c r="C221" s="46" t="s">
        <v>513</v>
      </c>
      <c r="E221" s="46">
        <v>249</v>
      </c>
      <c r="G221" s="46" t="s">
        <v>514</v>
      </c>
      <c r="H221" s="46" t="s">
        <v>5</v>
      </c>
      <c r="I221" s="46">
        <v>114</v>
      </c>
      <c r="J221" s="46" t="s">
        <v>380</v>
      </c>
      <c r="K221" s="46">
        <v>28</v>
      </c>
      <c r="L221" s="39" t="s">
        <v>536</v>
      </c>
      <c r="N221" s="39" t="s">
        <v>185</v>
      </c>
      <c r="O221" s="46" t="s">
        <v>6</v>
      </c>
      <c r="T221" s="46" t="s">
        <v>615</v>
      </c>
      <c r="V221" s="46" t="s">
        <v>557</v>
      </c>
    </row>
    <row r="222" spans="3:22" ht="38.25" x14ac:dyDescent="0.25">
      <c r="C222" s="46" t="s">
        <v>297</v>
      </c>
      <c r="E222" s="47">
        <v>137</v>
      </c>
      <c r="G222" s="46" t="s">
        <v>162</v>
      </c>
      <c r="H222" s="46" t="s">
        <v>5</v>
      </c>
      <c r="I222" s="46">
        <v>115</v>
      </c>
      <c r="J222" s="48" t="s">
        <v>331</v>
      </c>
      <c r="K222" s="46">
        <v>1</v>
      </c>
      <c r="L222" s="39" t="s">
        <v>332</v>
      </c>
      <c r="N222" s="39" t="s">
        <v>333</v>
      </c>
      <c r="O222" s="46" t="s">
        <v>6</v>
      </c>
      <c r="T222" s="46" t="s">
        <v>615</v>
      </c>
      <c r="V222" s="46" t="s">
        <v>647</v>
      </c>
    </row>
    <row r="223" spans="3:22" ht="25.5" x14ac:dyDescent="0.25">
      <c r="C223" s="46" t="s">
        <v>513</v>
      </c>
      <c r="E223" s="46">
        <v>250</v>
      </c>
      <c r="G223" s="46" t="s">
        <v>514</v>
      </c>
      <c r="H223" s="46" t="s">
        <v>5</v>
      </c>
      <c r="I223" s="46">
        <v>115</v>
      </c>
      <c r="J223" s="46" t="s">
        <v>331</v>
      </c>
      <c r="K223" s="46">
        <v>1</v>
      </c>
      <c r="L223" s="39" t="s">
        <v>537</v>
      </c>
      <c r="N223" s="39" t="s">
        <v>546</v>
      </c>
      <c r="O223" s="46" t="s">
        <v>6</v>
      </c>
      <c r="T223" s="46" t="s">
        <v>615</v>
      </c>
      <c r="V223" s="46" t="s">
        <v>557</v>
      </c>
    </row>
    <row r="224" spans="3:22" ht="38.25" x14ac:dyDescent="0.25">
      <c r="C224" s="46" t="s">
        <v>297</v>
      </c>
      <c r="E224" s="47">
        <v>139</v>
      </c>
      <c r="G224" s="46" t="s">
        <v>162</v>
      </c>
      <c r="H224" s="46" t="s">
        <v>5</v>
      </c>
      <c r="I224" s="46">
        <v>115</v>
      </c>
      <c r="J224" s="48" t="s">
        <v>179</v>
      </c>
      <c r="K224" s="46">
        <v>9</v>
      </c>
      <c r="L224" s="39" t="s">
        <v>336</v>
      </c>
      <c r="N224" s="39" t="s">
        <v>337</v>
      </c>
      <c r="O224" s="46" t="s">
        <v>6</v>
      </c>
      <c r="P224" s="46" t="s">
        <v>561</v>
      </c>
      <c r="Q224" s="39" t="s">
        <v>648</v>
      </c>
      <c r="T224" s="46" t="s">
        <v>613</v>
      </c>
    </row>
    <row r="225" spans="1:22" ht="38.25" x14ac:dyDescent="0.25">
      <c r="C225" s="46" t="s">
        <v>297</v>
      </c>
      <c r="E225" s="47">
        <v>140</v>
      </c>
      <c r="G225" s="46" t="s">
        <v>162</v>
      </c>
      <c r="H225" s="46" t="s">
        <v>21</v>
      </c>
      <c r="I225" s="46">
        <v>115</v>
      </c>
      <c r="J225" s="48" t="s">
        <v>179</v>
      </c>
      <c r="K225" s="46">
        <v>23</v>
      </c>
      <c r="L225" s="60" t="s">
        <v>338</v>
      </c>
      <c r="N225" s="39" t="s">
        <v>339</v>
      </c>
      <c r="O225" s="46" t="s">
        <v>6</v>
      </c>
      <c r="T225" s="46" t="s">
        <v>615</v>
      </c>
      <c r="V225" s="46" t="s">
        <v>649</v>
      </c>
    </row>
    <row r="226" spans="1:22" x14ac:dyDescent="0.25">
      <c r="C226" s="46" t="s">
        <v>362</v>
      </c>
      <c r="E226" s="46">
        <v>225</v>
      </c>
      <c r="G226" s="46" t="s">
        <v>363</v>
      </c>
      <c r="H226" s="46" t="s">
        <v>21</v>
      </c>
      <c r="I226" s="46">
        <v>115</v>
      </c>
      <c r="J226" s="46" t="s">
        <v>179</v>
      </c>
      <c r="K226" s="46">
        <v>23</v>
      </c>
      <c r="L226" s="39" t="s">
        <v>438</v>
      </c>
      <c r="N226" s="39" t="s">
        <v>507</v>
      </c>
      <c r="T226" s="46" t="s">
        <v>615</v>
      </c>
      <c r="V226" s="46" t="s">
        <v>649</v>
      </c>
    </row>
    <row r="227" spans="1:22" ht="38.25" x14ac:dyDescent="0.25">
      <c r="C227" s="46" t="s">
        <v>362</v>
      </c>
      <c r="E227" s="46">
        <v>226</v>
      </c>
      <c r="G227" s="46" t="s">
        <v>363</v>
      </c>
      <c r="H227" s="46" t="s">
        <v>364</v>
      </c>
      <c r="I227" s="46">
        <v>115</v>
      </c>
      <c r="J227" s="46" t="s">
        <v>179</v>
      </c>
      <c r="K227" s="46">
        <v>23</v>
      </c>
      <c r="N227" s="39" t="s">
        <v>508</v>
      </c>
      <c r="T227" s="46" t="s">
        <v>615</v>
      </c>
      <c r="V227" s="46" t="s">
        <v>649</v>
      </c>
    </row>
    <row r="228" spans="1:22" ht="25.5" x14ac:dyDescent="0.25">
      <c r="C228" s="46" t="s">
        <v>547</v>
      </c>
      <c r="E228" s="46">
        <v>253</v>
      </c>
      <c r="G228" s="46" t="s">
        <v>162</v>
      </c>
      <c r="H228" s="46" t="s">
        <v>21</v>
      </c>
      <c r="I228" s="46">
        <v>115</v>
      </c>
      <c r="J228" s="46" t="s">
        <v>179</v>
      </c>
      <c r="K228" s="46" t="s">
        <v>550</v>
      </c>
      <c r="L228" s="39" t="s">
        <v>552</v>
      </c>
      <c r="N228" s="39" t="s">
        <v>554</v>
      </c>
      <c r="O228" s="46" t="s">
        <v>6</v>
      </c>
      <c r="P228" s="46" t="s">
        <v>561</v>
      </c>
      <c r="Q228" s="39" t="s">
        <v>626</v>
      </c>
      <c r="T228" s="46" t="s">
        <v>610</v>
      </c>
    </row>
    <row r="229" spans="1:22" ht="76.5" x14ac:dyDescent="0.25">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561</v>
      </c>
      <c r="Q229" s="39" t="s">
        <v>654</v>
      </c>
      <c r="R229" s="39"/>
      <c r="S229" s="39"/>
      <c r="T229" s="46" t="s">
        <v>610</v>
      </c>
    </row>
    <row r="230" spans="1:22" ht="76.5" x14ac:dyDescent="0.25">
      <c r="C230" s="46" t="s">
        <v>297</v>
      </c>
      <c r="E230" s="47">
        <v>138</v>
      </c>
      <c r="G230" s="46" t="s">
        <v>162</v>
      </c>
      <c r="H230" s="46" t="s">
        <v>5</v>
      </c>
      <c r="I230" s="46">
        <v>115</v>
      </c>
      <c r="J230" s="48" t="s">
        <v>179</v>
      </c>
      <c r="K230" s="46" t="s">
        <v>320</v>
      </c>
      <c r="L230" s="39" t="s">
        <v>334</v>
      </c>
      <c r="N230" s="39" t="s">
        <v>335</v>
      </c>
      <c r="O230" s="46" t="s">
        <v>6</v>
      </c>
      <c r="P230" s="46" t="s">
        <v>561</v>
      </c>
      <c r="Q230" s="39" t="s">
        <v>667</v>
      </c>
      <c r="T230" s="46" t="s">
        <v>613</v>
      </c>
    </row>
    <row r="231" spans="1:22" ht="25.5" x14ac:dyDescent="0.25">
      <c r="C231" s="46" t="s">
        <v>161</v>
      </c>
      <c r="D231" s="47"/>
      <c r="E231" s="47">
        <v>71</v>
      </c>
      <c r="F231" s="47"/>
      <c r="G231" s="46" t="s">
        <v>162</v>
      </c>
      <c r="I231" s="46">
        <v>115</v>
      </c>
      <c r="J231" s="58" t="s">
        <v>176</v>
      </c>
      <c r="K231" s="46">
        <v>9</v>
      </c>
      <c r="L231" s="39" t="s">
        <v>177</v>
      </c>
      <c r="M231" s="49"/>
      <c r="N231" s="39" t="s">
        <v>178</v>
      </c>
      <c r="P231" s="46" t="s">
        <v>561</v>
      </c>
      <c r="Q231" s="39" t="s">
        <v>666</v>
      </c>
      <c r="T231" s="46" t="s">
        <v>613</v>
      </c>
    </row>
    <row r="232" spans="1:22" ht="76.5" x14ac:dyDescent="0.25">
      <c r="C232" s="46" t="s">
        <v>297</v>
      </c>
      <c r="E232" s="47">
        <v>141</v>
      </c>
      <c r="G232" s="46" t="s">
        <v>162</v>
      </c>
      <c r="H232" s="46" t="s">
        <v>5</v>
      </c>
      <c r="I232" s="46">
        <v>116</v>
      </c>
      <c r="J232" s="48" t="s">
        <v>340</v>
      </c>
      <c r="K232" s="46">
        <v>12</v>
      </c>
      <c r="L232" s="39" t="s">
        <v>341</v>
      </c>
      <c r="N232" s="39" t="s">
        <v>342</v>
      </c>
      <c r="O232" s="46" t="s">
        <v>6</v>
      </c>
      <c r="P232" s="46" t="s">
        <v>555</v>
      </c>
      <c r="T232" s="46" t="s">
        <v>613</v>
      </c>
    </row>
    <row r="233" spans="1:22" ht="63.75" x14ac:dyDescent="0.25">
      <c r="C233" s="46" t="s">
        <v>297</v>
      </c>
      <c r="E233" s="47">
        <v>142</v>
      </c>
      <c r="G233" s="46" t="s">
        <v>162</v>
      </c>
      <c r="H233" s="46" t="s">
        <v>5</v>
      </c>
      <c r="I233" s="46">
        <v>116</v>
      </c>
      <c r="J233" s="48" t="s">
        <v>340</v>
      </c>
      <c r="K233" s="46">
        <v>12</v>
      </c>
      <c r="L233" s="39" t="s">
        <v>343</v>
      </c>
      <c r="N233" s="39" t="s">
        <v>344</v>
      </c>
      <c r="O233" s="46" t="s">
        <v>6</v>
      </c>
      <c r="P233" s="46" t="s">
        <v>555</v>
      </c>
      <c r="T233" s="46" t="s">
        <v>613</v>
      </c>
    </row>
    <row r="234" spans="1:22" ht="51" x14ac:dyDescent="0.25">
      <c r="C234" s="46" t="s">
        <v>297</v>
      </c>
      <c r="E234" s="47">
        <v>143</v>
      </c>
      <c r="G234" s="46" t="s">
        <v>162</v>
      </c>
      <c r="H234" s="46" t="s">
        <v>5</v>
      </c>
      <c r="I234" s="46">
        <v>116</v>
      </c>
      <c r="J234" s="48" t="s">
        <v>340</v>
      </c>
      <c r="K234" s="46">
        <v>21</v>
      </c>
      <c r="L234" s="39" t="s">
        <v>345</v>
      </c>
      <c r="N234" s="39" t="s">
        <v>346</v>
      </c>
      <c r="O234" s="46" t="s">
        <v>6</v>
      </c>
      <c r="T234" s="46" t="s">
        <v>615</v>
      </c>
      <c r="V234" s="46" t="s">
        <v>557</v>
      </c>
    </row>
    <row r="235" spans="1:22" ht="51" x14ac:dyDescent="0.25">
      <c r="C235" s="46" t="s">
        <v>297</v>
      </c>
      <c r="E235" s="47">
        <v>144</v>
      </c>
      <c r="G235" s="46" t="s">
        <v>162</v>
      </c>
      <c r="H235" s="46" t="s">
        <v>5</v>
      </c>
      <c r="I235" s="46">
        <v>117</v>
      </c>
      <c r="J235" s="48" t="s">
        <v>347</v>
      </c>
      <c r="K235" s="46">
        <v>7</v>
      </c>
      <c r="L235" s="39" t="s">
        <v>348</v>
      </c>
      <c r="N235" s="39" t="s">
        <v>349</v>
      </c>
      <c r="O235" s="46" t="s">
        <v>6</v>
      </c>
      <c r="P235" s="46" t="s">
        <v>561</v>
      </c>
      <c r="Q235" s="39" t="s">
        <v>654</v>
      </c>
      <c r="T235" s="46" t="s">
        <v>610</v>
      </c>
    </row>
    <row r="236" spans="1:22" ht="63.75" x14ac:dyDescent="0.25">
      <c r="C236" s="46" t="s">
        <v>362</v>
      </c>
      <c r="E236" s="46">
        <v>219</v>
      </c>
      <c r="G236" s="46" t="s">
        <v>363</v>
      </c>
      <c r="H236" s="46" t="s">
        <v>21</v>
      </c>
      <c r="I236" s="46">
        <v>111</v>
      </c>
      <c r="J236" s="46" t="s">
        <v>174</v>
      </c>
      <c r="K236" s="46">
        <v>14</v>
      </c>
      <c r="L236" s="39" t="s">
        <v>433</v>
      </c>
      <c r="N236" s="39" t="s">
        <v>502</v>
      </c>
      <c r="P236" s="46" t="s">
        <v>555</v>
      </c>
      <c r="T236" s="46" t="s">
        <v>613</v>
      </c>
      <c r="U236" s="39" t="s">
        <v>665</v>
      </c>
    </row>
    <row r="237" spans="1:22" ht="51" x14ac:dyDescent="0.25">
      <c r="C237" s="46" t="s">
        <v>161</v>
      </c>
      <c r="D237" s="47"/>
      <c r="E237" s="47">
        <v>70</v>
      </c>
      <c r="F237" s="47"/>
      <c r="G237" s="46" t="s">
        <v>162</v>
      </c>
      <c r="H237" s="46" t="s">
        <v>21</v>
      </c>
      <c r="I237" s="46">
        <v>111</v>
      </c>
      <c r="J237" s="48" t="s">
        <v>174</v>
      </c>
      <c r="K237" s="46">
        <v>15</v>
      </c>
      <c r="L237" s="39" t="s">
        <v>663</v>
      </c>
      <c r="M237" s="49"/>
      <c r="N237" s="39" t="s">
        <v>175</v>
      </c>
      <c r="P237" s="46" t="s">
        <v>561</v>
      </c>
      <c r="Q237" s="39" t="s">
        <v>664</v>
      </c>
      <c r="T237" s="46" t="s">
        <v>613</v>
      </c>
    </row>
    <row r="238" spans="1:22" ht="25.5" x14ac:dyDescent="0.25">
      <c r="C238" s="46" t="s">
        <v>513</v>
      </c>
      <c r="E238" s="46">
        <v>242</v>
      </c>
      <c r="G238" s="46" t="s">
        <v>514</v>
      </c>
      <c r="H238" s="46" t="s">
        <v>21</v>
      </c>
      <c r="I238" s="46">
        <v>111</v>
      </c>
      <c r="J238" s="46" t="s">
        <v>174</v>
      </c>
      <c r="K238" s="46">
        <v>20</v>
      </c>
      <c r="L238" s="39" t="s">
        <v>529</v>
      </c>
      <c r="N238" s="39" t="s">
        <v>545</v>
      </c>
      <c r="O238" s="46" t="s">
        <v>6</v>
      </c>
      <c r="T238" s="46" t="s">
        <v>615</v>
      </c>
      <c r="V238" s="46" t="s">
        <v>662</v>
      </c>
    </row>
    <row r="239" spans="1:22" x14ac:dyDescent="0.25">
      <c r="C239" s="46" t="s">
        <v>513</v>
      </c>
      <c r="E239" s="46">
        <v>243</v>
      </c>
      <c r="G239" s="46" t="s">
        <v>514</v>
      </c>
      <c r="H239" s="46" t="s">
        <v>5</v>
      </c>
      <c r="I239" s="46">
        <v>112</v>
      </c>
      <c r="J239" s="46" t="s">
        <v>516</v>
      </c>
      <c r="K239" s="46">
        <v>6</v>
      </c>
      <c r="L239" s="39" t="s">
        <v>530</v>
      </c>
      <c r="N239" s="39" t="s">
        <v>185</v>
      </c>
      <c r="O239" s="46" t="s">
        <v>6</v>
      </c>
      <c r="T239" s="46" t="s">
        <v>615</v>
      </c>
      <c r="V239" s="46" t="s">
        <v>557</v>
      </c>
    </row>
    <row r="240" spans="1:22" ht="51" x14ac:dyDescent="0.25">
      <c r="C240" s="46" t="s">
        <v>362</v>
      </c>
      <c r="E240" s="46">
        <v>217</v>
      </c>
      <c r="G240" s="46" t="s">
        <v>363</v>
      </c>
      <c r="H240" s="46" t="s">
        <v>21</v>
      </c>
      <c r="I240" s="46">
        <v>111</v>
      </c>
      <c r="J240" s="46" t="s">
        <v>378</v>
      </c>
      <c r="K240" s="46">
        <v>11</v>
      </c>
      <c r="L240" s="39" t="s">
        <v>431</v>
      </c>
      <c r="N240" s="39" t="s">
        <v>501</v>
      </c>
      <c r="P240" s="46" t="s">
        <v>561</v>
      </c>
      <c r="Q240" s="39" t="s">
        <v>661</v>
      </c>
      <c r="T240" s="46" t="s">
        <v>613</v>
      </c>
    </row>
    <row r="241" spans="3:22" ht="25.5" x14ac:dyDescent="0.25">
      <c r="C241" s="46" t="s">
        <v>513</v>
      </c>
      <c r="E241" s="46">
        <v>248</v>
      </c>
      <c r="G241" s="46" t="s">
        <v>514</v>
      </c>
      <c r="H241" s="46" t="s">
        <v>21</v>
      </c>
      <c r="I241" s="46">
        <v>114</v>
      </c>
      <c r="J241" s="46" t="s">
        <v>379</v>
      </c>
      <c r="K241" s="46">
        <v>1</v>
      </c>
      <c r="L241" s="39" t="s">
        <v>535</v>
      </c>
      <c r="N241" s="39" t="s">
        <v>185</v>
      </c>
      <c r="O241" s="46" t="s">
        <v>6</v>
      </c>
      <c r="T241" s="46" t="s">
        <v>615</v>
      </c>
      <c r="V241" s="46" t="s">
        <v>557</v>
      </c>
    </row>
    <row r="242" spans="3:22" ht="25.5" x14ac:dyDescent="0.25">
      <c r="C242" s="46" t="s">
        <v>362</v>
      </c>
      <c r="E242" s="46">
        <v>220</v>
      </c>
      <c r="G242" s="46" t="s">
        <v>363</v>
      </c>
      <c r="H242" s="46" t="s">
        <v>5</v>
      </c>
      <c r="I242" s="46">
        <v>112</v>
      </c>
      <c r="J242" s="46" t="s">
        <v>379</v>
      </c>
      <c r="K242" s="46">
        <v>9</v>
      </c>
      <c r="L242" s="39" t="s">
        <v>5</v>
      </c>
      <c r="N242" s="39" t="s">
        <v>658</v>
      </c>
      <c r="P242" s="46" t="s">
        <v>561</v>
      </c>
      <c r="Q242" s="39" t="s">
        <v>660</v>
      </c>
      <c r="T242" s="46" t="s">
        <v>613</v>
      </c>
    </row>
    <row r="243" spans="3:22" x14ac:dyDescent="0.25">
      <c r="C243" s="46" t="s">
        <v>513</v>
      </c>
      <c r="E243" s="46">
        <v>244</v>
      </c>
      <c r="G243" s="46" t="s">
        <v>514</v>
      </c>
      <c r="H243" s="46" t="s">
        <v>5</v>
      </c>
      <c r="I243" s="46">
        <v>112</v>
      </c>
      <c r="J243" s="46" t="s">
        <v>379</v>
      </c>
      <c r="K243" s="46">
        <v>11</v>
      </c>
      <c r="L243" s="39" t="s">
        <v>531</v>
      </c>
      <c r="N243" s="39" t="s">
        <v>185</v>
      </c>
      <c r="O243" s="46" t="s">
        <v>6</v>
      </c>
      <c r="T243" s="46" t="s">
        <v>615</v>
      </c>
      <c r="V243" s="46" t="s">
        <v>557</v>
      </c>
    </row>
    <row r="244" spans="3:22" ht="63.75" x14ac:dyDescent="0.25">
      <c r="C244" s="46" t="s">
        <v>362</v>
      </c>
      <c r="E244" s="46">
        <v>221</v>
      </c>
      <c r="G244" s="46" t="s">
        <v>363</v>
      </c>
      <c r="H244" s="46" t="s">
        <v>21</v>
      </c>
      <c r="I244" s="46">
        <v>112</v>
      </c>
      <c r="J244" s="46" t="s">
        <v>379</v>
      </c>
      <c r="K244" s="46">
        <v>15</v>
      </c>
      <c r="L244" s="39" t="s">
        <v>434</v>
      </c>
      <c r="N244" s="39" t="s">
        <v>503</v>
      </c>
      <c r="P244" s="46" t="s">
        <v>561</v>
      </c>
      <c r="Q244" s="39" t="s">
        <v>646</v>
      </c>
      <c r="T244" s="46" t="s">
        <v>613</v>
      </c>
    </row>
    <row r="245" spans="3:22" x14ac:dyDescent="0.25">
      <c r="C245" s="46" t="s">
        <v>513</v>
      </c>
      <c r="E245" s="46">
        <v>246</v>
      </c>
      <c r="G245" s="46" t="s">
        <v>514</v>
      </c>
      <c r="H245" s="46" t="s">
        <v>5</v>
      </c>
      <c r="I245" s="46">
        <v>112</v>
      </c>
      <c r="J245" s="46" t="s">
        <v>379</v>
      </c>
      <c r="K245" s="46">
        <v>20</v>
      </c>
      <c r="L245" s="39" t="s">
        <v>533</v>
      </c>
      <c r="N245" s="39" t="s">
        <v>185</v>
      </c>
      <c r="O245" s="46" t="s">
        <v>6</v>
      </c>
      <c r="T245" s="46" t="s">
        <v>615</v>
      </c>
      <c r="V245" s="46" t="s">
        <v>557</v>
      </c>
    </row>
    <row r="246" spans="3:22" x14ac:dyDescent="0.25">
      <c r="C246" s="46" t="s">
        <v>513</v>
      </c>
      <c r="E246" s="46">
        <v>247</v>
      </c>
      <c r="G246" s="46" t="s">
        <v>514</v>
      </c>
      <c r="H246" s="46" t="s">
        <v>5</v>
      </c>
      <c r="I246" s="46">
        <v>112</v>
      </c>
      <c r="J246" s="46" t="s">
        <v>379</v>
      </c>
      <c r="K246" s="46">
        <v>23</v>
      </c>
      <c r="L246" s="39" t="s">
        <v>534</v>
      </c>
      <c r="N246" s="39" t="s">
        <v>185</v>
      </c>
      <c r="O246" s="46" t="s">
        <v>6</v>
      </c>
      <c r="T246" s="46" t="s">
        <v>615</v>
      </c>
      <c r="V246" s="46" t="s">
        <v>557</v>
      </c>
    </row>
    <row r="247" spans="3:22" x14ac:dyDescent="0.25">
      <c r="C247" s="46" t="s">
        <v>513</v>
      </c>
      <c r="E247" s="46">
        <v>245</v>
      </c>
      <c r="G247" s="46" t="s">
        <v>514</v>
      </c>
      <c r="H247" s="46" t="s">
        <v>5</v>
      </c>
      <c r="I247" s="46">
        <v>112</v>
      </c>
      <c r="J247" s="46" t="s">
        <v>379</v>
      </c>
      <c r="K247" s="46" t="s">
        <v>517</v>
      </c>
      <c r="L247" s="39" t="s">
        <v>532</v>
      </c>
      <c r="N247" s="39" t="s">
        <v>185</v>
      </c>
      <c r="O247" s="46" t="s">
        <v>6</v>
      </c>
      <c r="T247" s="46" t="s">
        <v>615</v>
      </c>
      <c r="V247" s="46" t="s">
        <v>557</v>
      </c>
    </row>
    <row r="248" spans="3:22" x14ac:dyDescent="0.25">
      <c r="C248" s="46" t="s">
        <v>362</v>
      </c>
      <c r="E248" s="46">
        <v>227</v>
      </c>
      <c r="G248" s="46" t="s">
        <v>363</v>
      </c>
      <c r="H248" s="46" t="s">
        <v>21</v>
      </c>
      <c r="I248" s="46">
        <v>118</v>
      </c>
      <c r="J248" s="46" t="s">
        <v>381</v>
      </c>
      <c r="K248" s="46">
        <v>8</v>
      </c>
      <c r="L248" s="39" t="s">
        <v>439</v>
      </c>
      <c r="N248" s="39" t="s">
        <v>509</v>
      </c>
      <c r="P248" s="46" t="s">
        <v>555</v>
      </c>
      <c r="T248" s="46" t="s">
        <v>613</v>
      </c>
    </row>
    <row r="249" spans="3:22" x14ac:dyDescent="0.25">
      <c r="C249" s="46" t="s">
        <v>362</v>
      </c>
      <c r="E249" s="46">
        <v>228</v>
      </c>
      <c r="G249" s="46" t="s">
        <v>363</v>
      </c>
      <c r="H249" s="46" t="s">
        <v>21</v>
      </c>
      <c r="I249" s="46">
        <v>118</v>
      </c>
      <c r="J249" s="46" t="s">
        <v>381</v>
      </c>
      <c r="K249" s="46">
        <v>8</v>
      </c>
      <c r="L249" s="39" t="s">
        <v>653</v>
      </c>
      <c r="N249" s="39" t="s">
        <v>510</v>
      </c>
      <c r="T249" s="46" t="s">
        <v>615</v>
      </c>
      <c r="V249" s="46" t="s">
        <v>580</v>
      </c>
    </row>
    <row r="250" spans="3:22" ht="25.5" x14ac:dyDescent="0.25">
      <c r="C250" s="46" t="s">
        <v>362</v>
      </c>
      <c r="E250" s="46">
        <v>229</v>
      </c>
      <c r="G250" s="46" t="s">
        <v>363</v>
      </c>
      <c r="H250" s="46" t="s">
        <v>21</v>
      </c>
      <c r="I250" s="46">
        <v>120</v>
      </c>
      <c r="J250" s="46" t="s">
        <v>381</v>
      </c>
      <c r="K250" s="46">
        <v>9</v>
      </c>
      <c r="L250" s="39" t="s">
        <v>440</v>
      </c>
      <c r="N250" s="39" t="s">
        <v>511</v>
      </c>
      <c r="P250" s="46" t="s">
        <v>561</v>
      </c>
      <c r="Q250" s="39" t="s">
        <v>625</v>
      </c>
      <c r="T250" s="46" t="s">
        <v>613</v>
      </c>
    </row>
    <row r="251" spans="3:22" ht="25.5" x14ac:dyDescent="0.25">
      <c r="C251" s="46" t="s">
        <v>362</v>
      </c>
      <c r="E251" s="46">
        <v>230</v>
      </c>
      <c r="G251" s="46" t="s">
        <v>363</v>
      </c>
      <c r="H251" s="46" t="s">
        <v>21</v>
      </c>
      <c r="I251" s="46">
        <v>131</v>
      </c>
      <c r="J251" s="46" t="s">
        <v>382</v>
      </c>
      <c r="K251" s="46">
        <v>15</v>
      </c>
      <c r="L251" s="39" t="s">
        <v>441</v>
      </c>
      <c r="N251" s="39" t="s">
        <v>512</v>
      </c>
      <c r="T251" s="46" t="s">
        <v>615</v>
      </c>
      <c r="V251" s="46" t="s">
        <v>659</v>
      </c>
    </row>
    <row r="252" spans="3:22" ht="38.25" x14ac:dyDescent="0.25">
      <c r="C252" s="46" t="s">
        <v>161</v>
      </c>
      <c r="D252" s="47"/>
      <c r="E252" s="47">
        <v>73</v>
      </c>
      <c r="F252" s="47"/>
      <c r="G252" s="46" t="s">
        <v>162</v>
      </c>
      <c r="H252" s="46" t="s">
        <v>21</v>
      </c>
      <c r="I252" s="46">
        <v>133</v>
      </c>
      <c r="J252" s="48" t="s">
        <v>183</v>
      </c>
      <c r="K252" s="46">
        <v>10</v>
      </c>
      <c r="L252" s="39" t="s">
        <v>184</v>
      </c>
      <c r="M252" s="49"/>
      <c r="N252" s="39" t="s">
        <v>185</v>
      </c>
      <c r="P252" s="46" t="s">
        <v>561</v>
      </c>
      <c r="Q252" s="39" t="s">
        <v>654</v>
      </c>
      <c r="T252" s="46" t="s">
        <v>610</v>
      </c>
    </row>
    <row r="253" spans="3:22" ht="38.25" x14ac:dyDescent="0.25">
      <c r="C253" s="46" t="s">
        <v>161</v>
      </c>
      <c r="D253" s="47"/>
      <c r="E253" s="47">
        <v>74</v>
      </c>
      <c r="F253" s="47"/>
      <c r="G253" s="46" t="s">
        <v>162</v>
      </c>
      <c r="H253" s="46" t="s">
        <v>21</v>
      </c>
      <c r="I253" s="46">
        <v>133</v>
      </c>
      <c r="J253" s="48" t="s">
        <v>183</v>
      </c>
      <c r="K253" s="46">
        <v>11</v>
      </c>
      <c r="L253" s="39" t="s">
        <v>186</v>
      </c>
      <c r="M253" s="49"/>
      <c r="N253" s="39" t="s">
        <v>185</v>
      </c>
      <c r="P253" s="46" t="s">
        <v>561</v>
      </c>
      <c r="Q253" s="39" t="s">
        <v>654</v>
      </c>
      <c r="T253" s="46" t="s">
        <v>610</v>
      </c>
    </row>
    <row r="254" spans="3:22" ht="51" x14ac:dyDescent="0.25">
      <c r="C254" s="46" t="s">
        <v>513</v>
      </c>
      <c r="E254" s="46">
        <v>231</v>
      </c>
      <c r="G254" s="46" t="s">
        <v>514</v>
      </c>
      <c r="H254" s="46" t="s">
        <v>21</v>
      </c>
      <c r="I254" s="46">
        <v>112</v>
      </c>
      <c r="J254" s="46" t="s">
        <v>515</v>
      </c>
      <c r="K254" s="46">
        <v>15</v>
      </c>
      <c r="L254" s="39" t="s">
        <v>518</v>
      </c>
      <c r="N254" s="39" t="s">
        <v>538</v>
      </c>
      <c r="O254" s="46" t="s">
        <v>6</v>
      </c>
      <c r="P254" s="46" t="s">
        <v>561</v>
      </c>
      <c r="Q254" s="39" t="s">
        <v>652</v>
      </c>
      <c r="T254" s="46" t="s">
        <v>610</v>
      </c>
    </row>
    <row r="255" spans="3:22" ht="38.25" x14ac:dyDescent="0.25">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T255" s="46" t="s">
        <v>610</v>
      </c>
    </row>
    <row r="256" spans="3:22" ht="38.25" x14ac:dyDescent="0.25">
      <c r="C256" s="46" t="s">
        <v>161</v>
      </c>
      <c r="D256" s="47"/>
      <c r="E256" s="47">
        <v>75</v>
      </c>
      <c r="F256" s="47"/>
      <c r="G256" s="46" t="s">
        <v>162</v>
      </c>
      <c r="H256" s="46" t="s">
        <v>21</v>
      </c>
      <c r="I256" s="46">
        <v>136</v>
      </c>
      <c r="J256" s="48" t="s">
        <v>187</v>
      </c>
      <c r="K256" s="46" t="s">
        <v>188</v>
      </c>
      <c r="L256" s="39" t="s">
        <v>189</v>
      </c>
      <c r="M256" s="49"/>
      <c r="N256" s="39" t="s">
        <v>190</v>
      </c>
      <c r="T256" s="46" t="s">
        <v>615</v>
      </c>
      <c r="V256" s="46" t="s">
        <v>651</v>
      </c>
    </row>
    <row r="257" spans="3:22" ht="38.25" x14ac:dyDescent="0.25">
      <c r="C257" s="47" t="s">
        <v>152</v>
      </c>
      <c r="D257" s="47"/>
      <c r="E257" s="47">
        <v>66</v>
      </c>
      <c r="F257" s="47"/>
      <c r="G257" s="47" t="s">
        <v>1</v>
      </c>
      <c r="H257" s="47" t="s">
        <v>5</v>
      </c>
      <c r="I257" s="47">
        <v>135</v>
      </c>
      <c r="J257" s="50" t="s">
        <v>149</v>
      </c>
      <c r="K257" s="47">
        <v>14</v>
      </c>
      <c r="L257" s="49" t="s">
        <v>150</v>
      </c>
      <c r="M257" s="49"/>
      <c r="N257" s="49" t="s">
        <v>151</v>
      </c>
      <c r="O257" s="47" t="s">
        <v>6</v>
      </c>
      <c r="T257" s="46" t="s">
        <v>615</v>
      </c>
      <c r="V257" s="46" t="s">
        <v>651</v>
      </c>
    </row>
    <row r="258" spans="3:22" x14ac:dyDescent="0.25">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650</v>
      </c>
      <c r="T258" s="46" t="s">
        <v>611</v>
      </c>
    </row>
  </sheetData>
  <autoFilter ref="A1:V258" xr:uid="{CE64F4A6-0F23-41CF-8376-082148485FED}"/>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T22"/>
  <sheetViews>
    <sheetView workbookViewId="0">
      <selection activeCell="I25" sqref="I25"/>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16384" width="9.140625" style="4"/>
  </cols>
  <sheetData>
    <row r="1" spans="1:20" ht="13.5" thickBot="1" x14ac:dyDescent="0.3"/>
    <row r="2" spans="1:20" ht="24" customHeight="1" thickBot="1" x14ac:dyDescent="0.3">
      <c r="B2" s="64" t="s">
        <v>602</v>
      </c>
      <c r="C2" s="65"/>
      <c r="D2" s="65"/>
      <c r="E2" s="65"/>
      <c r="F2" s="65"/>
      <c r="G2" s="65"/>
      <c r="H2" s="73"/>
      <c r="I2" s="74"/>
      <c r="J2" s="5"/>
      <c r="K2" s="64" t="s">
        <v>603</v>
      </c>
      <c r="L2" s="65"/>
      <c r="M2" s="65"/>
      <c r="N2" s="65"/>
      <c r="O2" s="65"/>
      <c r="P2" s="65"/>
      <c r="Q2" s="65"/>
      <c r="R2" s="65"/>
      <c r="S2" s="66"/>
    </row>
    <row r="3" spans="1:20" ht="13.5" thickBot="1" x14ac:dyDescent="0.3"/>
    <row r="4" spans="1:20" ht="39" thickBot="1" x14ac:dyDescent="0.3">
      <c r="B4" s="6" t="s">
        <v>604</v>
      </c>
      <c r="C4" s="7" t="s">
        <v>605</v>
      </c>
      <c r="D4" s="7" t="s">
        <v>606</v>
      </c>
      <c r="E4" s="7" t="s">
        <v>607</v>
      </c>
      <c r="F4" s="7" t="s">
        <v>608</v>
      </c>
      <c r="G4" s="7" t="s">
        <v>609</v>
      </c>
      <c r="H4" s="26" t="s">
        <v>620</v>
      </c>
      <c r="I4" s="6" t="s">
        <v>621</v>
      </c>
      <c r="J4" s="8"/>
      <c r="K4" s="6" t="s">
        <v>610</v>
      </c>
      <c r="L4" s="7" t="s">
        <v>611</v>
      </c>
      <c r="N4" s="9" t="s">
        <v>612</v>
      </c>
      <c r="O4" s="10" t="s">
        <v>613</v>
      </c>
      <c r="P4" s="10" t="s">
        <v>614</v>
      </c>
      <c r="Q4" s="11" t="s">
        <v>615</v>
      </c>
      <c r="S4" s="6" t="s">
        <v>616</v>
      </c>
    </row>
    <row r="5" spans="1:20" ht="34.5" customHeight="1" thickBot="1" x14ac:dyDescent="0.3">
      <c r="B5" s="12">
        <f>COUNTA(Comments!E:E)-1</f>
        <v>257</v>
      </c>
      <c r="C5" s="13">
        <f>B5-D5</f>
        <v>87</v>
      </c>
      <c r="D5" s="14">
        <f>COUNTA(Comments!P:P)-1</f>
        <v>170</v>
      </c>
      <c r="E5" s="13">
        <f>COUNTIF(Comments!P:P,"Rejected")</f>
        <v>17</v>
      </c>
      <c r="F5" s="13">
        <f>COUNTIF(Comments!P:P,"Accepted")</f>
        <v>61</v>
      </c>
      <c r="G5" s="13">
        <f>COUNTIF(Comments!P:P,"Revised")</f>
        <v>92</v>
      </c>
      <c r="H5" s="15">
        <f>COUNTA(Comments!V:V)-1</f>
        <v>82</v>
      </c>
      <c r="I5" s="15">
        <f>B5-D5-H5</f>
        <v>5</v>
      </c>
      <c r="J5" s="8"/>
      <c r="K5" s="15">
        <f>COUNTIF(Comments!T:T,K4)</f>
        <v>128</v>
      </c>
      <c r="L5" s="15">
        <f>COUNTIF(Comments!T:T,L4)</f>
        <v>17</v>
      </c>
      <c r="M5" s="8"/>
      <c r="N5" s="15">
        <f>COUNTIF(Comments!T:T,N4)</f>
        <v>0</v>
      </c>
      <c r="O5" s="15">
        <f>COUNTIF(Comments!T:T,O4)</f>
        <v>25</v>
      </c>
      <c r="P5" s="15">
        <f>COUNTIF(Comments!T:T,P4)</f>
        <v>0</v>
      </c>
      <c r="Q5" s="15">
        <f>COUNTIF(Comments!T:T,Q4)</f>
        <v>82</v>
      </c>
      <c r="S5" s="15">
        <f>B5-(COUNTA(Comments!T:T)-1)</f>
        <v>5</v>
      </c>
    </row>
    <row r="6" spans="1:20" ht="13.5" customHeight="1" thickBot="1" x14ac:dyDescent="0.3"/>
    <row r="7" spans="1:20" ht="21.75" customHeight="1" thickBot="1" x14ac:dyDescent="0.3">
      <c r="B7" s="8"/>
      <c r="C7" s="8"/>
      <c r="D7" s="16" t="str">
        <f>IF(D5=E7,"Okay","MIS-MATCHED")</f>
        <v>Okay</v>
      </c>
      <c r="E7" s="67">
        <f>E5+F5+G5</f>
        <v>170</v>
      </c>
      <c r="F7" s="68"/>
      <c r="G7" s="69"/>
      <c r="H7" s="8"/>
      <c r="I7" s="8"/>
      <c r="J7" s="8"/>
      <c r="K7" s="17">
        <f>SUM(K5:L5)</f>
        <v>145</v>
      </c>
      <c r="L7" s="18" t="s">
        <v>617</v>
      </c>
      <c r="M7" s="8"/>
    </row>
    <row r="8" spans="1:20" ht="13.5" thickBot="1" x14ac:dyDescent="0.3">
      <c r="B8" s="8"/>
      <c r="C8" s="8"/>
      <c r="D8" s="16"/>
      <c r="J8" s="8"/>
      <c r="M8" s="16"/>
    </row>
    <row r="9" spans="1:20" ht="34.5" customHeight="1" thickBot="1" x14ac:dyDescent="0.3">
      <c r="B9" s="16"/>
      <c r="C9" s="16"/>
      <c r="D9" s="19">
        <f>D5/$B5</f>
        <v>0.66147859922178986</v>
      </c>
      <c r="E9" s="27">
        <f t="shared" ref="E9:I9" si="0">E5/$B5</f>
        <v>6.6147859922178989E-2</v>
      </c>
      <c r="F9" s="27">
        <f t="shared" si="0"/>
        <v>0.23735408560311283</v>
      </c>
      <c r="G9" s="27">
        <f t="shared" si="0"/>
        <v>0.35797665369649806</v>
      </c>
      <c r="H9" s="27">
        <f t="shared" si="0"/>
        <v>0.31906614785992216</v>
      </c>
      <c r="I9" s="27">
        <f t="shared" si="0"/>
        <v>1.9455252918287938E-2</v>
      </c>
      <c r="J9" s="16"/>
      <c r="K9" s="20">
        <f>K7/$B$5</f>
        <v>0.56420233463035019</v>
      </c>
      <c r="L9" s="21" t="s">
        <v>618</v>
      </c>
      <c r="N9" s="22">
        <f>N5/$B$5</f>
        <v>0</v>
      </c>
      <c r="O9" s="22">
        <f>O5/$B$5</f>
        <v>9.727626459143969E-2</v>
      </c>
      <c r="P9" s="22">
        <f>P5/$B$5</f>
        <v>0</v>
      </c>
      <c r="Q9" s="22">
        <f>Q5/$B$5</f>
        <v>0.31906614785992216</v>
      </c>
      <c r="S9" s="22">
        <f>S5/$B$5</f>
        <v>1.9455252918287938E-2</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70">
        <f>K9+SUM(N9:Q9)</f>
        <v>0.98054474708171202</v>
      </c>
      <c r="L11" s="71"/>
      <c r="M11" s="71"/>
      <c r="N11" s="71"/>
      <c r="O11" s="71"/>
      <c r="P11" s="71"/>
      <c r="Q11" s="72"/>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0" x14ac:dyDescent="0.25">
      <c r="C17" s="25"/>
      <c r="D17" s="16"/>
    </row>
    <row r="18" spans="2:20" x14ac:dyDescent="0.25">
      <c r="C18" s="25"/>
      <c r="D18" s="16"/>
    </row>
    <row r="19" spans="2:20" ht="24" customHeight="1" x14ac:dyDescent="0.25">
      <c r="B19" s="75" t="s">
        <v>655</v>
      </c>
      <c r="C19" s="76"/>
      <c r="D19" s="76"/>
      <c r="E19" s="76"/>
      <c r="F19" s="76"/>
      <c r="G19" s="76"/>
      <c r="H19" s="77"/>
      <c r="I19" s="77"/>
      <c r="J19" s="77"/>
      <c r="K19" s="77"/>
      <c r="L19" s="77"/>
      <c r="M19" s="77"/>
      <c r="N19" s="77"/>
      <c r="O19" s="77"/>
      <c r="P19" s="77"/>
      <c r="Q19" s="78"/>
      <c r="R19" s="78"/>
      <c r="S19" s="78"/>
      <c r="T19" s="78"/>
    </row>
    <row r="20" spans="2:20" ht="13.5" thickBot="1" x14ac:dyDescent="0.3">
      <c r="C20" s="25"/>
      <c r="D20" s="16"/>
    </row>
    <row r="21" spans="2:20" s="16" customFormat="1" ht="24" customHeight="1" thickBot="1" x14ac:dyDescent="0.3">
      <c r="B21" s="28" t="s">
        <v>557</v>
      </c>
      <c r="C21" s="28" t="s">
        <v>584</v>
      </c>
      <c r="D21" s="28" t="s">
        <v>600</v>
      </c>
      <c r="E21" s="28" t="s">
        <v>640</v>
      </c>
      <c r="F21" s="28" t="s">
        <v>647</v>
      </c>
      <c r="G21" s="28" t="s">
        <v>579</v>
      </c>
      <c r="H21" s="28" t="s">
        <v>583</v>
      </c>
      <c r="I21" s="28" t="s">
        <v>662</v>
      </c>
      <c r="J21" s="28" t="s">
        <v>580</v>
      </c>
      <c r="K21" s="28" t="s">
        <v>717</v>
      </c>
      <c r="L21" s="28" t="s">
        <v>651</v>
      </c>
      <c r="M21" s="28"/>
      <c r="N21" s="28" t="s">
        <v>598</v>
      </c>
      <c r="O21" s="28" t="s">
        <v>673</v>
      </c>
      <c r="P21" s="28" t="s">
        <v>636</v>
      </c>
      <c r="Q21" s="28" t="s">
        <v>659</v>
      </c>
      <c r="R21" s="28"/>
      <c r="S21" s="28" t="s">
        <v>637</v>
      </c>
      <c r="T21" s="28" t="s">
        <v>649</v>
      </c>
    </row>
    <row r="22" spans="2:20" s="16" customFormat="1" ht="24" customHeight="1" thickBot="1" x14ac:dyDescent="0.3">
      <c r="B22" s="29">
        <f>COUNTIF(Comments!V:V,B21)</f>
        <v>29</v>
      </c>
      <c r="C22" s="29">
        <f>COUNTIF(Comments!V:V,C21)</f>
        <v>16</v>
      </c>
      <c r="D22" s="29">
        <f>COUNTIF(Comments!V:V,D21)</f>
        <v>1</v>
      </c>
      <c r="E22" s="29">
        <f>COUNTIF(Comments!V:V,E21)</f>
        <v>1</v>
      </c>
      <c r="F22" s="29">
        <f>COUNTIF(Comments!V:V,F21)</f>
        <v>3</v>
      </c>
      <c r="G22" s="29">
        <f>COUNTIF(Comments!V:V,G21)</f>
        <v>12</v>
      </c>
      <c r="H22" s="29">
        <f>COUNTIF(Comments!V:V,H21)</f>
        <v>0</v>
      </c>
      <c r="I22" s="29">
        <f>COUNTIF(Comments!V:V,I21)</f>
        <v>1</v>
      </c>
      <c r="J22" s="29">
        <f>COUNTIF(Comments!V:V,J21)</f>
        <v>7</v>
      </c>
      <c r="K22" s="29">
        <f>COUNTIF(Comments!V:V,K21)</f>
        <v>1</v>
      </c>
      <c r="L22" s="29">
        <f>COUNTIF(Comments!V:V,L21)</f>
        <v>2</v>
      </c>
      <c r="M22" s="29"/>
      <c r="N22" s="29">
        <f>COUNTIF(Comments!V:V,N21)</f>
        <v>3</v>
      </c>
      <c r="O22" s="29">
        <f>COUNTIF(Comments!V:V,O21)</f>
        <v>1</v>
      </c>
      <c r="P22" s="29">
        <f>COUNTIF(Comments!V:V,P21)</f>
        <v>0</v>
      </c>
      <c r="Q22" s="29">
        <f>COUNTIF(Comments!V:V,Q21)</f>
        <v>2</v>
      </c>
      <c r="R22" s="29"/>
      <c r="S22" s="29">
        <f>COUNTIF(Comments!V:V,S21)</f>
        <v>0</v>
      </c>
      <c r="T22" s="29">
        <f>COUNTIF(Comments!V:V,T21)</f>
        <v>3</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AB4" sqref="AB4"/>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8" width="9.140625" style="31"/>
    <col min="19" max="19" width="9.140625" style="63"/>
    <col min="20" max="27" width="9.140625" style="31"/>
    <col min="28" max="28" width="11.140625" style="30" bestFit="1" customWidth="1"/>
  </cols>
  <sheetData>
    <row r="1" spans="1:29" x14ac:dyDescent="0.25">
      <c r="A1" s="35" t="s">
        <v>672</v>
      </c>
      <c r="B1" s="80" t="s">
        <v>555</v>
      </c>
      <c r="C1" s="80"/>
      <c r="D1" s="82"/>
      <c r="E1" s="81" t="s">
        <v>556</v>
      </c>
      <c r="F1" s="82"/>
      <c r="G1" s="80" t="s">
        <v>561</v>
      </c>
      <c r="H1" s="80"/>
      <c r="I1" s="80"/>
      <c r="J1" s="81" t="s">
        <v>668</v>
      </c>
      <c r="K1" s="80"/>
      <c r="L1" s="80"/>
      <c r="M1" s="80"/>
      <c r="N1" s="80"/>
      <c r="O1" s="80"/>
      <c r="P1" s="80"/>
      <c r="Q1" s="80"/>
      <c r="R1" s="80"/>
      <c r="S1" s="80"/>
      <c r="T1" s="80"/>
      <c r="U1" s="80"/>
      <c r="V1" s="80"/>
      <c r="W1" s="80"/>
      <c r="X1" s="80"/>
      <c r="Y1" s="80"/>
      <c r="Z1" s="80"/>
      <c r="AA1" s="80"/>
      <c r="AB1" s="82"/>
    </row>
    <row r="2" spans="1:29" x14ac:dyDescent="0.25">
      <c r="B2" s="80">
        <f>COUNTIF(Comments!P:P,"Accepted")</f>
        <v>61</v>
      </c>
      <c r="C2" s="80"/>
      <c r="D2" s="82"/>
      <c r="E2" s="81">
        <f>COUNTIF(Comments!P:P,"Rejected")</f>
        <v>17</v>
      </c>
      <c r="F2" s="82"/>
      <c r="G2" s="80">
        <f>COUNTIF(Comments!P:P,"Revised")</f>
        <v>92</v>
      </c>
      <c r="H2" s="80"/>
      <c r="I2" s="80"/>
      <c r="J2" s="81">
        <v>87</v>
      </c>
      <c r="K2" s="80"/>
      <c r="L2" s="80"/>
      <c r="M2" s="80"/>
      <c r="N2" s="80"/>
      <c r="O2" s="80"/>
      <c r="P2" s="80"/>
      <c r="Q2" s="80"/>
      <c r="R2" s="80"/>
      <c r="S2" s="80"/>
      <c r="T2" s="80"/>
      <c r="U2" s="80"/>
      <c r="V2" s="80"/>
      <c r="W2" s="80"/>
      <c r="X2" s="80"/>
      <c r="Y2" s="80"/>
      <c r="Z2" s="80"/>
      <c r="AA2" s="80"/>
      <c r="AB2" s="82"/>
    </row>
    <row r="3" spans="1:29" x14ac:dyDescent="0.25">
      <c r="A3" s="35" t="s">
        <v>671</v>
      </c>
      <c r="B3" s="31" t="s">
        <v>614</v>
      </c>
      <c r="C3" s="31" t="s">
        <v>613</v>
      </c>
      <c r="D3" s="33" t="s">
        <v>610</v>
      </c>
      <c r="E3" s="34" t="s">
        <v>670</v>
      </c>
      <c r="F3" s="38" t="s">
        <v>611</v>
      </c>
      <c r="G3" s="31" t="s">
        <v>614</v>
      </c>
      <c r="H3" s="31" t="s">
        <v>613</v>
      </c>
      <c r="I3" s="32" t="s">
        <v>610</v>
      </c>
      <c r="J3" s="37" t="s">
        <v>613</v>
      </c>
      <c r="K3" s="79" t="s">
        <v>669</v>
      </c>
      <c r="L3" s="80"/>
      <c r="M3" s="80"/>
      <c r="N3" s="80"/>
      <c r="O3" s="80"/>
      <c r="P3" s="80"/>
      <c r="Q3" s="80"/>
      <c r="R3" s="80"/>
      <c r="S3" s="80"/>
      <c r="T3" s="80"/>
      <c r="U3" s="80"/>
      <c r="V3" s="80"/>
      <c r="W3" s="80"/>
      <c r="X3" s="80"/>
      <c r="Y3" s="80"/>
      <c r="Z3" s="80"/>
      <c r="AA3" s="80"/>
      <c r="AB3" s="30" t="s">
        <v>718</v>
      </c>
    </row>
    <row r="4" spans="1:29" x14ac:dyDescent="0.25">
      <c r="B4" s="31">
        <v>0</v>
      </c>
      <c r="C4" s="31">
        <v>9</v>
      </c>
      <c r="D4" s="33">
        <v>52</v>
      </c>
      <c r="E4" s="34">
        <v>0</v>
      </c>
      <c r="F4" s="33">
        <v>17</v>
      </c>
      <c r="G4" s="31">
        <v>0</v>
      </c>
      <c r="H4" s="31">
        <v>16</v>
      </c>
      <c r="I4" s="32">
        <v>76</v>
      </c>
      <c r="J4" s="31">
        <v>0</v>
      </c>
      <c r="K4" s="80">
        <v>82</v>
      </c>
      <c r="L4" s="80"/>
      <c r="M4" s="80"/>
      <c r="N4" s="80"/>
      <c r="O4" s="80"/>
      <c r="P4" s="80"/>
      <c r="Q4" s="80"/>
      <c r="R4" s="80"/>
      <c r="S4" s="80"/>
      <c r="T4" s="80"/>
      <c r="U4" s="80"/>
      <c r="V4" s="80"/>
      <c r="W4" s="80"/>
      <c r="X4" s="80"/>
      <c r="Y4" s="80"/>
      <c r="Z4" s="80"/>
      <c r="AA4" s="80"/>
      <c r="AB4" s="30">
        <v>5</v>
      </c>
    </row>
    <row r="5" spans="1:29" x14ac:dyDescent="0.25">
      <c r="K5" s="31" t="s">
        <v>584</v>
      </c>
      <c r="L5" s="31" t="s">
        <v>600</v>
      </c>
      <c r="M5" s="31" t="s">
        <v>640</v>
      </c>
      <c r="N5" s="31" t="s">
        <v>647</v>
      </c>
      <c r="O5" s="31" t="s">
        <v>579</v>
      </c>
      <c r="P5" s="31" t="s">
        <v>583</v>
      </c>
      <c r="Q5" s="31" t="s">
        <v>662</v>
      </c>
      <c r="R5" s="31" t="s">
        <v>580</v>
      </c>
      <c r="S5" s="63" t="s">
        <v>717</v>
      </c>
      <c r="T5" s="31" t="s">
        <v>557</v>
      </c>
      <c r="U5" s="31" t="s">
        <v>651</v>
      </c>
      <c r="V5" s="31" t="s">
        <v>598</v>
      </c>
      <c r="W5" s="31" t="s">
        <v>673</v>
      </c>
      <c r="X5" s="31" t="s">
        <v>636</v>
      </c>
      <c r="Y5" s="31" t="s">
        <v>659</v>
      </c>
      <c r="Z5" s="31" t="s">
        <v>637</v>
      </c>
      <c r="AA5" s="31" t="s">
        <v>649</v>
      </c>
      <c r="AB5" s="31"/>
      <c r="AC5" s="34"/>
    </row>
    <row r="6" spans="1:29" x14ac:dyDescent="0.25">
      <c r="K6" s="31">
        <f>COUNTIF(Comments!$V:$V,K5)</f>
        <v>16</v>
      </c>
      <c r="L6" s="31">
        <f>COUNTIF(Comments!$V:$V,L5)</f>
        <v>1</v>
      </c>
      <c r="M6" s="31">
        <f>COUNTIF(Comments!$V:$V,M5)</f>
        <v>1</v>
      </c>
      <c r="N6" s="31">
        <f>COUNTIF(Comments!$V:$V,N5)</f>
        <v>3</v>
      </c>
      <c r="O6" s="31">
        <f>COUNTIF(Comments!$V:$V,O5)</f>
        <v>12</v>
      </c>
      <c r="P6" s="31">
        <f>COUNTIF(Comments!$V:$V,P5)</f>
        <v>0</v>
      </c>
      <c r="Q6" s="31">
        <f>COUNTIF(Comments!$V:$V,Q5)</f>
        <v>1</v>
      </c>
      <c r="R6" s="31">
        <f>COUNTIF(Comments!$V:$V,R5)</f>
        <v>7</v>
      </c>
      <c r="S6" s="63">
        <f>COUNTIF(Comments!$V:$V,S5)</f>
        <v>1</v>
      </c>
      <c r="T6" s="31">
        <f>COUNTIF(Comments!$V:$V,T5)</f>
        <v>29</v>
      </c>
      <c r="U6" s="31">
        <f>COUNTIF(Comments!$V:$V,U5)</f>
        <v>2</v>
      </c>
      <c r="V6" s="31">
        <f>COUNTIF(Comments!$V:$V,V5)</f>
        <v>3</v>
      </c>
      <c r="W6" s="31">
        <f>COUNTIF(Comments!$V:$V,W5)</f>
        <v>1</v>
      </c>
      <c r="X6" s="31">
        <f>COUNTIF(Comments!$V:$V,X5)</f>
        <v>0</v>
      </c>
      <c r="Y6" s="31">
        <f>COUNTIF(Comments!$V:$V,Y5)</f>
        <v>2</v>
      </c>
      <c r="Z6" s="31">
        <f>COUNTIF(Comments!$V:$V,Z5)</f>
        <v>0</v>
      </c>
      <c r="AA6" s="31">
        <f>COUNTIF(Comments!$V:$V,AA5)</f>
        <v>3</v>
      </c>
    </row>
    <row r="8" spans="1:29" x14ac:dyDescent="0.25">
      <c r="K8" s="1"/>
      <c r="L8" s="1"/>
      <c r="M8" s="1"/>
      <c r="N8" s="3"/>
      <c r="O8" s="1"/>
      <c r="P8" s="3"/>
      <c r="Q8" s="3"/>
      <c r="R8" s="1"/>
      <c r="S8" s="1"/>
      <c r="T8" s="1"/>
      <c r="U8" s="1"/>
      <c r="V8" s="1"/>
      <c r="W8" s="1"/>
      <c r="X8" s="1"/>
      <c r="Y8" s="3"/>
      <c r="AA8" s="3"/>
    </row>
    <row r="9" spans="1:29" x14ac:dyDescent="0.25">
      <c r="K9" s="1"/>
      <c r="L9" s="36"/>
      <c r="M9" s="36"/>
      <c r="N9" s="1"/>
      <c r="O9" s="1"/>
      <c r="P9" s="3"/>
      <c r="Q9" s="36"/>
      <c r="R9" s="3"/>
      <c r="S9" s="3"/>
      <c r="T9" s="3"/>
      <c r="U9" s="1"/>
      <c r="V9" s="3"/>
      <c r="X9" s="1"/>
      <c r="Y9" s="3"/>
    </row>
    <row r="10" spans="1:29" x14ac:dyDescent="0.25">
      <c r="K10" s="1"/>
      <c r="L10" s="36"/>
      <c r="M10" s="36"/>
      <c r="O10" s="1"/>
      <c r="Q10" s="36"/>
      <c r="R10" s="3"/>
      <c r="S10" s="3"/>
      <c r="T10" s="3"/>
      <c r="V10" s="1"/>
      <c r="Y10" s="3"/>
    </row>
    <row r="11" spans="1:29" x14ac:dyDescent="0.25">
      <c r="K11" s="1"/>
      <c r="L11" s="36"/>
      <c r="O11" s="1"/>
      <c r="R11" s="3"/>
      <c r="S11" s="3"/>
      <c r="T11" s="2"/>
      <c r="Y11" s="3"/>
    </row>
    <row r="12" spans="1:29" x14ac:dyDescent="0.25">
      <c r="K12" s="1"/>
      <c r="O12" s="3"/>
      <c r="R12" s="3"/>
      <c r="S12" s="3"/>
      <c r="T12" s="2"/>
      <c r="Y12" s="1"/>
    </row>
    <row r="13" spans="1:29" x14ac:dyDescent="0.25">
      <c r="K13" s="1"/>
      <c r="O13" s="3"/>
      <c r="R13" s="1"/>
      <c r="S13" s="1"/>
      <c r="T13" s="1"/>
      <c r="Y13" s="3"/>
    </row>
    <row r="14" spans="1:29" x14ac:dyDescent="0.25">
      <c r="K14" s="1"/>
      <c r="O14" s="3"/>
      <c r="R14" s="1"/>
      <c r="S14" s="1"/>
      <c r="T14" s="1"/>
      <c r="Y14" s="1"/>
    </row>
    <row r="15" spans="1:29" x14ac:dyDescent="0.25">
      <c r="K15" s="1"/>
      <c r="O15" s="3"/>
      <c r="R15" s="3"/>
      <c r="S15" s="3"/>
      <c r="T15" s="3"/>
      <c r="Y15" s="1"/>
    </row>
    <row r="16" spans="1:29" x14ac:dyDescent="0.25">
      <c r="K16" s="3"/>
      <c r="O16" s="1"/>
      <c r="T16" s="1"/>
      <c r="Y16" s="1"/>
    </row>
    <row r="17" spans="11:25" x14ac:dyDescent="0.25">
      <c r="K17" s="3"/>
      <c r="O17" s="1"/>
      <c r="T17" s="1"/>
      <c r="Y17" s="3"/>
    </row>
    <row r="18" spans="11:25" x14ac:dyDescent="0.25">
      <c r="K18" s="1"/>
      <c r="O18" s="3"/>
      <c r="T18" s="3"/>
      <c r="Y18" s="1"/>
    </row>
    <row r="19" spans="11:25" x14ac:dyDescent="0.25">
      <c r="K19" s="3"/>
      <c r="O19" s="3"/>
      <c r="T19" s="1"/>
      <c r="Y19" s="3"/>
    </row>
    <row r="20" spans="11:25" x14ac:dyDescent="0.25">
      <c r="K20" s="1"/>
      <c r="O20" s="1"/>
      <c r="T20" s="1"/>
      <c r="Y20" s="3"/>
    </row>
    <row r="21" spans="11:25" x14ac:dyDescent="0.25">
      <c r="O21" s="1"/>
      <c r="T21" s="1"/>
      <c r="Y21" s="3"/>
    </row>
    <row r="22" spans="11:25" x14ac:dyDescent="0.25">
      <c r="O22" s="3"/>
      <c r="T22" s="1"/>
      <c r="Y22" s="3"/>
    </row>
    <row r="23" spans="11:25" x14ac:dyDescent="0.25">
      <c r="O23" s="1"/>
      <c r="T23" s="1"/>
      <c r="Y23" s="3"/>
    </row>
    <row r="24" spans="11:25" x14ac:dyDescent="0.25">
      <c r="O24" s="1"/>
      <c r="T24" s="1"/>
      <c r="Y24" s="3"/>
    </row>
    <row r="25" spans="11:25" x14ac:dyDescent="0.25">
      <c r="O25" s="1"/>
      <c r="T25" s="1"/>
      <c r="Y25" s="1"/>
    </row>
    <row r="26" spans="11:25" x14ac:dyDescent="0.25">
      <c r="O26" s="1"/>
      <c r="T26" s="1"/>
      <c r="Y26" s="1"/>
    </row>
    <row r="27" spans="11:25" x14ac:dyDescent="0.25">
      <c r="O27" s="1"/>
      <c r="T27" s="1"/>
      <c r="Y27" s="3"/>
    </row>
    <row r="28" spans="11:25" x14ac:dyDescent="0.25">
      <c r="O28" s="36"/>
      <c r="T28" s="1"/>
      <c r="Y28" s="3"/>
    </row>
    <row r="29" spans="11:25" x14ac:dyDescent="0.25">
      <c r="O29" s="36"/>
      <c r="T29" s="1"/>
      <c r="Y29" s="1"/>
    </row>
    <row r="30" spans="11:25" x14ac:dyDescent="0.25">
      <c r="O30" s="36"/>
      <c r="T30" s="1"/>
      <c r="Y30" s="3"/>
    </row>
    <row r="31" spans="11:25" x14ac:dyDescent="0.25">
      <c r="O31" s="36"/>
      <c r="T31" s="1"/>
      <c r="Y31" s="3"/>
    </row>
    <row r="32" spans="11:25" x14ac:dyDescent="0.25">
      <c r="O32" s="36"/>
      <c r="T32" s="2"/>
    </row>
    <row r="33" spans="15:20" x14ac:dyDescent="0.25">
      <c r="O33" s="36"/>
      <c r="T33" s="1"/>
    </row>
    <row r="34" spans="15:20" x14ac:dyDescent="0.25">
      <c r="O34" s="36"/>
      <c r="T34" s="2"/>
    </row>
    <row r="35" spans="15:20" x14ac:dyDescent="0.25">
      <c r="O35" s="36"/>
      <c r="T35" s="1"/>
    </row>
    <row r="36" spans="15:20" x14ac:dyDescent="0.25">
      <c r="O36" s="36"/>
      <c r="T36" s="3"/>
    </row>
    <row r="37" spans="15:20" x14ac:dyDescent="0.25">
      <c r="O37" s="36"/>
      <c r="T37" s="1"/>
    </row>
    <row r="38" spans="15:20" x14ac:dyDescent="0.25">
      <c r="O38" s="36"/>
      <c r="T38" s="3"/>
    </row>
    <row r="39" spans="15:20" x14ac:dyDescent="0.25">
      <c r="O39" s="36"/>
      <c r="T39" s="3"/>
    </row>
    <row r="40" spans="15:20" x14ac:dyDescent="0.25">
      <c r="O40" s="36"/>
      <c r="T40" s="3"/>
    </row>
    <row r="41" spans="15:20" x14ac:dyDescent="0.25">
      <c r="O41" s="36"/>
      <c r="T41" s="3"/>
    </row>
    <row r="42" spans="15:20" x14ac:dyDescent="0.25">
      <c r="O42" s="36"/>
      <c r="T42" s="3"/>
    </row>
    <row r="43" spans="15:20" x14ac:dyDescent="0.25">
      <c r="O43" s="36"/>
      <c r="T43" s="1"/>
    </row>
    <row r="44" spans="15:20" x14ac:dyDescent="0.25">
      <c r="O44" s="36"/>
      <c r="T44" s="3"/>
    </row>
    <row r="45" spans="15:20" x14ac:dyDescent="0.25">
      <c r="O45" s="36"/>
      <c r="T45" s="3"/>
    </row>
    <row r="46" spans="15:20" x14ac:dyDescent="0.25">
      <c r="O46" s="36"/>
      <c r="T46" s="3"/>
    </row>
    <row r="47" spans="15:20" x14ac:dyDescent="0.25">
      <c r="O47" s="36"/>
      <c r="T47" s="3"/>
    </row>
    <row r="48" spans="15:20" x14ac:dyDescent="0.25">
      <c r="T48" s="3"/>
    </row>
    <row r="49" spans="20:20" x14ac:dyDescent="0.25">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BB664C4B-F286-49A7-8EF8-6AA0CD6B2956}">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2023-10-10T15:02:48Z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97af987e-8257-45b5-802b-f4abb8fb9d10</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