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filterPrivacy="1"/>
  <xr:revisionPtr revIDLastSave="0" documentId="8_{D3A49007-D6FE-42F0-975E-AE3BB9B5B3B8}" xr6:coauthVersionLast="47" xr6:coauthVersionMax="47" xr10:uidLastSave="{00000000-0000-0000-0000-000000000000}"/>
  <bookViews>
    <workbookView xWindow="-110" yWindow="-110" windowWidth="25820" windowHeight="10300" tabRatio="96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t. 11 Mon" sheetId="25" r:id="rId6"/>
    <sheet name="Sept. 12 Tue" sheetId="36" r:id="rId7"/>
    <sheet name="Sept. 13 Wed" sheetId="11" r:id="rId8"/>
    <sheet name="Sept.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7" i="31" l="1"/>
  <c r="J17" i="31"/>
  <c r="I17" i="31"/>
  <c r="H17" i="31"/>
  <c r="H15" i="31"/>
  <c r="B17" i="31"/>
  <c r="K13" i="31"/>
  <c r="K12" i="31"/>
  <c r="K15" i="31"/>
  <c r="J15" i="31"/>
  <c r="J13" i="31"/>
  <c r="I15" i="31"/>
  <c r="I13" i="31"/>
  <c r="H13" i="31"/>
  <c r="H12" i="31"/>
  <c r="H11" i="31"/>
  <c r="B22" i="11"/>
  <c r="B21" i="11"/>
  <c r="K15" i="36"/>
  <c r="K16" i="36" s="1"/>
  <c r="J15" i="36"/>
  <c r="J16" i="36" s="1"/>
  <c r="I15" i="36"/>
  <c r="I16" i="36" s="1"/>
  <c r="H15" i="36"/>
  <c r="H16" i="36" s="1"/>
  <c r="B16" i="36"/>
  <c r="K27" i="25"/>
  <c r="J27" i="25"/>
  <c r="I27" i="25"/>
  <c r="H27" i="25"/>
  <c r="H26" i="25"/>
  <c r="B28" i="25"/>
  <c r="B27" i="25"/>
  <c r="Z8" i="32"/>
  <c r="AC8" i="32" s="1"/>
  <c r="AC7" i="32"/>
  <c r="AB7" i="32"/>
  <c r="AA7" i="32"/>
  <c r="B5" i="32"/>
  <c r="D5" i="32" s="1"/>
  <c r="H5" i="32" s="1"/>
  <c r="L5" i="32" s="1"/>
  <c r="P5" i="32" s="1"/>
  <c r="T5" i="32" s="1"/>
  <c r="W5" i="32" s="1"/>
  <c r="AB8" i="32" l="1"/>
  <c r="Z9" i="32"/>
  <c r="AA8" i="32"/>
  <c r="B19" i="36"/>
  <c r="B20" i="36" s="1"/>
  <c r="AC9" i="32" l="1"/>
  <c r="AA9" i="32"/>
  <c r="Z10" i="32"/>
  <c r="AB9" i="32"/>
  <c r="B21" i="36"/>
  <c r="AC10" i="32" l="1"/>
  <c r="AB10" i="32"/>
  <c r="AA10" i="32"/>
  <c r="Z11" i="32"/>
  <c r="B9" i="31"/>
  <c r="B10" i="31" s="1"/>
  <c r="B11" i="31" s="1"/>
  <c r="B12" i="31" s="1"/>
  <c r="B13" i="31" s="1"/>
  <c r="B15" i="31" s="1"/>
  <c r="K8" i="31"/>
  <c r="K9" i="31" s="1"/>
  <c r="K10" i="31" s="1"/>
  <c r="K11" i="31" s="1"/>
  <c r="J8" i="31"/>
  <c r="J9" i="31" s="1"/>
  <c r="J10" i="31" s="1"/>
  <c r="J11" i="31" s="1"/>
  <c r="J12" i="31" s="1"/>
  <c r="I8" i="31"/>
  <c r="I9" i="31" s="1"/>
  <c r="I10" i="31" s="1"/>
  <c r="I11" i="31" s="1"/>
  <c r="I12" i="31" s="1"/>
  <c r="H8" i="31"/>
  <c r="H9" i="31" s="1"/>
  <c r="H10" i="31" s="1"/>
  <c r="Z12" i="32" l="1"/>
  <c r="AC11" i="32"/>
  <c r="AB11" i="32"/>
  <c r="AA11" i="32"/>
  <c r="AC12" i="32" l="1"/>
  <c r="AB12" i="32"/>
  <c r="Z13" i="32"/>
  <c r="AA12" i="32"/>
  <c r="J18" i="31"/>
  <c r="J19" i="31" s="1"/>
  <c r="J21" i="31" s="1"/>
  <c r="J22" i="31" s="1"/>
  <c r="J23" i="31" s="1"/>
  <c r="J24" i="31" s="1"/>
  <c r="I18" i="31"/>
  <c r="I19" i="31" s="1"/>
  <c r="I21" i="31" s="1"/>
  <c r="I22" i="31" s="1"/>
  <c r="I23" i="31" s="1"/>
  <c r="I24" i="31" s="1"/>
  <c r="K18" i="31"/>
  <c r="K19" i="31" s="1"/>
  <c r="K21" i="31" s="1"/>
  <c r="K22" i="31" s="1"/>
  <c r="K23" i="31" s="1"/>
  <c r="K24" i="31" s="1"/>
  <c r="B11" i="11"/>
  <c r="B12" i="11" s="1"/>
  <c r="B13" i="11" s="1"/>
  <c r="B14" i="11" s="1"/>
  <c r="B15" i="11" s="1"/>
  <c r="B17" i="11" s="1"/>
  <c r="K9" i="11"/>
  <c r="K10" i="11" s="1"/>
  <c r="K11" i="11" s="1"/>
  <c r="K12" i="11" s="1"/>
  <c r="K13" i="11" s="1"/>
  <c r="K14" i="11" s="1"/>
  <c r="J9" i="11"/>
  <c r="J10" i="11" s="1"/>
  <c r="J11" i="11" s="1"/>
  <c r="J12" i="11" s="1"/>
  <c r="J13" i="11" s="1"/>
  <c r="J14" i="11" s="1"/>
  <c r="I9" i="11"/>
  <c r="I10" i="11" s="1"/>
  <c r="I11" i="11" s="1"/>
  <c r="I12" i="11" s="1"/>
  <c r="I13" i="11" s="1"/>
  <c r="I14" i="11" s="1"/>
  <c r="H9" i="11"/>
  <c r="H10" i="11" s="1"/>
  <c r="H11" i="11" s="1"/>
  <c r="H12" i="11" s="1"/>
  <c r="H13" i="11" s="1"/>
  <c r="H14" i="11" s="1"/>
  <c r="J15" i="11" l="1"/>
  <c r="J17" i="11" s="1"/>
  <c r="J18" i="11" s="1"/>
  <c r="J19" i="11" s="1"/>
  <c r="K15" i="11"/>
  <c r="K17" i="11" s="1"/>
  <c r="K18" i="11" s="1"/>
  <c r="K19" i="11" s="1"/>
  <c r="H15" i="11"/>
  <c r="H17" i="11" s="1"/>
  <c r="H18" i="11" s="1"/>
  <c r="I15" i="11"/>
  <c r="I17" i="11" s="1"/>
  <c r="I18" i="11" s="1"/>
  <c r="I19" i="11" s="1"/>
  <c r="AB13" i="32"/>
  <c r="Z14" i="32"/>
  <c r="AC13" i="32"/>
  <c r="AA13" i="32"/>
  <c r="B18" i="31"/>
  <c r="B19" i="31" s="1"/>
  <c r="B21" i="31" s="1"/>
  <c r="B22" i="31" s="1"/>
  <c r="B24" i="31" s="1"/>
  <c r="B18" i="11"/>
  <c r="B19" i="11" s="1"/>
  <c r="B23" i="11" s="1"/>
  <c r="I21" i="11" l="1"/>
  <c r="I22" i="11" s="1"/>
  <c r="I23" i="11" s="1"/>
  <c r="H19" i="11"/>
  <c r="H21" i="11" s="1"/>
  <c r="H22" i="11" s="1"/>
  <c r="H23" i="11" s="1"/>
  <c r="K21" i="11"/>
  <c r="K22" i="11" s="1"/>
  <c r="K23" i="11" s="1"/>
  <c r="J21" i="11"/>
  <c r="J22" i="11" s="1"/>
  <c r="J23" i="11" s="1"/>
  <c r="AC14" i="32"/>
  <c r="AB14" i="32"/>
  <c r="AA14" i="32"/>
  <c r="Z15" i="32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4" i="25" s="1"/>
  <c r="B25" i="25" s="1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J17" i="25"/>
  <c r="J18" i="25" s="1"/>
  <c r="J19" i="25" s="1"/>
  <c r="J20" i="25" s="1"/>
  <c r="J22" i="25" s="1"/>
  <c r="J23" i="25" s="1"/>
  <c r="J24" i="25" s="1"/>
  <c r="J25" i="25" s="1"/>
  <c r="I17" i="25"/>
  <c r="I18" i="25" s="1"/>
  <c r="I19" i="25" s="1"/>
  <c r="I20" i="25" s="1"/>
  <c r="I22" i="25" s="1"/>
  <c r="I23" i="25" s="1"/>
  <c r="I24" i="25" s="1"/>
  <c r="I25" i="25" s="1"/>
  <c r="H17" i="25"/>
  <c r="H18" i="25" s="1"/>
  <c r="H19" i="25" s="1"/>
  <c r="H20" i="25" s="1"/>
  <c r="H22" i="25" s="1"/>
  <c r="H23" i="25" s="1"/>
  <c r="H24" i="25" s="1"/>
  <c r="H25" i="25" s="1"/>
  <c r="Z16" i="32" l="1"/>
  <c r="AC15" i="32"/>
  <c r="AA15" i="32"/>
  <c r="AB15" i="32"/>
  <c r="B26" i="25"/>
  <c r="I26" i="25"/>
  <c r="K26" i="25"/>
  <c r="J26" i="25"/>
  <c r="I12" i="36"/>
  <c r="I13" i="36" s="1"/>
  <c r="J12" i="36"/>
  <c r="K12" i="36"/>
  <c r="B12" i="36"/>
  <c r="H12" i="36"/>
  <c r="H13" i="36" s="1"/>
  <c r="J13" i="36" l="1"/>
  <c r="K13" i="36"/>
  <c r="B13" i="36"/>
  <c r="B15" i="36" s="1"/>
  <c r="AB16" i="32"/>
  <c r="Z17" i="32"/>
  <c r="AA16" i="32"/>
  <c r="AC16" i="32"/>
  <c r="K28" i="25"/>
  <c r="J28" i="25"/>
  <c r="I28" i="25"/>
  <c r="H28" i="25"/>
  <c r="B17" i="36" l="1"/>
  <c r="H17" i="36"/>
  <c r="H18" i="36" s="1"/>
  <c r="Z18" i="32"/>
  <c r="AC17" i="32"/>
  <c r="AB17" i="32"/>
  <c r="AA17" i="32"/>
  <c r="J17" i="36"/>
  <c r="K17" i="36"/>
  <c r="K18" i="36" s="1"/>
  <c r="K19" i="36" s="1"/>
  <c r="K20" i="36" s="1"/>
  <c r="K21" i="36" s="1"/>
  <c r="AC18" i="32" l="1"/>
  <c r="AB18" i="32"/>
  <c r="AA18" i="32"/>
  <c r="Z19" i="32"/>
  <c r="J18" i="36"/>
  <c r="J19" i="36" s="1"/>
  <c r="J20" i="36" s="1"/>
  <c r="J21" i="36" s="1"/>
  <c r="I17" i="36"/>
  <c r="I18" i="36" s="1"/>
  <c r="I19" i="36" s="1"/>
  <c r="H19" i="36"/>
  <c r="H20" i="36" s="1"/>
  <c r="H21" i="36" s="1"/>
  <c r="AC19" i="32" l="1"/>
  <c r="AB19" i="32"/>
  <c r="Z20" i="32"/>
  <c r="AA19" i="32"/>
  <c r="I20" i="36"/>
  <c r="I21" i="36" s="1"/>
  <c r="Z21" i="32" l="1"/>
  <c r="AA20" i="32"/>
  <c r="AC20" i="32"/>
  <c r="AB20" i="32"/>
  <c r="H18" i="31"/>
  <c r="H19" i="31" s="1"/>
  <c r="H21" i="31" s="1"/>
  <c r="H22" i="31" s="1"/>
  <c r="H23" i="31" s="1"/>
  <c r="H24" i="31" s="1"/>
  <c r="AA21" i="32" l="1"/>
  <c r="Z22" i="32"/>
  <c r="AC21" i="32"/>
  <c r="AB21" i="32"/>
  <c r="AC22" i="32" l="1"/>
  <c r="AB22" i="32"/>
  <c r="AA22" i="32"/>
  <c r="Z23" i="32"/>
  <c r="AC23" i="32" l="1"/>
  <c r="AA23" i="32"/>
  <c r="Z24" i="32"/>
  <c r="AB23" i="32"/>
  <c r="AC24" i="32" l="1"/>
  <c r="Z25" i="32"/>
  <c r="AB24" i="32"/>
  <c r="AA24" i="32"/>
  <c r="AB25" i="32" l="1"/>
  <c r="Z26" i="32"/>
  <c r="AC25" i="32"/>
  <c r="AA25" i="32"/>
  <c r="AC26" i="32" l="1"/>
  <c r="AB26" i="32"/>
  <c r="AA26" i="32"/>
  <c r="Z27" i="32"/>
  <c r="Z28" i="32" l="1"/>
  <c r="AC27" i="32"/>
  <c r="AB27" i="32"/>
  <c r="AA27" i="32"/>
  <c r="AB28" i="32" l="1"/>
  <c r="AA28" i="32"/>
  <c r="Z29" i="32"/>
  <c r="AC28" i="32"/>
  <c r="Z30" i="32" l="1"/>
  <c r="AC29" i="32"/>
  <c r="AB29" i="32"/>
  <c r="AA29" i="32"/>
  <c r="AC30" i="32" l="1"/>
  <c r="AB30" i="32"/>
  <c r="AA30" i="32"/>
  <c r="Z31" i="32"/>
  <c r="AC31" i="32" l="1"/>
  <c r="AB31" i="32"/>
  <c r="Z32" i="32"/>
  <c r="AA31" i="32"/>
  <c r="Z33" i="32" l="1"/>
  <c r="AC32" i="32"/>
  <c r="AB32" i="32"/>
  <c r="AA32" i="32"/>
  <c r="AC33" i="32" l="1"/>
  <c r="AB33" i="32"/>
  <c r="Z34" i="32"/>
  <c r="AA33" i="32"/>
  <c r="AC34" i="32" l="1"/>
  <c r="AB34" i="32"/>
  <c r="AA34" i="32"/>
  <c r="Z35" i="32"/>
  <c r="AC35" i="32" l="1"/>
  <c r="AA35" i="32"/>
  <c r="Z36" i="32"/>
  <c r="AB35" i="32"/>
  <c r="AC36" i="32" l="1"/>
  <c r="Z37" i="32"/>
  <c r="AB36" i="32"/>
  <c r="AA36" i="32"/>
  <c r="AA37" i="32" l="1"/>
  <c r="Z38" i="32"/>
  <c r="AC37" i="32"/>
  <c r="AB37" i="32"/>
  <c r="AC38" i="32" l="1"/>
  <c r="AB38" i="32"/>
  <c r="AA38" i="32"/>
</calcChain>
</file>

<file path=xl/sharedStrings.xml><?xml version="1.0" encoding="utf-8"?>
<sst xmlns="http://schemas.openxmlformats.org/spreadsheetml/2006/main" count="576" uniqueCount="359">
  <si>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</si>
  <si>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</si>
  <si>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</si>
  <si>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</si>
  <si>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</si>
  <si>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</si>
  <si>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</si>
  <si>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</si>
  <si>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</si>
  <si>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[The author wants P802.15 to use the information in the document to conduct the proceedings of TG15.6ma for revision of IEEE802.15.6 with enhanced dependability successibly from IG-DEP, and TG-6a for ammendment.]</t>
    <phoneticPr fontId="24"/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</si>
  <si>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</si>
  <si>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</si>
  <si>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</si>
  <si>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</si>
  <si>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</si>
  <si>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</si>
  <si>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</si>
  <si>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</si>
  <si>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</si>
  <si>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</si>
  <si>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</si>
  <si>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</si>
  <si>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</si>
  <si>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</si>
  <si>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</si>
  <si>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 xml:space="preserve">     Start to Make an Integrated Proposal to Satisfy Technical Requirements</t>
    <phoneticPr fontId="29"/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</si>
  <si>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</si>
  <si>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</si>
  <si>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</si>
  <si>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</si>
  <si>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</si>
  <si>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</si>
  <si>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</si>
  <si>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</si>
  <si>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</si>
  <si>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</si>
  <si>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</si>
  <si>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</si>
  <si>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</si>
  <si>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</si>
  <si>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</si>
  <si>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</si>
  <si>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</si>
  <si>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</si>
  <si>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</si>
  <si>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</si>
  <si>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</si>
  <si>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</si>
  <si>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</si>
  <si>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</si>
  <si>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</si>
  <si>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</si>
  <si>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</si>
  <si>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</si>
  <si>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</si>
  <si>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</si>
  <si>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</si>
  <si>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</si>
  <si>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</si>
  <si>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</si>
  <si>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</si>
  <si>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TG3mb
HDR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</si>
  <si>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</si>
  <si>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</si>
  <si>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</si>
  <si>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</si>
  <si>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</si>
  <si>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</si>
  <si>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</si>
  <si>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</si>
  <si>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</si>
  <si>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</si>
  <si>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</si>
  <si>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</si>
  <si>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</si>
  <si>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</si>
  <si>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</si>
  <si>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</si>
  <si>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</si>
  <si>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</si>
  <si>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</si>
  <si>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</si>
  <si>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</si>
  <si>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</si>
  <si>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</si>
  <si>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</si>
  <si>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</si>
  <si>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</si>
  <si>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</si>
  <si>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</si>
  <si>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</si>
  <si>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</si>
  <si>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</si>
  <si>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</si>
  <si>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</si>
  <si>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</si>
  <si>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</si>
  <si>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</si>
  <si>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</si>
  <si>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</si>
  <si>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</si>
  <si>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</si>
  <si>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</si>
  <si>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</si>
  <si>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</si>
  <si>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</si>
  <si>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</si>
  <si>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</si>
  <si>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</si>
  <si>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</si>
  <si>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</si>
  <si>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</si>
  <si>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</si>
  <si>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</si>
  <si>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</si>
  <si>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</si>
  <si>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</si>
  <si>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</si>
  <si>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</si>
  <si>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</si>
  <si>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</si>
  <si>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</si>
  <si>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</si>
  <si>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</si>
  <si>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</si>
  <si>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</si>
  <si>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</si>
  <si>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</si>
  <si>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</si>
  <si>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</si>
  <si>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</si>
  <si>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</si>
  <si>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</si>
  <si>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</si>
  <si>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</si>
  <si>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</si>
  <si>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</si>
  <si>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</si>
  <si>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</si>
  <si>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</si>
  <si>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</si>
  <si>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</si>
  <si>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</si>
  <si>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</si>
  <si>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</si>
  <si>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</si>
  <si>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141st IEEE 802.15 WSN Session</t>
    <phoneticPr fontId="24"/>
  </si>
  <si>
    <t>Registration for this Session</t>
    <phoneticPr fontId="24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</si>
  <si>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4"/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</si>
  <si>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</si>
  <si>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</si>
  <si>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</si>
  <si>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</si>
  <si>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</si>
  <si>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</si>
  <si>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</si>
  <si>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</si>
  <si>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</si>
  <si>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</si>
  <si>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</si>
  <si>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</si>
  <si>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</si>
  <si>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</si>
  <si>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</si>
  <si>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</si>
  <si>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</si>
  <si>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</si>
  <si>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Takumi Kobayashi</t>
    <phoneticPr fontId="24"/>
  </si>
  <si>
    <t>Review</t>
    <phoneticPr fontId="24"/>
  </si>
  <si>
    <t>Overview of IG-DEP, SG6a, TG6a and TG15.6ma for Revision of IEEE 802.15.6-2012 Wireless BAN  with Enhanced Dependability</t>
    <phoneticPr fontId="24"/>
  </si>
  <si>
    <t>22-0389-03</t>
    <phoneticPr fontId="24"/>
  </si>
  <si>
    <t>Progress and Action Items for Draft#1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</si>
  <si>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</si>
  <si>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</si>
  <si>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</si>
  <si>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</si>
  <si>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</si>
  <si>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</si>
  <si>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</si>
  <si>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</si>
  <si>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</si>
  <si>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</si>
  <si>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</si>
  <si>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</si>
  <si>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Definition of Coexistence Levels and How to Support Higher Levels</t>
    <phoneticPr fontId="24"/>
  </si>
  <si>
    <t>Minsoo Kim,
Marco Hernandez
Takumi Kobayashi
Ryuji Kohno</t>
    <phoneticPr fontId="24"/>
  </si>
  <si>
    <t>Marco Hernandez, Minsoo Kim, Takumi Kobayashi, Ryuji Kohno</t>
    <phoneticPr fontId="24"/>
  </si>
  <si>
    <t>MAC Protocol Proposal for Multiple BAN Environment (Level 1)</t>
    <phoneticPr fontId="24"/>
  </si>
  <si>
    <t>Minsoo Kim
Marco Hernandez
Ryuji Kohno</t>
    <phoneticPr fontId="24"/>
  </si>
  <si>
    <t>Seong-Soon Joo</t>
    <phoneticPr fontId="24"/>
  </si>
  <si>
    <t>July 12 in Berlin(UTC+2)</t>
    <phoneticPr fontId="24"/>
  </si>
  <si>
    <t>July 12 in PST</t>
    <phoneticPr fontId="24"/>
  </si>
  <si>
    <t xml:space="preserve">July 12 in 
JST/KST </t>
    <phoneticPr fontId="24"/>
  </si>
  <si>
    <t>July 12 in UTC</t>
    <phoneticPr fontId="24"/>
  </si>
  <si>
    <t>TG15.6ma(Revision for Enhanced Dependability of 15.6-2012) 3rd Session at AM1 Wedensday
(Virtual RM#2)</t>
    <phoneticPr fontId="24"/>
  </si>
  <si>
    <t xml:space="preserve">Review of the last session TGma </t>
    <phoneticPr fontId="24"/>
  </si>
  <si>
    <t>Presentation and Discussion  on Channel Coding Proposals for Revision</t>
    <phoneticPr fontId="24"/>
  </si>
  <si>
    <t>Overview of FEC proposals for 15.6ma</t>
    <phoneticPr fontId="24"/>
  </si>
  <si>
    <t>22-0611-04</t>
    <phoneticPr fontId="24"/>
  </si>
  <si>
    <t xml:space="preserve"> Marco Hernandez,
Ryuji Kohno</t>
    <phoneticPr fontId="24"/>
  </si>
  <si>
    <t>Concept of channel codiing for IEEE802.15.6ma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</si>
  <si>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</si>
  <si>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</si>
  <si>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</si>
  <si>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Ranging, Localization</t>
    <phoneticPr fontId="24"/>
  </si>
  <si>
    <t>802.15 WG Mid Plenary(Vertual Room#1)</t>
    <phoneticPr fontId="24"/>
  </si>
  <si>
    <t>802.15 WNG(Wireless New Generation) Session(Vertual Room#1)</t>
    <phoneticPr fontId="24"/>
  </si>
  <si>
    <t>TG15.6ma(Revision for Enhanced Dependability of 15.6-2012) 4th Session at AM1 on Thursday</t>
    <phoneticPr fontId="24"/>
  </si>
  <si>
    <t>Summary of MAC Protocol</t>
    <phoneticPr fontId="24"/>
  </si>
  <si>
    <t>Minsso Kim
Marco Hernandez
Ryuji Kohno</t>
    <phoneticPr fontId="24"/>
  </si>
  <si>
    <t>Takumi Kobayashi,  
Kamran Sayrafian, 
Daisuke Anzai, 
Marco Hernandez, 
Ryuji Kohno</t>
    <phoneticPr fontId="24"/>
  </si>
  <si>
    <t>Progress and Timeline</t>
    <phoneticPr fontId="24"/>
  </si>
  <si>
    <t>Draft discussion</t>
  </si>
  <si>
    <t>Adjourn</t>
  </si>
  <si>
    <t>Proposed text for 6ma MAC - 4. General framework elements</t>
    <phoneticPr fontId="24"/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</si>
  <si>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</si>
  <si>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</si>
  <si>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</si>
  <si>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Preliminary Performace Evaluation of Ranging in Coexixtence Environment</t>
    <phoneticPr fontId="24"/>
  </si>
  <si>
    <r>
      <t>•</t>
    </r>
    <r>
      <rPr>
        <sz val="20"/>
        <color rgb="FFFF0000"/>
        <rFont val="Arial"/>
        <family val="2"/>
      </rPr>
      <t>Update of Channel and Coexisting Models</t>
    </r>
  </si>
  <si>
    <r>
      <t>•</t>
    </r>
    <r>
      <rPr>
        <sz val="20"/>
        <color rgb="FFFF0000"/>
        <rFont val="Arial"/>
        <family val="2"/>
      </rPr>
      <t xml:space="preserve">Summary of Technologies in PHY; Channel Coding According to 8 QoS Levels of Packets and  Coexistence Levels, Interference Mitigation, etc.  </t>
    </r>
  </si>
  <si>
    <r>
      <t>•</t>
    </r>
    <r>
      <rPr>
        <sz val="20"/>
        <color rgb="FFFF0000"/>
        <rFont val="Arial"/>
        <family val="2"/>
      </rPr>
      <t>Summary of Technologies in MAC; Channel Management, CCA, Hybrid Contention Free/Access Protocol According to 8 QoSs and Coexistences.</t>
    </r>
  </si>
  <si>
    <r>
      <t>•</t>
    </r>
    <r>
      <rPr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</si>
  <si>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sz val="20"/>
        <color rgb="FFFF0000"/>
        <rFont val="Arial"/>
        <family val="2"/>
      </rPr>
      <t>Feasibility of TSN of 802.1 in MAC</t>
    </r>
  </si>
  <si>
    <t>Proposed text for 6ma MAC - Beacon Access Phase</t>
    <phoneticPr fontId="24"/>
  </si>
  <si>
    <t>23-0361-00</t>
    <phoneticPr fontId="24"/>
  </si>
  <si>
    <t>Proposal of control and data channels unification for 6ma MAC</t>
    <phoneticPr fontId="24"/>
  </si>
  <si>
    <t>Minsoo Kim, Takumi Kobayashi, Daisuke Anzai, Marco Hernandez,
Ryuji Kohno</t>
    <phoneticPr fontId="24"/>
  </si>
  <si>
    <t>Ranging functionality of TG6ma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</si>
  <si>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</si>
  <si>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</si>
  <si>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</si>
  <si>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</si>
  <si>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Summary of Channel Models and Detection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</si>
  <si>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</si>
  <si>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</si>
  <si>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</si>
  <si>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</si>
  <si>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</si>
  <si>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</si>
  <si>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</si>
  <si>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</si>
  <si>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</si>
  <si>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</si>
  <si>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</si>
  <si>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[TG15.6ma Meeting Agenda in September 2023]</t>
    <phoneticPr fontId="24"/>
  </si>
  <si>
    <t>overview-of-ig-dep-sg6a-tg6a-and-tg15-6ma-for-revision-of-ieee802-15-6-2012-wireless-ban-with-enhanced-dependability</t>
    <phoneticPr fontId="24"/>
  </si>
  <si>
    <t>IEEE802.15 TG6ma September 2023 meeting agenda</t>
    <phoneticPr fontId="24"/>
  </si>
  <si>
    <t>•Making draft#1 of  Draft Proposals for Pre-Ballot</t>
    <phoneticPr fontId="24"/>
  </si>
  <si>
    <t>Overview</t>
    <phoneticPr fontId="24"/>
  </si>
  <si>
    <t>145th IEEE 802.15 WSN MEETING</t>
  </si>
  <si>
    <t>Grand Hyatt - Buckhead, GA</t>
  </si>
  <si>
    <t>802 WIRELESS
OPENING MEETING</t>
  </si>
  <si>
    <t>SG NG-
SUN PHYs</t>
  </si>
  <si>
    <t>SG NG-SUN PHYs</t>
  </si>
  <si>
    <t>Study Group on Next Gen SUN PHY</t>
  </si>
  <si>
    <t>2023/9/11 Monday</t>
    <phoneticPr fontId="24"/>
  </si>
  <si>
    <t>Sept 11 in PST</t>
    <phoneticPr fontId="24"/>
  </si>
  <si>
    <t xml:space="preserve">Sept 11 in 
JST/KST </t>
    <phoneticPr fontId="24"/>
  </si>
  <si>
    <t>Sept 11 in UTC</t>
    <phoneticPr fontId="24"/>
  </si>
  <si>
    <t>English</t>
  </si>
  <si>
    <t>Sign in</t>
  </si>
  <si>
    <t>Back to List</t>
  </si>
  <si>
    <t>802.15 - Sept Mtg. Rm1</t>
  </si>
  <si>
    <t>802.15 WG WSN  8:30 PM - 7:30 AM (+1) Sunday, September 10, 2023 (UTC+09:00) Osaka, Sapporo, Tokyo</t>
  </si>
  <si>
    <t>Recurrence: Occurs every Monday, Tuesday, Wednesday, Thursday, Sunday effective 9/10/2023 until 9/14/2023 from 7:30 AM to 6:30 PM, (UTC-04:00) Eastern Time (US &amp; Canada)</t>
  </si>
  <si>
    <t>Join Meeting</t>
  </si>
  <si>
    <t>Join information</t>
  </si>
  <si>
    <t>Meeting link:</t>
  </si>
  <si>
    <t>https://ieeesa.webex.com/ieeesa/j.php?MTID=m67a2ffac183459cfd9e3f4f206ac1eca </t>
  </si>
  <si>
    <t>Meeting number:</t>
  </si>
  <si>
    <t>2342 159 7306</t>
  </si>
  <si>
    <t>Password:</t>
  </si>
  <si>
    <t>Please obtain your meeting password from your host.</t>
  </si>
  <si>
    <t>Join by video system</t>
  </si>
  <si>
    <t>Dial 23421597306@ieeesa.webex.com</t>
  </si>
  <si>
    <t>You can also dial 173.243.2.68 and enter your meeting number.</t>
  </si>
  <si>
    <t>Join by phone</t>
  </si>
  <si>
    <t>+1-646-992-2010 United States Toll (New York City)</t>
  </si>
  <si>
    <t>+1-213-306-3065 United States Toll (Los Angeles)</t>
  </si>
  <si>
    <t>Access code: 2342 159 7306</t>
  </si>
  <si>
    <t>Global call-in numbers</t>
  </si>
  <si>
    <t xml:space="preserve">Join by phone
+1-646-992-2010 United States Toll (New York City)
+1-213-306-3065 United States Toll (Los Angeles)
Access code: 2342 159 7306
</t>
    <phoneticPr fontId="24"/>
  </si>
  <si>
    <t xml:space="preserve">Virtual RM#1
Meeting link:
https://ieeesa.webex.com/ieeesa/j.php?MTID=m67a2ffac183459cfd9e3f4f206ac1eca
Meeting number:		2342 159 7306	
Password:		Please obtain your meeting password from your host
Join by video system	Dial 23421597306@ieeesa.webex.com		
You can also dial 173.243.2.68 and enter your meeting number.	
</t>
    <phoneticPr fontId="24"/>
  </si>
  <si>
    <t>TG15.6ma(Revision for Enhanced Dependability of 15.6-2012) 1st Session at AM2 on Monday (Virtual RM#2)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</si>
  <si>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AM2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</si>
  <si>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https://ieeesa.webex.com/ieeesa/j.php?MTID=m9dab7419812901713e7c516ee2b4f16f</t>
    <phoneticPr fontId="24"/>
  </si>
  <si>
    <t>Meeting number: 2337 494 6802</t>
    <phoneticPr fontId="24"/>
  </si>
  <si>
    <r>
      <t>Password:</t>
    </r>
    <r>
      <rPr>
        <b/>
        <sz val="12"/>
        <color rgb="FFFF33CC"/>
        <rFont val="Arial"/>
        <family val="2"/>
      </rPr>
      <t xml:space="preserve"> 80215septembermtgrm2</t>
    </r>
    <phoneticPr fontId="24"/>
  </si>
  <si>
    <t>Set 11 in Atlanta(EST)</t>
    <phoneticPr fontId="24"/>
  </si>
  <si>
    <t xml:space="preserve">      10:30 AM - 12:30 AM September 11(MON) Local Atlanta Time (EST)</t>
    <phoneticPr fontId="24"/>
  </si>
  <si>
    <t xml:space="preserve">      11:30PM Sept 11(MON) -1:30AM Sept 12(TUE) (UTC-4:00) Japan &amp; Korea Time, </t>
    <phoneticPr fontId="24"/>
  </si>
  <si>
    <t>23-0442-00</t>
    <phoneticPr fontId="24"/>
  </si>
  <si>
    <t>Does anyone indicate essential IP that needs to be noted?
Agenda of September Meeting</t>
    <phoneticPr fontId="24"/>
  </si>
  <si>
    <t>23-0445-00</t>
    <phoneticPr fontId="24"/>
  </si>
  <si>
    <t>Review of minutes of last meeting in July 2023</t>
    <phoneticPr fontId="24"/>
  </si>
  <si>
    <t>23-0405-01</t>
    <phoneticPr fontId="24"/>
  </si>
  <si>
    <t>23-0360-01</t>
    <phoneticPr fontId="24"/>
  </si>
  <si>
    <t>23-0407-01</t>
    <phoneticPr fontId="24"/>
  </si>
  <si>
    <t>Marco Hernandez
 Ryuji Kohno</t>
    <phoneticPr fontId="24"/>
  </si>
  <si>
    <t>all</t>
    <phoneticPr fontId="24"/>
  </si>
  <si>
    <r>
      <t xml:space="preserve">      11:30-13:30AM July 10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4"/>
  </si>
  <si>
    <t>2023/9/12 Tuesday</t>
    <phoneticPr fontId="24"/>
  </si>
  <si>
    <t>TG15.6ma(Revision for Enhanced Dependability of 15.6-2012) 2nd Session at AM1 on Tuesday
 (Virtual RM#2)</t>
    <phoneticPr fontId="24"/>
  </si>
  <si>
    <t>Set 12 in Atlanta(EST)</t>
    <phoneticPr fontId="24"/>
  </si>
  <si>
    <t>Sept 12 in PST</t>
    <phoneticPr fontId="24"/>
  </si>
  <si>
    <t xml:space="preserve">Sept 12 in 
JST/KST </t>
    <phoneticPr fontId="24"/>
  </si>
  <si>
    <t>Sept 12 in UTC</t>
    <phoneticPr fontId="24"/>
  </si>
  <si>
    <t>22-0631-05</t>
    <phoneticPr fontId="24"/>
  </si>
  <si>
    <t>23-0352-01</t>
    <phoneticPr fontId="24"/>
  </si>
  <si>
    <t>22-0611-05</t>
    <phoneticPr fontId="24"/>
  </si>
  <si>
    <t xml:space="preserve">23-0322-01
</t>
    <phoneticPr fontId="24"/>
  </si>
  <si>
    <t>23-0367-01</t>
    <phoneticPr fontId="24"/>
  </si>
  <si>
    <t>23-0387-01</t>
    <phoneticPr fontId="24"/>
  </si>
  <si>
    <t>2023/9/13 Wednesday</t>
    <phoneticPr fontId="24"/>
  </si>
  <si>
    <t>Set 13 in Atlanta(EST)</t>
    <phoneticPr fontId="24"/>
  </si>
  <si>
    <t>Sept 13 in PST</t>
    <phoneticPr fontId="24"/>
  </si>
  <si>
    <t xml:space="preserve">Sept 13 in 
JST/KST </t>
    <phoneticPr fontId="24"/>
  </si>
  <si>
    <t>Sept 13 in UTC</t>
    <phoneticPr fontId="24"/>
  </si>
  <si>
    <t>22-0562-05</t>
    <phoneticPr fontId="24"/>
  </si>
  <si>
    <t>23-0402-01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</si>
  <si>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TUE AM1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</si>
  <si>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8:00 AM - 10:00 AM September 12(TUE) Local Atlanta Time (EST)</t>
    <phoneticPr fontId="24"/>
  </si>
  <si>
    <t xml:space="preserve">      9:00PM Sept 12(TUE) -11:00PM Sept 12(TUE) (UTC-4:00) Japan &amp; Korea Time, </t>
    <phoneticPr fontId="24"/>
  </si>
  <si>
    <t xml:space="preserve">      9:00-11:00AM  Sept 12(TUE) UTC</t>
    <phoneticPr fontId="24"/>
  </si>
  <si>
    <r>
      <t>Password:</t>
    </r>
    <r>
      <rPr>
        <b/>
        <sz val="16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</si>
  <si>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</si>
  <si>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 xml:space="preserve">      9:00 AM - 10:00 AM September 13(WED) Local Atlanta Time (EST)</t>
    <phoneticPr fontId="24"/>
  </si>
  <si>
    <t xml:space="preserve">     10:00PM -11:00PM Sept 13(WED) (UTC-4:00) Japan &amp; Korea Time, </t>
    <phoneticPr fontId="24"/>
  </si>
  <si>
    <t xml:space="preserve">      10:00-11:00AM  Sept 12(TUE) UTC</t>
    <phoneticPr fontId="24"/>
  </si>
  <si>
    <t>2023/9/14 Thursday</t>
    <phoneticPr fontId="24"/>
  </si>
  <si>
    <t>Set 14 in Atlanta(EST)</t>
    <phoneticPr fontId="24"/>
  </si>
  <si>
    <t>Sept 14 in PST</t>
    <phoneticPr fontId="24"/>
  </si>
  <si>
    <t xml:space="preserve">Sept 14 in 
JST/KST </t>
    <phoneticPr fontId="24"/>
  </si>
  <si>
    <t>Sept 14 in UTC</t>
    <phoneticPr fontId="24"/>
  </si>
  <si>
    <t>Sept 14 
in PST</t>
    <phoneticPr fontId="24"/>
  </si>
  <si>
    <t>Sept 14
 in UTC</t>
    <phoneticPr fontId="24"/>
  </si>
  <si>
    <t>22-0519-04</t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</si>
  <si>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</si>
  <si>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</si>
  <si>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</si>
  <si>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</si>
  <si>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r>
      <t>Password:</t>
    </r>
    <r>
      <rPr>
        <b/>
        <sz val="18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</si>
  <si>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 4,    THU AM1  (</t>
    </r>
    <r>
      <rPr>
        <b/>
        <sz val="18"/>
        <color rgb="FFFF33CC"/>
        <rFont val="Arial"/>
        <family val="2"/>
      </rPr>
      <t>Virtual Room #2</t>
    </r>
    <r>
      <rPr>
        <b/>
        <sz val="18"/>
        <rFont val="Arial"/>
        <family val="2"/>
      </rPr>
      <t>)</t>
    </r>
    <phoneticPr fontId="24"/>
  </si>
  <si>
    <t xml:space="preserve">      8:00 AM - 10:00 AM September 14(THU) Local Atlanta Time (EST)</t>
    <phoneticPr fontId="24"/>
  </si>
  <si>
    <t xml:space="preserve">      9:00PM  -11:00PM Sept 14(THU) (UTC-4:00) Japan &amp; Korea Time, </t>
    <phoneticPr fontId="24"/>
  </si>
  <si>
    <t xml:space="preserve">      9:00-11:00AM  Sept 14(THU) UTC</t>
    <phoneticPr fontId="24"/>
  </si>
  <si>
    <t xml:space="preserve">802.15 WG Closing Plenary(Vertual Room#1)
PM3 September 14(THU) </t>
    <phoneticPr fontId="24"/>
  </si>
  <si>
    <t>Sept 14  in Atlanta(ETC)</t>
    <phoneticPr fontId="24"/>
  </si>
  <si>
    <t xml:space="preserve">Sept 15 in 
JST/KST </t>
    <phoneticPr fontId="24"/>
  </si>
  <si>
    <t>23-0353-02</t>
    <phoneticPr fontId="24"/>
  </si>
  <si>
    <t xml:space="preserve">Draft pre-ballot comment resolution </t>
  </si>
  <si>
    <t>R1</t>
  </si>
  <si>
    <t>The graphic below describes the weekly session of the IEEE P802.15 WG on WSN in graphic format. Local Time is meeting location time.</t>
  </si>
  <si>
    <r>
      <t>Social
@
Fogo de Ch</t>
    </r>
    <r>
      <rPr>
        <b/>
        <sz val="16"/>
        <rFont val="Calibri"/>
        <family val="2"/>
      </rPr>
      <t>ã</t>
    </r>
    <r>
      <rPr>
        <b/>
        <sz val="14"/>
        <rFont val="Arial"/>
        <family val="2"/>
      </rPr>
      <t>o</t>
    </r>
  </si>
  <si>
    <t>15-23-0442-01</t>
    <phoneticPr fontId="24"/>
  </si>
  <si>
    <t>2023-0831</t>
    <phoneticPr fontId="24"/>
  </si>
  <si>
    <t>Agenda of September Meeting of TG15.6ma Revision of IEEE802.15.6-2012 with Enhanced Dependability</t>
    <phoneticPr fontId="24"/>
  </si>
  <si>
    <t>TG15.6ma(Revision of IEEE802.15.6-2012 with Enhanced Dependability) September Plenary Meeting Agenda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</si>
</sst>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36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sz val="16"/>
      <color theme="1"/>
      <name val="Helvetica"/>
      <family val="2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8"/>
      <color indexed="54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b/>
      <sz val="8"/>
      <color indexed="10"/>
      <name val="Arial"/>
      <family val="2"/>
    </font>
    <font>
      <b/>
      <sz val="18"/>
      <color rgb="FF000000"/>
      <name val="Arial Narrow"/>
      <family val="2"/>
    </font>
    <font>
      <u/>
      <sz val="14"/>
      <color theme="10"/>
      <name val="Arial"/>
      <family val="2"/>
    </font>
    <font>
      <b/>
      <strike/>
      <sz val="12"/>
      <color rgb="FF000000"/>
      <name val="Arial"/>
      <family val="2"/>
    </font>
    <font>
      <sz val="20"/>
      <name val="Arial"/>
      <family val="2"/>
    </font>
    <font>
      <sz val="20"/>
      <color rgb="FFFF000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b/>
      <sz val="18"/>
      <color rgb="FFFF0000"/>
      <name val="Arial"/>
      <family val="2"/>
    </font>
    <font>
      <u/>
      <sz val="18"/>
      <color theme="10"/>
      <name val="Arial"/>
      <family val="2"/>
    </font>
    <font>
      <b/>
      <sz val="22"/>
      <name val="Arial"/>
      <family val="2"/>
    </font>
    <font>
      <b/>
      <sz val="20"/>
      <name val="Arial"/>
      <family val="2"/>
    </font>
    <font>
      <b/>
      <u/>
      <sz val="11"/>
      <color theme="0"/>
      <name val="Arial"/>
      <family val="2"/>
    </font>
    <font>
      <b/>
      <sz val="16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FFFF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4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22" fillId="0" borderId="0"/>
    <xf numFmtId="0" fontId="123" fillId="0" borderId="0" applyNumberFormat="0" applyFill="0" applyBorder="0" applyAlignment="0" applyProtection="0"/>
  </cellStyleXfs>
  <cellXfs count="565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8" fillId="0" borderId="0" xfId="0" applyFont="1" applyAlignment="1">
      <alignment horizontal="left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8" fillId="0" borderId="0" xfId="7" applyFont="1"/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20" fontId="18" fillId="0" borderId="0" xfId="7" applyNumberFormat="1" applyFont="1" applyAlignment="1">
      <alignment horizontal="center"/>
    </xf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3" fillId="0" borderId="0" xfId="0" applyFont="1" applyAlignment="1">
      <alignment horizontal="center" vertical="center" wrapText="1"/>
    </xf>
    <xf numFmtId="0" fontId="16" fillId="0" borderId="0" xfId="7" applyFont="1" applyAlignment="1">
      <alignment horizontal="center" vertical="center"/>
    </xf>
    <xf numFmtId="0" fontId="55" fillId="0" borderId="0" xfId="2" applyFont="1" applyAlignment="1" applyProtection="1"/>
    <xf numFmtId="177" fontId="26" fillId="0" borderId="0" xfId="7" quotePrefix="1" applyNumberFormat="1" applyFont="1"/>
    <xf numFmtId="0" fontId="56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7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53" fillId="0" borderId="0" xfId="0" applyFont="1" applyAlignment="1">
      <alignment vertical="center" wrapText="1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52" fillId="0" borderId="0" xfId="0" applyFont="1" applyAlignment="1">
      <alignment horizontal="left" vertical="center" wrapText="1"/>
    </xf>
    <xf numFmtId="0" fontId="28" fillId="0" borderId="0" xfId="0" applyFont="1"/>
    <xf numFmtId="0" fontId="57" fillId="0" borderId="0" xfId="0" applyFont="1"/>
    <xf numFmtId="0" fontId="6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96" fillId="0" borderId="0" xfId="0" applyFont="1"/>
    <xf numFmtId="0" fontId="59" fillId="0" borderId="0" xfId="7" applyFont="1" applyAlignment="1">
      <alignment vertical="top" wrapText="1"/>
    </xf>
    <xf numFmtId="0" fontId="97" fillId="0" borderId="0" xfId="0" applyFont="1"/>
    <xf numFmtId="0" fontId="98" fillId="0" borderId="0" xfId="0" applyFont="1"/>
    <xf numFmtId="0" fontId="100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60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02" fillId="0" borderId="0" xfId="7" applyFont="1" applyAlignment="1">
      <alignment horizontal="center" vertical="center" wrapText="1"/>
    </xf>
    <xf numFmtId="0" fontId="103" fillId="0" borderId="0" xfId="7" applyFont="1" applyAlignment="1">
      <alignment horizontal="center" vertical="center" wrapText="1"/>
    </xf>
    <xf numFmtId="0" fontId="102" fillId="0" borderId="0" xfId="0" applyFont="1" applyAlignment="1">
      <alignment vertical="top" wrapText="1"/>
    </xf>
    <xf numFmtId="0" fontId="104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105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61" fillId="0" borderId="0" xfId="0" applyFont="1"/>
    <xf numFmtId="0" fontId="102" fillId="0" borderId="0" xfId="7" applyFont="1" applyAlignment="1">
      <alignment horizontal="center" vertical="top" wrapText="1"/>
    </xf>
    <xf numFmtId="21" fontId="60" fillId="0" borderId="0" xfId="7" applyNumberFormat="1" applyFont="1"/>
    <xf numFmtId="0" fontId="53" fillId="0" borderId="0" xfId="7" applyFont="1" applyAlignment="1">
      <alignment horizontal="center" vertical="center" wrapText="1"/>
    </xf>
    <xf numFmtId="0" fontId="52" fillId="0" borderId="0" xfId="7" applyFont="1" applyAlignment="1">
      <alignment vertical="center" wrapText="1"/>
    </xf>
    <xf numFmtId="0" fontId="106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107" fillId="0" borderId="0" xfId="0" applyFont="1"/>
    <xf numFmtId="0" fontId="7" fillId="0" borderId="0" xfId="7" applyFont="1"/>
    <xf numFmtId="0" fontId="54" fillId="0" borderId="0" xfId="7" applyFont="1" applyAlignment="1">
      <alignment horizontal="right"/>
    </xf>
    <xf numFmtId="0" fontId="108" fillId="0" borderId="0" xfId="5" applyFont="1" applyAlignment="1" applyProtection="1"/>
    <xf numFmtId="0" fontId="109" fillId="0" borderId="0" xfId="7" applyFont="1" applyAlignment="1">
      <alignment horizontal="left" indent="4"/>
    </xf>
    <xf numFmtId="0" fontId="43" fillId="0" borderId="0" xfId="7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wrapText="1"/>
    </xf>
    <xf numFmtId="0" fontId="52" fillId="0" borderId="0" xfId="0" applyFont="1" applyAlignment="1">
      <alignment vertical="top" wrapText="1"/>
    </xf>
    <xf numFmtId="0" fontId="110" fillId="0" borderId="0" xfId="7" applyFont="1" applyAlignment="1">
      <alignment horizontal="center" vertical="center" wrapText="1"/>
    </xf>
    <xf numFmtId="0" fontId="110" fillId="0" borderId="0" xfId="7" applyFont="1" applyAlignment="1">
      <alignment horizontal="center" vertical="center"/>
    </xf>
    <xf numFmtId="0" fontId="53" fillId="0" borderId="0" xfId="7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48" fillId="0" borderId="0" xfId="7" applyFont="1" applyAlignment="1">
      <alignment horizontal="center" vertical="center"/>
    </xf>
    <xf numFmtId="183" fontId="18" fillId="0" borderId="0" xfId="7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13" fillId="0" borderId="0" xfId="0" applyFont="1" applyAlignment="1">
      <alignment horizontal="left" vertical="center" wrapText="1"/>
    </xf>
    <xf numFmtId="182" fontId="18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/>
    </xf>
    <xf numFmtId="182" fontId="26" fillId="17" borderId="0" xfId="7" applyNumberFormat="1" applyFont="1" applyFill="1" applyAlignment="1">
      <alignment horizontal="center" vertical="center"/>
    </xf>
    <xf numFmtId="182" fontId="28" fillId="17" borderId="0" xfId="7" applyNumberFormat="1" applyFont="1" applyFill="1" applyAlignment="1">
      <alignment horizontal="center" vertical="center"/>
    </xf>
    <xf numFmtId="182" fontId="26" fillId="17" borderId="0" xfId="7" applyNumberFormat="1" applyFont="1" applyFill="1" applyAlignment="1">
      <alignment horizontal="center"/>
    </xf>
    <xf numFmtId="182" fontId="16" fillId="17" borderId="0" xfId="7" applyNumberFormat="1" applyFont="1" applyFill="1" applyAlignment="1">
      <alignment horizontal="center" vertical="center"/>
    </xf>
    <xf numFmtId="0" fontId="5" fillId="17" borderId="0" xfId="7" applyFill="1" applyAlignment="1">
      <alignment horizontal="center"/>
    </xf>
    <xf numFmtId="0" fontId="33" fillId="0" borderId="0" xfId="2" applyAlignment="1" applyProtection="1"/>
    <xf numFmtId="0" fontId="52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/>
    </xf>
    <xf numFmtId="0" fontId="59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top" wrapText="1"/>
    </xf>
    <xf numFmtId="177" fontId="16" fillId="0" borderId="0" xfId="7" quotePrefix="1" applyNumberFormat="1" applyFont="1"/>
    <xf numFmtId="0" fontId="110" fillId="0" borderId="0" xfId="7" applyFont="1" applyAlignment="1">
      <alignment vertical="center" wrapText="1"/>
    </xf>
    <xf numFmtId="0" fontId="54" fillId="0" borderId="0" xfId="7" applyFont="1" applyAlignment="1">
      <alignment horizontal="left" wrapText="1"/>
    </xf>
    <xf numFmtId="0" fontId="54" fillId="0" borderId="0" xfId="7" applyFont="1" applyAlignment="1">
      <alignment vertical="top"/>
    </xf>
    <xf numFmtId="0" fontId="54" fillId="0" borderId="0" xfId="7" applyFont="1" applyAlignment="1">
      <alignment horizontal="center" vertical="top"/>
    </xf>
    <xf numFmtId="0" fontId="13" fillId="0" borderId="0" xfId="0" applyFont="1" applyAlignment="1">
      <alignment horizontal="center"/>
    </xf>
    <xf numFmtId="177" fontId="16" fillId="0" borderId="0" xfId="7" applyNumberFormat="1" applyFont="1" applyAlignment="1">
      <alignment horizontal="right" vertical="center"/>
    </xf>
    <xf numFmtId="182" fontId="16" fillId="0" borderId="0" xfId="7" applyNumberFormat="1" applyFont="1" applyAlignment="1">
      <alignment horizontal="center"/>
    </xf>
    <xf numFmtId="182" fontId="16" fillId="17" borderId="0" xfId="7" applyNumberFormat="1" applyFont="1" applyFill="1" applyAlignment="1">
      <alignment horizontal="center"/>
    </xf>
    <xf numFmtId="0" fontId="66" fillId="0" borderId="0" xfId="0" applyFont="1" applyAlignment="1">
      <alignment vertical="center"/>
    </xf>
    <xf numFmtId="0" fontId="56" fillId="0" borderId="0" xfId="7" applyFont="1" applyAlignment="1">
      <alignment vertical="top" wrapText="1"/>
    </xf>
    <xf numFmtId="0" fontId="113" fillId="0" borderId="0" xfId="0" applyFont="1" applyAlignment="1">
      <alignment vertical="center" wrapText="1"/>
    </xf>
    <xf numFmtId="0" fontId="117" fillId="0" borderId="0" xfId="0" applyFont="1" applyAlignment="1">
      <alignment vertical="center" wrapText="1"/>
    </xf>
    <xf numFmtId="0" fontId="118" fillId="0" borderId="0" xfId="2" applyFont="1" applyAlignment="1" applyProtection="1"/>
    <xf numFmtId="0" fontId="56" fillId="0" borderId="0" xfId="7" applyFont="1" applyAlignment="1">
      <alignment horizontal="center" vertical="top" wrapText="1"/>
    </xf>
    <xf numFmtId="0" fontId="119" fillId="0" borderId="0" xfId="7" applyFont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20" fillId="0" borderId="0" xfId="0" applyFont="1" applyAlignment="1">
      <alignment horizontal="left" vertical="center" indent="3" readingOrder="1"/>
    </xf>
    <xf numFmtId="0" fontId="46" fillId="0" borderId="0" xfId="7" applyFont="1" applyAlignment="1">
      <alignment vertical="center" wrapText="1"/>
    </xf>
    <xf numFmtId="0" fontId="122" fillId="0" borderId="0" xfId="14"/>
    <xf numFmtId="0" fontId="28" fillId="0" borderId="0" xfId="14" applyFont="1"/>
    <xf numFmtId="0" fontId="57" fillId="0" borderId="0" xfId="14" applyFont="1"/>
    <xf numFmtId="0" fontId="89" fillId="2" borderId="0" xfId="14" applyFont="1" applyFill="1" applyAlignment="1">
      <alignment horizontal="left" vertical="center"/>
    </xf>
    <xf numFmtId="0" fontId="89" fillId="2" borderId="0" xfId="14" applyFont="1" applyFill="1" applyAlignment="1">
      <alignment horizontal="center" vertical="center"/>
    </xf>
    <xf numFmtId="0" fontId="66" fillId="0" borderId="0" xfId="14" applyFont="1"/>
    <xf numFmtId="0" fontId="66" fillId="2" borderId="0" xfId="14" applyFont="1" applyFill="1" applyAlignment="1">
      <alignment vertical="center"/>
    </xf>
    <xf numFmtId="0" fontId="66" fillId="2" borderId="0" xfId="14" applyFont="1" applyFill="1" applyAlignment="1">
      <alignment horizontal="right" vertical="center"/>
    </xf>
    <xf numFmtId="0" fontId="90" fillId="2" borderId="0" xfId="14" applyFont="1" applyFill="1" applyAlignment="1">
      <alignment horizontal="right" vertical="center"/>
    </xf>
    <xf numFmtId="10" fontId="90" fillId="2" borderId="0" xfId="14" applyNumberFormat="1" applyFont="1" applyFill="1" applyAlignment="1">
      <alignment horizontal="right" vertical="center"/>
    </xf>
    <xf numFmtId="0" fontId="66" fillId="25" borderId="17" xfId="14" applyFont="1" applyFill="1" applyBorder="1" applyAlignment="1">
      <alignment horizontal="center" vertical="center"/>
    </xf>
    <xf numFmtId="0" fontId="66" fillId="25" borderId="0" xfId="14" applyFont="1" applyFill="1" applyAlignment="1">
      <alignment horizontal="center" vertical="center"/>
    </xf>
    <xf numFmtId="10" fontId="90" fillId="32" borderId="0" xfId="14" applyNumberFormat="1" applyFont="1" applyFill="1" applyAlignment="1">
      <alignment horizontal="right" vertical="center"/>
    </xf>
    <xf numFmtId="0" fontId="91" fillId="2" borderId="0" xfId="14" applyFont="1" applyFill="1" applyAlignment="1">
      <alignment horizontal="right" vertical="center"/>
    </xf>
    <xf numFmtId="0" fontId="66" fillId="25" borderId="17" xfId="14" quotePrefix="1" applyFont="1" applyFill="1" applyBorder="1" applyAlignment="1">
      <alignment horizontal="center" vertical="center"/>
    </xf>
    <xf numFmtId="10" fontId="112" fillId="2" borderId="0" xfId="14" applyNumberFormat="1" applyFont="1" applyFill="1" applyAlignment="1">
      <alignment horizontal="right" vertical="center"/>
    </xf>
    <xf numFmtId="0" fontId="92" fillId="2" borderId="0" xfId="14" applyFont="1" applyFill="1" applyAlignment="1">
      <alignment horizontal="right" vertical="center"/>
    </xf>
    <xf numFmtId="10" fontId="93" fillId="2" borderId="0" xfId="14" applyNumberFormat="1" applyFont="1" applyFill="1" applyAlignment="1">
      <alignment horizontal="right" vertical="center"/>
    </xf>
    <xf numFmtId="10" fontId="91" fillId="2" borderId="0" xfId="14" applyNumberFormat="1" applyFont="1" applyFill="1" applyAlignment="1">
      <alignment horizontal="right" vertical="center"/>
    </xf>
    <xf numFmtId="0" fontId="66" fillId="27" borderId="0" xfId="14" applyFont="1" applyFill="1" applyAlignment="1">
      <alignment horizontal="center" vertical="center"/>
    </xf>
    <xf numFmtId="0" fontId="93" fillId="2" borderId="0" xfId="14" applyFont="1" applyFill="1" applyAlignment="1">
      <alignment horizontal="right" vertical="center"/>
    </xf>
    <xf numFmtId="10" fontId="92" fillId="2" borderId="0" xfId="14" applyNumberFormat="1" applyFont="1" applyFill="1" applyAlignment="1">
      <alignment horizontal="right" vertical="center"/>
    </xf>
    <xf numFmtId="0" fontId="94" fillId="2" borderId="0" xfId="14" applyFont="1" applyFill="1" applyAlignment="1">
      <alignment horizontal="right" vertical="center"/>
    </xf>
    <xf numFmtId="0" fontId="66" fillId="25" borderId="0" xfId="14" quotePrefix="1" applyFont="1" applyFill="1" applyAlignment="1">
      <alignment horizontal="center" vertical="center"/>
    </xf>
    <xf numFmtId="0" fontId="66" fillId="25" borderId="26" xfId="14" quotePrefix="1" applyFont="1" applyFill="1" applyBorder="1" applyAlignment="1">
      <alignment horizontal="center" vertical="center"/>
    </xf>
    <xf numFmtId="0" fontId="66" fillId="25" borderId="26" xfId="14" applyFont="1" applyFill="1" applyBorder="1" applyAlignment="1">
      <alignment horizontal="center" vertical="center"/>
    </xf>
    <xf numFmtId="0" fontId="66" fillId="2" borderId="5" xfId="14" applyFont="1" applyFill="1" applyBorder="1" applyAlignment="1">
      <alignment vertical="center"/>
    </xf>
    <xf numFmtId="0" fontId="66" fillId="0" borderId="0" xfId="14" applyFont="1" applyAlignment="1">
      <alignment vertical="center"/>
    </xf>
    <xf numFmtId="0" fontId="66" fillId="26" borderId="17" xfId="14" quotePrefix="1" applyFont="1" applyFill="1" applyBorder="1" applyAlignment="1">
      <alignment horizontal="center" vertical="center"/>
    </xf>
    <xf numFmtId="0" fontId="66" fillId="26" borderId="17" xfId="14" applyFont="1" applyFill="1" applyBorder="1" applyAlignment="1">
      <alignment horizontal="center" vertical="center"/>
    </xf>
    <xf numFmtId="0" fontId="66" fillId="26" borderId="0" xfId="14" applyFont="1" applyFill="1" applyAlignment="1">
      <alignment horizontal="center" vertical="center"/>
    </xf>
    <xf numFmtId="0" fontId="66" fillId="2" borderId="3" xfId="14" applyFont="1" applyFill="1" applyBorder="1" applyAlignment="1">
      <alignment horizontal="center" vertical="center"/>
    </xf>
    <xf numFmtId="0" fontId="89" fillId="2" borderId="16" xfId="14" applyFont="1" applyFill="1" applyBorder="1" applyAlignment="1">
      <alignment horizontal="center" vertical="center"/>
    </xf>
    <xf numFmtId="0" fontId="66" fillId="2" borderId="6" xfId="14" applyFont="1" applyFill="1" applyBorder="1" applyAlignment="1">
      <alignment vertical="center"/>
    </xf>
    <xf numFmtId="0" fontId="66" fillId="2" borderId="2" xfId="14" applyFont="1" applyFill="1" applyBorder="1" applyAlignment="1">
      <alignment horizontal="center" vertical="center"/>
    </xf>
    <xf numFmtId="0" fontId="89" fillId="2" borderId="2" xfId="14" applyFont="1" applyFill="1" applyBorder="1" applyAlignment="1">
      <alignment horizontal="left" vertical="center"/>
    </xf>
    <xf numFmtId="0" fontId="66" fillId="2" borderId="20" xfId="14" applyFont="1" applyFill="1" applyBorder="1" applyAlignment="1">
      <alignment horizontal="right" vertical="center"/>
    </xf>
    <xf numFmtId="0" fontId="57" fillId="32" borderId="20" xfId="14" applyFont="1" applyFill="1" applyBorder="1" applyAlignment="1">
      <alignment vertical="center"/>
    </xf>
    <xf numFmtId="0" fontId="116" fillId="2" borderId="20" xfId="14" applyFont="1" applyFill="1" applyBorder="1" applyAlignment="1">
      <alignment horizontal="right" vertical="center"/>
    </xf>
    <xf numFmtId="0" fontId="93" fillId="2" borderId="20" xfId="14" applyFont="1" applyFill="1" applyBorder="1" applyAlignment="1">
      <alignment horizontal="right" vertical="center"/>
    </xf>
    <xf numFmtId="0" fontId="94" fillId="2" borderId="20" xfId="14" applyFont="1" applyFill="1" applyBorder="1" applyAlignment="1">
      <alignment horizontal="right" vertical="center"/>
    </xf>
    <xf numFmtId="0" fontId="89" fillId="2" borderId="4" xfId="14" applyFont="1" applyFill="1" applyBorder="1" applyAlignment="1">
      <alignment horizontal="left" vertical="center"/>
    </xf>
    <xf numFmtId="0" fontId="89" fillId="2" borderId="5" xfId="14" applyFont="1" applyFill="1" applyBorder="1" applyAlignment="1">
      <alignment horizontal="left" vertical="center"/>
    </xf>
    <xf numFmtId="0" fontId="57" fillId="2" borderId="20" xfId="14" applyFont="1" applyFill="1" applyBorder="1" applyAlignment="1">
      <alignment horizontal="center" vertical="center"/>
    </xf>
    <xf numFmtId="0" fontId="57" fillId="32" borderId="20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center" vertical="center"/>
    </xf>
    <xf numFmtId="0" fontId="66" fillId="5" borderId="18" xfId="14" applyFont="1" applyFill="1" applyBorder="1" applyAlignment="1">
      <alignment horizontal="center" vertical="center"/>
    </xf>
    <xf numFmtId="0" fontId="66" fillId="5" borderId="33" xfId="14" applyFont="1" applyFill="1" applyBorder="1" applyAlignment="1">
      <alignment horizontal="center" vertical="center"/>
    </xf>
    <xf numFmtId="0" fontId="71" fillId="2" borderId="1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left" vertical="center"/>
    </xf>
    <xf numFmtId="0" fontId="66" fillId="5" borderId="31" xfId="14" applyFont="1" applyFill="1" applyBorder="1" applyAlignment="1">
      <alignment horizontal="center" vertical="center"/>
    </xf>
    <xf numFmtId="0" fontId="99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6" fillId="0" borderId="0" xfId="0" applyFont="1" applyAlignment="1">
      <alignment wrapText="1"/>
    </xf>
    <xf numFmtId="0" fontId="60" fillId="0" borderId="0" xfId="0" applyFont="1" applyAlignment="1">
      <alignment wrapText="1"/>
    </xf>
    <xf numFmtId="0" fontId="121" fillId="0" borderId="0" xfId="0" applyFont="1" applyAlignment="1">
      <alignment horizontal="left" vertical="center" indent="3" readingOrder="1"/>
    </xf>
    <xf numFmtId="0" fontId="124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21" fontId="60" fillId="0" borderId="0" xfId="7" applyNumberFormat="1" applyFont="1" applyAlignment="1">
      <alignment horizontal="center" vertical="center"/>
    </xf>
    <xf numFmtId="0" fontId="16" fillId="0" borderId="0" xfId="7" applyFont="1" applyAlignment="1">
      <alignment vertical="top"/>
    </xf>
    <xf numFmtId="0" fontId="61" fillId="0" borderId="0" xfId="7" applyFont="1" applyAlignment="1">
      <alignment horizontal="center" wrapText="1"/>
    </xf>
    <xf numFmtId="21" fontId="61" fillId="0" borderId="0" xfId="7" applyNumberFormat="1" applyFont="1" applyAlignment="1">
      <alignment horizontal="center" vertical="center"/>
    </xf>
    <xf numFmtId="0" fontId="124" fillId="0" borderId="0" xfId="7" applyFont="1" applyAlignment="1">
      <alignment vertical="top"/>
    </xf>
    <xf numFmtId="0" fontId="63" fillId="0" borderId="0" xfId="7" applyFont="1" applyAlignment="1">
      <alignment vertical="top"/>
    </xf>
    <xf numFmtId="0" fontId="124" fillId="0" borderId="0" xfId="7" applyFont="1" applyAlignment="1">
      <alignment horizontal="center" vertical="top"/>
    </xf>
    <xf numFmtId="0" fontId="63" fillId="0" borderId="0" xfId="0" applyFont="1"/>
    <xf numFmtId="0" fontId="130" fillId="0" borderId="0" xfId="0" applyFont="1"/>
    <xf numFmtId="0" fontId="131" fillId="0" borderId="0" xfId="2" applyFont="1" applyAlignment="1" applyProtection="1"/>
    <xf numFmtId="0" fontId="52" fillId="0" borderId="0" xfId="7" applyFont="1" applyAlignment="1">
      <alignment vertical="top" wrapText="1"/>
    </xf>
    <xf numFmtId="0" fontId="52" fillId="0" borderId="0" xfId="7" applyFont="1" applyAlignment="1">
      <alignment horizontal="center" vertical="top" wrapText="1"/>
    </xf>
    <xf numFmtId="0" fontId="16" fillId="0" borderId="0" xfId="7" applyFont="1" applyAlignment="1">
      <alignment vertical="center" wrapText="1"/>
    </xf>
    <xf numFmtId="0" fontId="18" fillId="0" borderId="0" xfId="7" applyFont="1" applyAlignment="1">
      <alignment vertical="center" wrapText="1"/>
    </xf>
    <xf numFmtId="0" fontId="66" fillId="2" borderId="2" xfId="14" applyFont="1" applyFill="1" applyBorder="1" applyAlignment="1">
      <alignment horizontal="center" vertical="center"/>
    </xf>
    <xf numFmtId="0" fontId="66" fillId="18" borderId="27" xfId="0" applyFont="1" applyFill="1" applyBorder="1" applyAlignment="1">
      <alignment horizontal="center" vertical="center" wrapText="1"/>
    </xf>
    <xf numFmtId="0" fontId="66" fillId="18" borderId="18" xfId="0" applyFont="1" applyFill="1" applyBorder="1" applyAlignment="1">
      <alignment horizontal="center" vertical="center" wrapText="1"/>
    </xf>
    <xf numFmtId="0" fontId="66" fillId="18" borderId="19" xfId="0" applyFont="1" applyFill="1" applyBorder="1" applyAlignment="1">
      <alignment horizontal="center" vertical="center" wrapText="1"/>
    </xf>
    <xf numFmtId="0" fontId="67" fillId="29" borderId="15" xfId="0" applyFont="1" applyFill="1" applyBorder="1" applyAlignment="1">
      <alignment horizontal="center" vertical="center" wrapText="1"/>
    </xf>
    <xf numFmtId="0" fontId="67" fillId="29" borderId="17" xfId="0" applyFont="1" applyFill="1" applyBorder="1" applyAlignment="1">
      <alignment horizontal="center" vertical="center" wrapText="1"/>
    </xf>
    <xf numFmtId="0" fontId="67" fillId="29" borderId="26" xfId="0" applyFont="1" applyFill="1" applyBorder="1" applyAlignment="1">
      <alignment horizontal="center" vertical="center" wrapText="1"/>
    </xf>
    <xf numFmtId="0" fontId="66" fillId="13" borderId="15" xfId="0" applyFont="1" applyFill="1" applyBorder="1" applyAlignment="1">
      <alignment horizontal="center" vertical="center" wrapText="1"/>
    </xf>
    <xf numFmtId="0" fontId="66" fillId="13" borderId="17" xfId="0" applyFont="1" applyFill="1" applyBorder="1" applyAlignment="1">
      <alignment horizontal="center" vertical="center" wrapText="1"/>
    </xf>
    <xf numFmtId="0" fontId="66" fillId="13" borderId="26" xfId="0" applyFont="1" applyFill="1" applyBorder="1" applyAlignment="1">
      <alignment horizontal="center" vertical="center" wrapText="1"/>
    </xf>
    <xf numFmtId="0" fontId="66" fillId="20" borderId="15" xfId="0" applyFont="1" applyFill="1" applyBorder="1" applyAlignment="1">
      <alignment horizontal="center" vertical="center" wrapText="1"/>
    </xf>
    <xf numFmtId="0" fontId="66" fillId="20" borderId="17" xfId="0" applyFont="1" applyFill="1" applyBorder="1" applyAlignment="1">
      <alignment horizontal="center" vertical="center" wrapText="1"/>
    </xf>
    <xf numFmtId="0" fontId="66" fillId="20" borderId="26" xfId="0" applyFont="1" applyFill="1" applyBorder="1" applyAlignment="1">
      <alignment horizontal="center" vertical="center" wrapText="1"/>
    </xf>
    <xf numFmtId="0" fontId="66" fillId="19" borderId="15" xfId="0" applyFont="1" applyFill="1" applyBorder="1" applyAlignment="1">
      <alignment horizontal="center" vertical="center" wrapText="1"/>
    </xf>
    <xf numFmtId="0" fontId="66" fillId="19" borderId="17" xfId="0" applyFont="1" applyFill="1" applyBorder="1" applyAlignment="1">
      <alignment horizontal="center" vertical="center" wrapText="1"/>
    </xf>
    <xf numFmtId="0" fontId="66" fillId="19" borderId="26" xfId="0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66" fillId="22" borderId="15" xfId="0" applyFont="1" applyFill="1" applyBorder="1" applyAlignment="1">
      <alignment horizontal="center" vertical="center" wrapText="1"/>
    </xf>
    <xf numFmtId="0" fontId="66" fillId="22" borderId="17" xfId="0" applyFont="1" applyFill="1" applyBorder="1" applyAlignment="1">
      <alignment horizontal="center" vertical="center" wrapText="1"/>
    </xf>
    <xf numFmtId="0" fontId="66" fillId="22" borderId="26" xfId="0" applyFont="1" applyFill="1" applyBorder="1" applyAlignment="1">
      <alignment horizontal="center" vertical="center" wrapText="1"/>
    </xf>
    <xf numFmtId="0" fontId="67" fillId="15" borderId="15" xfId="0" applyFont="1" applyFill="1" applyBorder="1" applyAlignment="1">
      <alignment horizontal="center" vertical="center" wrapText="1"/>
    </xf>
    <xf numFmtId="0" fontId="67" fillId="15" borderId="26" xfId="0" applyFont="1" applyFill="1" applyBorder="1" applyAlignment="1">
      <alignment horizontal="center" vertical="center" wrapText="1"/>
    </xf>
    <xf numFmtId="0" fontId="111" fillId="10" borderId="1" xfId="0" applyFont="1" applyFill="1" applyBorder="1" applyAlignment="1">
      <alignment horizontal="center" vertical="center" wrapText="1"/>
    </xf>
    <xf numFmtId="0" fontId="111" fillId="10" borderId="2" xfId="0" applyFont="1" applyFill="1" applyBorder="1" applyAlignment="1">
      <alignment horizontal="center" vertical="center" wrapText="1"/>
    </xf>
    <xf numFmtId="0" fontId="111" fillId="10" borderId="3" xfId="0" applyFont="1" applyFill="1" applyBorder="1" applyAlignment="1">
      <alignment horizontal="center" vertical="center" wrapText="1"/>
    </xf>
    <xf numFmtId="0" fontId="111" fillId="10" borderId="20" xfId="0" applyFont="1" applyFill="1" applyBorder="1" applyAlignment="1">
      <alignment horizontal="center" vertical="center" wrapText="1"/>
    </xf>
    <xf numFmtId="0" fontId="111" fillId="10" borderId="0" xfId="0" applyFont="1" applyFill="1" applyAlignment="1">
      <alignment horizontal="center" vertical="center" wrapText="1"/>
    </xf>
    <xf numFmtId="0" fontId="111" fillId="10" borderId="16" xfId="0" applyFont="1" applyFill="1" applyBorder="1" applyAlignment="1">
      <alignment horizontal="center" vertical="center" wrapText="1"/>
    </xf>
    <xf numFmtId="0" fontId="111" fillId="10" borderId="4" xfId="0" applyFont="1" applyFill="1" applyBorder="1" applyAlignment="1">
      <alignment horizontal="center" vertical="center" wrapText="1"/>
    </xf>
    <xf numFmtId="0" fontId="111" fillId="10" borderId="5" xfId="0" applyFont="1" applyFill="1" applyBorder="1" applyAlignment="1">
      <alignment horizontal="center" vertical="center" wrapText="1"/>
    </xf>
    <xf numFmtId="0" fontId="111" fillId="10" borderId="6" xfId="0" applyFont="1" applyFill="1" applyBorder="1" applyAlignment="1">
      <alignment horizontal="center" vertical="center" wrapText="1"/>
    </xf>
    <xf numFmtId="0" fontId="67" fillId="14" borderId="15" xfId="0" applyFont="1" applyFill="1" applyBorder="1" applyAlignment="1">
      <alignment horizontal="center" vertical="center" wrapText="1"/>
    </xf>
    <xf numFmtId="0" fontId="67" fillId="14" borderId="26" xfId="0" applyFont="1" applyFill="1" applyBorder="1" applyAlignment="1">
      <alignment horizontal="center" vertical="center" wrapText="1"/>
    </xf>
    <xf numFmtId="0" fontId="67" fillId="14" borderId="17" xfId="0" applyFont="1" applyFill="1" applyBorder="1" applyAlignment="1">
      <alignment horizontal="center" vertical="center" wrapText="1"/>
    </xf>
    <xf numFmtId="0" fontId="66" fillId="28" borderId="15" xfId="0" applyFont="1" applyFill="1" applyBorder="1" applyAlignment="1">
      <alignment horizontal="center" vertical="center" wrapText="1"/>
    </xf>
    <xf numFmtId="0" fontId="66" fillId="28" borderId="17" xfId="0" applyFont="1" applyFill="1" applyBorder="1" applyAlignment="1">
      <alignment horizontal="center" vertical="center" wrapText="1"/>
    </xf>
    <xf numFmtId="0" fontId="66" fillId="28" borderId="26" xfId="0" applyFont="1" applyFill="1" applyBorder="1" applyAlignment="1">
      <alignment horizontal="center" vertical="center" wrapText="1"/>
    </xf>
    <xf numFmtId="0" fontId="66" fillId="17" borderId="15" xfId="0" applyFont="1" applyFill="1" applyBorder="1" applyAlignment="1">
      <alignment horizontal="center" vertical="center" wrapText="1"/>
    </xf>
    <xf numFmtId="0" fontId="66" fillId="17" borderId="17" xfId="0" applyFont="1" applyFill="1" applyBorder="1" applyAlignment="1">
      <alignment horizontal="center" vertical="center" wrapText="1"/>
    </xf>
    <xf numFmtId="0" fontId="66" fillId="17" borderId="26" xfId="0" applyFont="1" applyFill="1" applyBorder="1" applyAlignment="1">
      <alignment horizontal="center" vertical="center" wrapText="1"/>
    </xf>
    <xf numFmtId="0" fontId="67" fillId="16" borderId="15" xfId="0" applyFont="1" applyFill="1" applyBorder="1" applyAlignment="1">
      <alignment horizontal="center" vertical="center" wrapText="1"/>
    </xf>
    <xf numFmtId="0" fontId="67" fillId="16" borderId="17" xfId="0" applyFont="1" applyFill="1" applyBorder="1" applyAlignment="1">
      <alignment horizontal="center" vertical="center" wrapText="1"/>
    </xf>
    <xf numFmtId="0" fontId="67" fillId="16" borderId="26" xfId="0" applyFont="1" applyFill="1" applyBorder="1" applyAlignment="1">
      <alignment horizontal="center" vertical="center" wrapText="1"/>
    </xf>
    <xf numFmtId="0" fontId="66" fillId="21" borderId="15" xfId="0" applyFont="1" applyFill="1" applyBorder="1" applyAlignment="1">
      <alignment horizontal="center" vertical="center" wrapText="1"/>
    </xf>
    <xf numFmtId="0" fontId="66" fillId="21" borderId="17" xfId="0" applyFont="1" applyFill="1" applyBorder="1" applyAlignment="1">
      <alignment horizontal="center" vertical="center" wrapText="1"/>
    </xf>
    <xf numFmtId="0" fontId="66" fillId="21" borderId="26" xfId="0" applyFont="1" applyFill="1" applyBorder="1" applyAlignment="1">
      <alignment horizontal="center" vertical="center" wrapText="1"/>
    </xf>
    <xf numFmtId="0" fontId="65" fillId="12" borderId="1" xfId="0" applyFont="1" applyFill="1" applyBorder="1" applyAlignment="1">
      <alignment horizontal="center" vertical="center" wrapText="1"/>
    </xf>
    <xf numFmtId="0" fontId="65" fillId="12" borderId="2" xfId="0" applyFont="1" applyFill="1" applyBorder="1" applyAlignment="1">
      <alignment horizontal="center" vertical="center" wrapText="1"/>
    </xf>
    <xf numFmtId="0" fontId="65" fillId="12" borderId="3" xfId="0" applyFont="1" applyFill="1" applyBorder="1" applyAlignment="1">
      <alignment horizontal="center" vertical="center" wrapText="1"/>
    </xf>
    <xf numFmtId="0" fontId="65" fillId="12" borderId="4" xfId="0" applyFont="1" applyFill="1" applyBorder="1" applyAlignment="1">
      <alignment horizontal="center" vertical="center" wrapText="1"/>
    </xf>
    <xf numFmtId="0" fontId="65" fillId="12" borderId="5" xfId="0" applyFont="1" applyFill="1" applyBorder="1" applyAlignment="1">
      <alignment horizontal="center" vertical="center" wrapText="1"/>
    </xf>
    <xf numFmtId="0" fontId="65" fillId="12" borderId="6" xfId="0" applyFont="1" applyFill="1" applyBorder="1" applyAlignment="1">
      <alignment horizontal="center" vertical="center" wrapText="1"/>
    </xf>
    <xf numFmtId="0" fontId="68" fillId="10" borderId="1" xfId="0" applyFont="1" applyFill="1" applyBorder="1" applyAlignment="1">
      <alignment horizontal="center" vertical="center" wrapText="1"/>
    </xf>
    <xf numFmtId="0" fontId="68" fillId="10" borderId="2" xfId="0" applyFont="1" applyFill="1" applyBorder="1" applyAlignment="1">
      <alignment horizontal="center" vertical="center" wrapText="1"/>
    </xf>
    <xf numFmtId="0" fontId="68" fillId="10" borderId="3" xfId="0" applyFont="1" applyFill="1" applyBorder="1" applyAlignment="1">
      <alignment horizontal="center" vertical="center" wrapText="1"/>
    </xf>
    <xf numFmtId="0" fontId="68" fillId="10" borderId="4" xfId="0" applyFont="1" applyFill="1" applyBorder="1" applyAlignment="1">
      <alignment horizontal="center" vertical="center" wrapText="1"/>
    </xf>
    <xf numFmtId="0" fontId="68" fillId="10" borderId="5" xfId="0" applyFont="1" applyFill="1" applyBorder="1" applyAlignment="1">
      <alignment horizontal="center" vertical="center" wrapText="1"/>
    </xf>
    <xf numFmtId="0" fontId="68" fillId="10" borderId="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126" fillId="17" borderId="15" xfId="0" applyFont="1" applyFill="1" applyBorder="1" applyAlignment="1">
      <alignment horizontal="center" vertical="center" wrapText="1"/>
    </xf>
    <xf numFmtId="0" fontId="126" fillId="17" borderId="26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wrapText="1" readingOrder="1"/>
    </xf>
    <xf numFmtId="0" fontId="47" fillId="0" borderId="9" xfId="0" applyFont="1" applyBorder="1" applyAlignment="1">
      <alignment horizontal="left" vertical="top" wrapText="1" readingOrder="1"/>
    </xf>
    <xf numFmtId="0" fontId="47" fillId="0" borderId="10" xfId="0" applyFont="1" applyBorder="1" applyAlignment="1">
      <alignment horizontal="left" vertical="top" wrapText="1" readingOrder="1"/>
    </xf>
    <xf numFmtId="0" fontId="47" fillId="0" borderId="0" xfId="0" applyFont="1" applyAlignment="1">
      <alignment horizontal="left" vertical="top" wrapText="1" readingOrder="1"/>
    </xf>
    <xf numFmtId="0" fontId="47" fillId="0" borderId="11" xfId="0" applyFont="1" applyBorder="1" applyAlignment="1">
      <alignment horizontal="left" vertical="top" wrapText="1" readingOrder="1"/>
    </xf>
    <xf numFmtId="0" fontId="47" fillId="0" borderId="12" xfId="0" applyFont="1" applyBorder="1" applyAlignment="1">
      <alignment horizontal="left" vertical="top" wrapText="1" readingOrder="1"/>
    </xf>
    <xf numFmtId="0" fontId="47" fillId="0" borderId="13" xfId="0" applyFont="1" applyBorder="1" applyAlignment="1">
      <alignment horizontal="left" vertical="top" wrapText="1" readingOrder="1"/>
    </xf>
    <xf numFmtId="0" fontId="47" fillId="0" borderId="14" xfId="0" applyFont="1" applyBorder="1" applyAlignment="1">
      <alignment horizontal="left" vertical="top" wrapText="1" readingOrder="1"/>
    </xf>
    <xf numFmtId="0" fontId="62" fillId="5" borderId="15" xfId="8" applyFont="1" applyFill="1" applyBorder="1" applyAlignment="1">
      <alignment horizontal="center" vertical="center" wrapText="1"/>
    </xf>
    <xf numFmtId="0" fontId="63" fillId="6" borderId="2" xfId="8" applyFont="1" applyFill="1" applyBorder="1" applyAlignment="1">
      <alignment horizontal="left" vertical="center" indent="2"/>
    </xf>
    <xf numFmtId="0" fontId="28" fillId="6" borderId="2" xfId="8" applyFont="1" applyFill="1" applyBorder="1" applyAlignment="1">
      <alignment vertical="center"/>
    </xf>
    <xf numFmtId="0" fontId="28" fillId="6" borderId="2" xfId="8" applyFont="1" applyFill="1" applyBorder="1" applyAlignment="1">
      <alignment horizontal="center" vertical="center"/>
    </xf>
    <xf numFmtId="0" fontId="28" fillId="6" borderId="3" xfId="8" applyFont="1" applyFill="1" applyBorder="1" applyAlignment="1">
      <alignment vertical="center"/>
    </xf>
    <xf numFmtId="0" fontId="28" fillId="6" borderId="3" xfId="8" applyFont="1" applyFill="1" applyBorder="1" applyAlignment="1">
      <alignment horizontal="center" vertical="center"/>
    </xf>
    <xf numFmtId="0" fontId="28" fillId="0" borderId="0" xfId="8" applyFont="1"/>
    <xf numFmtId="0" fontId="62" fillId="5" borderId="17" xfId="8" applyFont="1" applyFill="1" applyBorder="1" applyAlignment="1">
      <alignment horizontal="center" vertical="center" wrapText="1"/>
    </xf>
    <xf numFmtId="0" fontId="63" fillId="6" borderId="0" xfId="8" applyFont="1" applyFill="1" applyAlignment="1">
      <alignment horizontal="left" indent="2"/>
    </xf>
    <xf numFmtId="0" fontId="3" fillId="6" borderId="0" xfId="8" applyFont="1" applyFill="1"/>
    <xf numFmtId="0" fontId="3" fillId="6" borderId="16" xfId="8" applyFont="1" applyFill="1" applyBorder="1"/>
    <xf numFmtId="0" fontId="3" fillId="0" borderId="0" xfId="8" applyFont="1"/>
    <xf numFmtId="0" fontId="32" fillId="0" borderId="0" xfId="8"/>
    <xf numFmtId="0" fontId="28" fillId="6" borderId="5" xfId="8" applyFont="1" applyFill="1" applyBorder="1" applyAlignment="1">
      <alignment horizontal="left" vertical="center" indent="2"/>
    </xf>
    <xf numFmtId="0" fontId="28" fillId="6" borderId="5" xfId="8" applyFont="1" applyFill="1" applyBorder="1" applyAlignment="1">
      <alignment vertical="center"/>
    </xf>
    <xf numFmtId="0" fontId="28" fillId="6" borderId="5" xfId="8" applyFont="1" applyFill="1" applyBorder="1" applyAlignment="1">
      <alignment horizontal="center" vertical="center"/>
    </xf>
    <xf numFmtId="0" fontId="28" fillId="6" borderId="6" xfId="8" applyFont="1" applyFill="1" applyBorder="1" applyAlignment="1">
      <alignment vertical="center"/>
    </xf>
    <xf numFmtId="0" fontId="28" fillId="6" borderId="6" xfId="8" applyFont="1" applyFill="1" applyBorder="1" applyAlignment="1">
      <alignment horizontal="center" vertical="center"/>
    </xf>
    <xf numFmtId="0" fontId="132" fillId="4" borderId="15" xfId="8" applyFont="1" applyFill="1" applyBorder="1" applyAlignment="1">
      <alignment horizontal="center" vertical="center" wrapText="1"/>
    </xf>
    <xf numFmtId="0" fontId="28" fillId="4" borderId="2" xfId="8" applyFont="1" applyFill="1" applyBorder="1" applyAlignment="1">
      <alignment horizontal="center" vertical="center"/>
    </xf>
    <xf numFmtId="0" fontId="28" fillId="4" borderId="3" xfId="8" applyFont="1" applyFill="1" applyBorder="1" applyAlignment="1">
      <alignment horizontal="center" vertical="center"/>
    </xf>
    <xf numFmtId="0" fontId="28" fillId="4" borderId="1" xfId="8" applyFont="1" applyFill="1" applyBorder="1" applyAlignment="1">
      <alignment horizontal="center" vertical="center" wrapText="1"/>
    </xf>
    <xf numFmtId="0" fontId="28" fillId="4" borderId="2" xfId="8" applyFont="1" applyFill="1" applyBorder="1" applyAlignment="1">
      <alignment horizontal="center" vertical="center" wrapText="1"/>
    </xf>
    <xf numFmtId="0" fontId="28" fillId="4" borderId="3" xfId="8" applyFont="1" applyFill="1" applyBorder="1" applyAlignment="1">
      <alignment horizontal="center" vertical="center" wrapText="1"/>
    </xf>
    <xf numFmtId="0" fontId="133" fillId="4" borderId="1" xfId="8" applyFont="1" applyFill="1" applyBorder="1" applyAlignment="1">
      <alignment horizontal="center" vertical="center"/>
    </xf>
    <xf numFmtId="0" fontId="133" fillId="4" borderId="2" xfId="8" applyFont="1" applyFill="1" applyBorder="1" applyAlignment="1">
      <alignment horizontal="center" vertical="center"/>
    </xf>
    <xf numFmtId="0" fontId="133" fillId="4" borderId="3" xfId="8" applyFont="1" applyFill="1" applyBorder="1" applyAlignment="1">
      <alignment horizontal="center" vertical="center"/>
    </xf>
    <xf numFmtId="0" fontId="1" fillId="0" borderId="0" xfId="8" applyFont="1"/>
    <xf numFmtId="0" fontId="132" fillId="4" borderId="17" xfId="8" applyFont="1" applyFill="1" applyBorder="1" applyAlignment="1">
      <alignment horizontal="center" vertical="center"/>
    </xf>
    <xf numFmtId="185" fontId="28" fillId="4" borderId="5" xfId="8" applyNumberFormat="1" applyFont="1" applyFill="1" applyBorder="1" applyAlignment="1">
      <alignment horizontal="center" vertical="center"/>
    </xf>
    <xf numFmtId="185" fontId="28" fillId="4" borderId="6" xfId="8" applyNumberFormat="1" applyFont="1" applyFill="1" applyBorder="1" applyAlignment="1">
      <alignment horizontal="center" vertical="center"/>
    </xf>
    <xf numFmtId="185" fontId="28" fillId="4" borderId="5" xfId="8" applyNumberFormat="1" applyFont="1" applyFill="1" applyBorder="1" applyAlignment="1">
      <alignment horizontal="center" vertical="center" wrapText="1"/>
    </xf>
    <xf numFmtId="185" fontId="28" fillId="4" borderId="6" xfId="8" applyNumberFormat="1" applyFont="1" applyFill="1" applyBorder="1" applyAlignment="1">
      <alignment horizontal="center" vertical="center" wrapText="1"/>
    </xf>
    <xf numFmtId="185" fontId="28" fillId="4" borderId="4" xfId="8" applyNumberFormat="1" applyFont="1" applyFill="1" applyBorder="1" applyAlignment="1">
      <alignment horizontal="center" vertical="center" wrapText="1"/>
    </xf>
    <xf numFmtId="0" fontId="133" fillId="4" borderId="4" xfId="8" applyFont="1" applyFill="1" applyBorder="1" applyAlignment="1">
      <alignment horizontal="center" vertical="center"/>
    </xf>
    <xf numFmtId="0" fontId="133" fillId="4" borderId="5" xfId="8" applyFont="1" applyFill="1" applyBorder="1" applyAlignment="1">
      <alignment horizontal="center" vertical="center"/>
    </xf>
    <xf numFmtId="0" fontId="133" fillId="4" borderId="6" xfId="8" applyFont="1" applyFill="1" applyBorder="1" applyAlignment="1">
      <alignment horizontal="center" vertical="center"/>
    </xf>
    <xf numFmtId="0" fontId="132" fillId="4" borderId="26" xfId="8" applyFont="1" applyFill="1" applyBorder="1" applyAlignment="1">
      <alignment horizontal="center" vertical="center"/>
    </xf>
    <xf numFmtId="0" fontId="99" fillId="0" borderId="31" xfId="3" applyFont="1" applyBorder="1" applyAlignment="1" applyProtection="1">
      <alignment horizontal="center" vertical="center" wrapText="1"/>
    </xf>
    <xf numFmtId="0" fontId="99" fillId="0" borderId="33" xfId="3" applyFont="1" applyBorder="1" applyAlignment="1" applyProtection="1">
      <alignment horizontal="center" vertical="center" wrapText="1"/>
    </xf>
    <xf numFmtId="0" fontId="99" fillId="0" borderId="31" xfId="3" applyFont="1" applyBorder="1" applyAlignment="1" applyProtection="1">
      <alignment horizontal="center" vertical="center" wrapText="1"/>
    </xf>
    <xf numFmtId="0" fontId="99" fillId="0" borderId="32" xfId="3" applyFont="1" applyBorder="1" applyAlignment="1" applyProtection="1">
      <alignment horizontal="center" vertical="center" wrapText="1"/>
    </xf>
    <xf numFmtId="0" fontId="99" fillId="0" borderId="33" xfId="3" applyFont="1" applyBorder="1" applyAlignment="1" applyProtection="1">
      <alignment horizontal="center" vertical="center" wrapText="1"/>
    </xf>
    <xf numFmtId="0" fontId="64" fillId="8" borderId="20" xfId="8" applyFont="1" applyFill="1" applyBorder="1" applyAlignment="1">
      <alignment horizontal="center" vertical="center" wrapText="1"/>
    </xf>
    <xf numFmtId="0" fontId="64" fillId="8" borderId="0" xfId="8" applyFont="1" applyFill="1" applyAlignment="1">
      <alignment horizontal="center" vertical="center" wrapText="1"/>
    </xf>
    <xf numFmtId="0" fontId="64" fillId="8" borderId="16" xfId="8" applyFont="1" applyFill="1" applyBorder="1" applyAlignment="1">
      <alignment horizontal="center" vertical="center" wrapText="1"/>
    </xf>
    <xf numFmtId="0" fontId="28" fillId="4" borderId="34" xfId="8" applyFont="1" applyFill="1" applyBorder="1" applyAlignment="1">
      <alignment horizontal="center" vertical="center"/>
    </xf>
    <xf numFmtId="0" fontId="28" fillId="4" borderId="35" xfId="8" applyFont="1" applyFill="1" applyBorder="1" applyAlignment="1">
      <alignment horizontal="center" vertical="center"/>
    </xf>
    <xf numFmtId="0" fontId="28" fillId="4" borderId="15" xfId="8" applyFont="1" applyFill="1" applyBorder="1" applyAlignment="1">
      <alignment horizontal="center" vertical="center"/>
    </xf>
    <xf numFmtId="0" fontId="65" fillId="7" borderId="22" xfId="8" applyFont="1" applyFill="1" applyBorder="1" applyAlignment="1">
      <alignment horizontal="center" vertical="center" wrapText="1"/>
    </xf>
    <xf numFmtId="186" fontId="13" fillId="0" borderId="21" xfId="8" applyNumberFormat="1" applyFont="1" applyBorder="1" applyAlignment="1">
      <alignment horizontal="center"/>
    </xf>
    <xf numFmtId="186" fontId="13" fillId="9" borderId="36" xfId="8" applyNumberFormat="1" applyFont="1" applyFill="1" applyBorder="1" applyAlignment="1">
      <alignment horizontal="center"/>
    </xf>
    <xf numFmtId="186" fontId="13" fillId="0" borderId="36" xfId="8" applyNumberFormat="1" applyFont="1" applyBorder="1" applyAlignment="1">
      <alignment horizontal="center"/>
    </xf>
    <xf numFmtId="186" fontId="13" fillId="0" borderId="37" xfId="8" applyNumberFormat="1" applyFont="1" applyBorder="1" applyAlignment="1">
      <alignment horizontal="center"/>
    </xf>
    <xf numFmtId="0" fontId="65" fillId="7" borderId="25" xfId="8" applyFont="1" applyFill="1" applyBorder="1" applyAlignment="1">
      <alignment horizontal="center" vertical="center" wrapText="1"/>
    </xf>
    <xf numFmtId="186" fontId="13" fillId="0" borderId="23" xfId="8" applyNumberFormat="1" applyFont="1" applyBorder="1" applyAlignment="1">
      <alignment horizontal="center"/>
    </xf>
    <xf numFmtId="186" fontId="13" fillId="9" borderId="24" xfId="8" applyNumberFormat="1" applyFont="1" applyFill="1" applyBorder="1" applyAlignment="1">
      <alignment horizontal="center"/>
    </xf>
    <xf numFmtId="186" fontId="13" fillId="0" borderId="38" xfId="8" applyNumberFormat="1" applyFont="1" applyBorder="1" applyAlignment="1">
      <alignment horizontal="center"/>
    </xf>
    <xf numFmtId="0" fontId="125" fillId="11" borderId="25" xfId="8" quotePrefix="1" applyFont="1" applyFill="1" applyBorder="1" applyAlignment="1">
      <alignment horizontal="center" vertical="center" wrapText="1"/>
    </xf>
    <xf numFmtId="0" fontId="67" fillId="15" borderId="17" xfId="0" applyFont="1" applyFill="1" applyBorder="1" applyAlignment="1">
      <alignment horizontal="center" vertical="center" wrapText="1"/>
    </xf>
    <xf numFmtId="0" fontId="28" fillId="18" borderId="25" xfId="8" applyFont="1" applyFill="1" applyBorder="1" applyAlignment="1">
      <alignment horizontal="center" vertical="center" wrapText="1"/>
    </xf>
    <xf numFmtId="186" fontId="13" fillId="0" borderId="24" xfId="8" applyNumberFormat="1" applyFont="1" applyBorder="1" applyAlignment="1">
      <alignment horizontal="center"/>
    </xf>
    <xf numFmtId="186" fontId="13" fillId="9" borderId="38" xfId="8" applyNumberFormat="1" applyFont="1" applyFill="1" applyBorder="1" applyAlignment="1">
      <alignment horizontal="center"/>
    </xf>
    <xf numFmtId="0" fontId="125" fillId="11" borderId="25" xfId="8" applyFont="1" applyFill="1" applyBorder="1" applyAlignment="1">
      <alignment horizontal="center" vertical="center" wrapText="1"/>
    </xf>
    <xf numFmtId="0" fontId="134" fillId="10" borderId="1" xfId="3" applyFont="1" applyFill="1" applyBorder="1" applyAlignment="1" applyProtection="1">
      <alignment horizontal="center" vertical="center" wrapText="1"/>
    </xf>
    <xf numFmtId="0" fontId="134" fillId="10" borderId="2" xfId="3" applyFont="1" applyFill="1" applyBorder="1" applyAlignment="1" applyProtection="1">
      <alignment horizontal="center" vertical="center" wrapText="1"/>
    </xf>
    <xf numFmtId="0" fontId="134" fillId="10" borderId="3" xfId="3" applyFont="1" applyFill="1" applyBorder="1" applyAlignment="1" applyProtection="1">
      <alignment horizontal="center" vertical="center" wrapText="1"/>
    </xf>
    <xf numFmtId="0" fontId="70" fillId="10" borderId="2" xfId="8" applyFont="1" applyFill="1" applyBorder="1" applyAlignment="1">
      <alignment horizontal="center" vertical="center" wrapText="1"/>
    </xf>
    <xf numFmtId="0" fontId="70" fillId="10" borderId="3" xfId="8" applyFont="1" applyFill="1" applyBorder="1" applyAlignment="1">
      <alignment horizontal="center" vertical="center" wrapText="1"/>
    </xf>
    <xf numFmtId="0" fontId="134" fillId="10" borderId="20" xfId="3" applyFont="1" applyFill="1" applyBorder="1" applyAlignment="1" applyProtection="1">
      <alignment horizontal="center" vertical="center" wrapText="1"/>
    </xf>
    <xf numFmtId="0" fontId="134" fillId="10" borderId="0" xfId="3" applyFont="1" applyFill="1" applyBorder="1" applyAlignment="1" applyProtection="1">
      <alignment horizontal="center" vertical="center" wrapText="1"/>
    </xf>
    <xf numFmtId="0" fontId="134" fillId="10" borderId="16" xfId="3" applyFont="1" applyFill="1" applyBorder="1" applyAlignment="1" applyProtection="1">
      <alignment horizontal="center" vertical="center" wrapText="1"/>
    </xf>
    <xf numFmtId="0" fontId="70" fillId="10" borderId="5" xfId="8" applyFont="1" applyFill="1" applyBorder="1" applyAlignment="1">
      <alignment horizontal="center" vertical="center" wrapText="1"/>
    </xf>
    <xf numFmtId="0" fontId="70" fillId="10" borderId="6" xfId="8" applyFont="1" applyFill="1" applyBorder="1" applyAlignment="1">
      <alignment horizontal="center" vertical="center" wrapText="1"/>
    </xf>
    <xf numFmtId="0" fontId="134" fillId="10" borderId="4" xfId="3" applyFont="1" applyFill="1" applyBorder="1" applyAlignment="1" applyProtection="1">
      <alignment horizontal="center" vertical="center" wrapText="1"/>
    </xf>
    <xf numFmtId="0" fontId="134" fillId="10" borderId="5" xfId="3" applyFont="1" applyFill="1" applyBorder="1" applyAlignment="1" applyProtection="1">
      <alignment horizontal="center" vertical="center" wrapText="1"/>
    </xf>
    <xf numFmtId="0" fontId="134" fillId="10" borderId="6" xfId="3" applyFont="1" applyFill="1" applyBorder="1" applyAlignment="1" applyProtection="1">
      <alignment horizontal="center" vertical="center" wrapText="1"/>
    </xf>
    <xf numFmtId="0" fontId="115" fillId="23" borderId="2" xfId="3" applyFont="1" applyFill="1" applyBorder="1" applyAlignment="1" applyProtection="1">
      <alignment horizontal="center" vertical="center" wrapText="1"/>
    </xf>
    <xf numFmtId="0" fontId="115" fillId="23" borderId="3" xfId="3" applyFont="1" applyFill="1" applyBorder="1" applyAlignment="1" applyProtection="1">
      <alignment horizontal="center" vertical="center" wrapText="1"/>
    </xf>
    <xf numFmtId="0" fontId="115" fillId="23" borderId="0" xfId="3" applyFont="1" applyFill="1" applyAlignment="1" applyProtection="1">
      <alignment horizontal="center" vertical="center" wrapText="1"/>
    </xf>
    <xf numFmtId="0" fontId="115" fillId="23" borderId="16" xfId="3" applyFont="1" applyFill="1" applyBorder="1" applyAlignment="1" applyProtection="1">
      <alignment horizontal="center" vertical="center" wrapText="1"/>
    </xf>
    <xf numFmtId="0" fontId="115" fillId="23" borderId="5" xfId="3" applyFont="1" applyFill="1" applyBorder="1" applyAlignment="1" applyProtection="1">
      <alignment horizontal="center" vertical="center" wrapText="1"/>
    </xf>
    <xf numFmtId="0" fontId="115" fillId="23" borderId="6" xfId="3" applyFont="1" applyFill="1" applyBorder="1" applyAlignment="1" applyProtection="1">
      <alignment horizontal="center" vertical="center" wrapText="1"/>
    </xf>
    <xf numFmtId="0" fontId="65" fillId="30" borderId="25" xfId="8" applyFont="1" applyFill="1" applyBorder="1" applyAlignment="1">
      <alignment horizontal="center" vertical="center" wrapText="1"/>
    </xf>
    <xf numFmtId="0" fontId="28" fillId="6" borderId="2" xfId="8" applyFont="1" applyFill="1" applyBorder="1" applyAlignment="1">
      <alignment horizontal="center" vertical="center" wrapText="1"/>
    </xf>
    <xf numFmtId="0" fontId="28" fillId="6" borderId="3" xfId="8" applyFont="1" applyFill="1" applyBorder="1" applyAlignment="1">
      <alignment horizontal="center" vertical="center" wrapText="1"/>
    </xf>
    <xf numFmtId="0" fontId="127" fillId="7" borderId="1" xfId="8" applyFont="1" applyFill="1" applyBorder="1" applyAlignment="1">
      <alignment horizontal="center" vertical="center" wrapText="1"/>
    </xf>
    <xf numFmtId="0" fontId="127" fillId="7" borderId="2" xfId="8" applyFont="1" applyFill="1" applyBorder="1" applyAlignment="1">
      <alignment horizontal="center" vertical="center" wrapText="1"/>
    </xf>
    <xf numFmtId="0" fontId="127" fillId="7" borderId="3" xfId="8" applyFont="1" applyFill="1" applyBorder="1" applyAlignment="1">
      <alignment horizontal="center" vertical="center" wrapText="1"/>
    </xf>
    <xf numFmtId="0" fontId="18" fillId="24" borderId="1" xfId="8" applyFont="1" applyFill="1" applyBorder="1" applyAlignment="1">
      <alignment horizontal="center" vertical="center" wrapText="1"/>
    </xf>
    <xf numFmtId="0" fontId="18" fillId="24" borderId="2" xfId="8" applyFont="1" applyFill="1" applyBorder="1" applyAlignment="1">
      <alignment horizontal="center" vertical="center" wrapText="1"/>
    </xf>
    <xf numFmtId="0" fontId="18" fillId="24" borderId="3" xfId="8" applyFont="1" applyFill="1" applyBorder="1" applyAlignment="1">
      <alignment horizontal="center" vertical="center" wrapText="1"/>
    </xf>
    <xf numFmtId="0" fontId="28" fillId="6" borderId="0" xfId="8" applyFont="1" applyFill="1" applyAlignment="1">
      <alignment horizontal="center" vertical="center" wrapText="1"/>
    </xf>
    <xf numFmtId="0" fontId="28" fillId="6" borderId="16" xfId="8" applyFont="1" applyFill="1" applyBorder="1" applyAlignment="1">
      <alignment horizontal="center" vertical="center" wrapText="1"/>
    </xf>
    <xf numFmtId="0" fontId="127" fillId="7" borderId="20" xfId="8" applyFont="1" applyFill="1" applyBorder="1" applyAlignment="1">
      <alignment horizontal="center" vertical="center" wrapText="1"/>
    </xf>
    <xf numFmtId="0" fontId="127" fillId="7" borderId="0" xfId="8" applyFont="1" applyFill="1" applyAlignment="1">
      <alignment horizontal="center" vertical="center" wrapText="1"/>
    </xf>
    <xf numFmtId="0" fontId="127" fillId="7" borderId="16" xfId="8" applyFont="1" applyFill="1" applyBorder="1" applyAlignment="1">
      <alignment horizontal="center" vertical="center" wrapText="1"/>
    </xf>
    <xf numFmtId="0" fontId="18" fillId="24" borderId="20" xfId="8" applyFont="1" applyFill="1" applyBorder="1" applyAlignment="1">
      <alignment horizontal="center" vertical="center" wrapText="1"/>
    </xf>
    <xf numFmtId="0" fontId="18" fillId="24" borderId="0" xfId="8" applyFont="1" applyFill="1" applyAlignment="1">
      <alignment horizontal="center" vertical="center" wrapText="1"/>
    </xf>
    <xf numFmtId="0" fontId="18" fillId="24" borderId="16" xfId="8" applyFont="1" applyFill="1" applyBorder="1" applyAlignment="1">
      <alignment horizontal="center" vertical="center" wrapText="1"/>
    </xf>
    <xf numFmtId="0" fontId="18" fillId="24" borderId="4" xfId="8" applyFont="1" applyFill="1" applyBorder="1" applyAlignment="1">
      <alignment horizontal="center" vertical="center" wrapText="1"/>
    </xf>
    <xf numFmtId="0" fontId="18" fillId="24" borderId="5" xfId="8" applyFont="1" applyFill="1" applyBorder="1" applyAlignment="1">
      <alignment horizontal="center" vertical="center" wrapText="1"/>
    </xf>
    <xf numFmtId="0" fontId="18" fillId="24" borderId="6" xfId="8" applyFont="1" applyFill="1" applyBorder="1" applyAlignment="1">
      <alignment horizontal="center" vertical="center" wrapText="1"/>
    </xf>
    <xf numFmtId="0" fontId="125" fillId="31" borderId="28" xfId="8" applyFont="1" applyFill="1" applyBorder="1" applyAlignment="1">
      <alignment horizontal="center" vertical="center" wrapText="1"/>
    </xf>
    <xf numFmtId="0" fontId="28" fillId="6" borderId="20" xfId="8" applyFont="1" applyFill="1" applyBorder="1" applyAlignment="1">
      <alignment horizontal="center" vertical="center" wrapText="1"/>
    </xf>
    <xf numFmtId="0" fontId="125" fillId="11" borderId="28" xfId="8" applyFont="1" applyFill="1" applyBorder="1" applyAlignment="1">
      <alignment horizontal="center" vertical="center" wrapText="1"/>
    </xf>
    <xf numFmtId="0" fontId="125" fillId="31" borderId="26" xfId="8" applyFont="1" applyFill="1" applyBorder="1" applyAlignment="1">
      <alignment horizontal="center" vertical="center" wrapText="1"/>
    </xf>
    <xf numFmtId="0" fontId="28" fillId="6" borderId="5" xfId="8" applyFont="1" applyFill="1" applyBorder="1" applyAlignment="1">
      <alignment horizontal="center" vertical="center" wrapText="1"/>
    </xf>
    <xf numFmtId="0" fontId="28" fillId="6" borderId="6" xfId="8" applyFont="1" applyFill="1" applyBorder="1" applyAlignment="1">
      <alignment horizontal="center" vertical="center" wrapText="1"/>
    </xf>
    <xf numFmtId="0" fontId="127" fillId="7" borderId="4" xfId="8" applyFont="1" applyFill="1" applyBorder="1" applyAlignment="1">
      <alignment horizontal="center" vertical="center" wrapText="1"/>
    </xf>
    <xf numFmtId="0" fontId="127" fillId="7" borderId="5" xfId="8" applyFont="1" applyFill="1" applyBorder="1" applyAlignment="1">
      <alignment horizontal="center" vertical="center" wrapText="1"/>
    </xf>
    <xf numFmtId="0" fontId="127" fillId="7" borderId="6" xfId="8" applyFont="1" applyFill="1" applyBorder="1" applyAlignment="1">
      <alignment horizontal="center" vertical="center" wrapText="1"/>
    </xf>
    <xf numFmtId="0" fontId="28" fillId="6" borderId="4" xfId="8" applyFont="1" applyFill="1" applyBorder="1" applyAlignment="1">
      <alignment horizontal="center" vertical="center" wrapText="1"/>
    </xf>
    <xf numFmtId="0" fontId="64" fillId="8" borderId="4" xfId="8" applyFont="1" applyFill="1" applyBorder="1" applyAlignment="1">
      <alignment horizontal="center" vertical="center" wrapText="1"/>
    </xf>
    <xf numFmtId="0" fontId="64" fillId="8" borderId="5" xfId="8" applyFont="1" applyFill="1" applyBorder="1" applyAlignment="1">
      <alignment horizontal="center" vertical="center" wrapText="1"/>
    </xf>
    <xf numFmtId="0" fontId="64" fillId="8" borderId="6" xfId="8" applyFont="1" applyFill="1" applyBorder="1" applyAlignment="1">
      <alignment horizontal="center" vertical="center" wrapText="1"/>
    </xf>
    <xf numFmtId="186" fontId="13" fillId="0" borderId="29" xfId="8" applyNumberFormat="1" applyFont="1" applyBorder="1" applyAlignment="1">
      <alignment horizontal="center"/>
    </xf>
    <xf numFmtId="186" fontId="13" fillId="0" borderId="30" xfId="8" applyNumberFormat="1" applyFont="1" applyBorder="1" applyAlignment="1">
      <alignment horizontal="center"/>
    </xf>
    <xf numFmtId="186" fontId="13" fillId="9" borderId="30" xfId="8" applyNumberFormat="1" applyFont="1" applyFill="1" applyBorder="1" applyAlignment="1">
      <alignment horizontal="center"/>
    </xf>
    <xf numFmtId="186" fontId="13" fillId="0" borderId="39" xfId="8" applyNumberFormat="1" applyFont="1" applyBorder="1" applyAlignment="1">
      <alignment horizontal="center"/>
    </xf>
    <xf numFmtId="0" fontId="71" fillId="4" borderId="1" xfId="8" applyFont="1" applyFill="1" applyBorder="1" applyAlignment="1">
      <alignment horizontal="center" vertical="center"/>
    </xf>
    <xf numFmtId="0" fontId="28" fillId="4" borderId="2" xfId="8" applyFont="1" applyFill="1" applyBorder="1" applyAlignment="1">
      <alignment vertical="center"/>
    </xf>
    <xf numFmtId="0" fontId="28" fillId="4" borderId="3" xfId="8" applyFont="1" applyFill="1" applyBorder="1" applyAlignment="1">
      <alignment vertical="center"/>
    </xf>
    <xf numFmtId="0" fontId="28" fillId="4" borderId="20" xfId="8" applyFont="1" applyFill="1" applyBorder="1" applyAlignment="1">
      <alignment horizontal="right" vertical="center"/>
    </xf>
    <xf numFmtId="0" fontId="28" fillId="3" borderId="1" xfId="8" applyFont="1" applyFill="1" applyBorder="1" applyAlignment="1">
      <alignment vertical="center"/>
    </xf>
    <xf numFmtId="0" fontId="72" fillId="3" borderId="2" xfId="8" applyFont="1" applyFill="1" applyBorder="1" applyAlignment="1">
      <alignment horizontal="left" vertical="center"/>
    </xf>
    <xf numFmtId="0" fontId="73" fillId="3" borderId="2" xfId="8" applyFont="1" applyFill="1" applyBorder="1" applyAlignment="1">
      <alignment horizontal="left" vertical="center"/>
    </xf>
    <xf numFmtId="0" fontId="73" fillId="3" borderId="3" xfId="8" applyFont="1" applyFill="1" applyBorder="1" applyAlignment="1">
      <alignment horizontal="left" vertical="center"/>
    </xf>
    <xf numFmtId="0" fontId="28" fillId="4" borderId="0" xfId="8" applyFont="1" applyFill="1" applyAlignment="1">
      <alignment horizontal="center" vertical="center"/>
    </xf>
    <xf numFmtId="0" fontId="28" fillId="4" borderId="0" xfId="8" applyFont="1" applyFill="1" applyAlignment="1">
      <alignment horizontal="right" vertical="center"/>
    </xf>
    <xf numFmtId="0" fontId="65" fillId="3" borderId="2" xfId="8" applyFont="1" applyFill="1" applyBorder="1" applyAlignment="1">
      <alignment vertical="center"/>
    </xf>
    <xf numFmtId="0" fontId="74" fillId="3" borderId="2" xfId="8" applyFont="1" applyFill="1" applyBorder="1" applyAlignment="1">
      <alignment vertical="center"/>
    </xf>
    <xf numFmtId="0" fontId="74" fillId="3" borderId="3" xfId="8" applyFont="1" applyFill="1" applyBorder="1" applyAlignment="1">
      <alignment vertical="center"/>
    </xf>
    <xf numFmtId="0" fontId="28" fillId="4" borderId="0" xfId="8" applyFont="1" applyFill="1" applyAlignment="1">
      <alignment vertical="center"/>
    </xf>
    <xf numFmtId="0" fontId="28" fillId="4" borderId="16" xfId="8" applyFont="1" applyFill="1" applyBorder="1" applyAlignment="1">
      <alignment horizontal="center" vertical="center"/>
    </xf>
    <xf numFmtId="0" fontId="28" fillId="3" borderId="20" xfId="8" applyFont="1" applyFill="1" applyBorder="1" applyAlignment="1">
      <alignment vertical="center"/>
    </xf>
    <xf numFmtId="0" fontId="28" fillId="3" borderId="0" xfId="8" applyFont="1" applyFill="1" applyAlignment="1">
      <alignment vertical="center"/>
    </xf>
    <xf numFmtId="0" fontId="75" fillId="3" borderId="0" xfId="8" applyFont="1" applyFill="1" applyAlignment="1">
      <alignment horizontal="left" vertical="center"/>
    </xf>
    <xf numFmtId="0" fontId="75" fillId="3" borderId="16" xfId="8" applyFont="1" applyFill="1" applyBorder="1" applyAlignment="1">
      <alignment horizontal="left" vertical="center"/>
    </xf>
    <xf numFmtId="0" fontId="76" fillId="3" borderId="0" xfId="8" applyFont="1" applyFill="1" applyAlignment="1">
      <alignment vertical="center"/>
    </xf>
    <xf numFmtId="0" fontId="77" fillId="3" borderId="0" xfId="8" applyFont="1" applyFill="1" applyAlignment="1">
      <alignment vertical="center"/>
    </xf>
    <xf numFmtId="0" fontId="77" fillId="3" borderId="16" xfId="8" applyFont="1" applyFill="1" applyBorder="1" applyAlignment="1">
      <alignment vertical="center"/>
    </xf>
    <xf numFmtId="0" fontId="28" fillId="3" borderId="0" xfId="8" applyFont="1" applyFill="1" applyAlignment="1">
      <alignment horizontal="left" vertical="center"/>
    </xf>
    <xf numFmtId="0" fontId="78" fillId="3" borderId="0" xfId="8" applyFont="1" applyFill="1" applyAlignment="1">
      <alignment horizontal="left" vertical="center"/>
    </xf>
    <xf numFmtId="0" fontId="78" fillId="3" borderId="16" xfId="8" applyFont="1" applyFill="1" applyBorder="1" applyAlignment="1">
      <alignment horizontal="left" vertical="center"/>
    </xf>
    <xf numFmtId="0" fontId="79" fillId="3" borderId="0" xfId="8" applyFont="1" applyFill="1" applyAlignment="1">
      <alignment vertical="center"/>
    </xf>
    <xf numFmtId="0" fontId="80" fillId="3" borderId="0" xfId="8" applyFont="1" applyFill="1" applyAlignment="1">
      <alignment vertical="center"/>
    </xf>
    <xf numFmtId="0" fontId="82" fillId="3" borderId="0" xfId="8" applyFont="1" applyFill="1" applyAlignment="1">
      <alignment vertical="center"/>
    </xf>
    <xf numFmtId="0" fontId="83" fillId="3" borderId="0" xfId="8" applyFont="1" applyFill="1" applyAlignment="1">
      <alignment horizontal="left" vertical="center" indent="1"/>
    </xf>
    <xf numFmtId="0" fontId="72" fillId="3" borderId="0" xfId="8" applyFont="1" applyFill="1" applyAlignment="1">
      <alignment vertical="center"/>
    </xf>
    <xf numFmtId="0" fontId="73" fillId="3" borderId="0" xfId="8" applyFont="1" applyFill="1" applyAlignment="1">
      <alignment vertical="center"/>
    </xf>
    <xf numFmtId="0" fontId="73" fillId="3" borderId="16" xfId="8" applyFont="1" applyFill="1" applyBorder="1" applyAlignment="1">
      <alignment vertical="center"/>
    </xf>
    <xf numFmtId="0" fontId="81" fillId="3" borderId="0" xfId="8" applyFont="1" applyFill="1" applyAlignment="1">
      <alignment vertical="center"/>
    </xf>
    <xf numFmtId="0" fontId="83" fillId="3" borderId="0" xfId="8" applyFont="1" applyFill="1" applyAlignment="1">
      <alignment vertical="center"/>
    </xf>
    <xf numFmtId="0" fontId="83" fillId="3" borderId="16" xfId="8" applyFont="1" applyFill="1" applyBorder="1" applyAlignment="1">
      <alignment horizontal="left" vertical="center" indent="1"/>
    </xf>
    <xf numFmtId="0" fontId="83" fillId="3" borderId="16" xfId="8" applyFont="1" applyFill="1" applyBorder="1" applyAlignment="1">
      <alignment vertical="center"/>
    </xf>
    <xf numFmtId="0" fontId="84" fillId="3" borderId="0" xfId="8" applyFont="1" applyFill="1" applyAlignment="1">
      <alignment vertical="center"/>
    </xf>
    <xf numFmtId="0" fontId="84" fillId="3" borderId="0" xfId="8" applyFont="1" applyFill="1" applyAlignment="1">
      <alignment horizontal="left" vertical="center" indent="1"/>
    </xf>
    <xf numFmtId="0" fontId="86" fillId="4" borderId="20" xfId="8" applyFont="1" applyFill="1" applyBorder="1" applyAlignment="1">
      <alignment horizontal="right" vertical="center"/>
    </xf>
    <xf numFmtId="0" fontId="87" fillId="3" borderId="4" xfId="8" applyFont="1" applyFill="1" applyBorder="1" applyAlignment="1">
      <alignment horizontal="left" vertical="center"/>
    </xf>
    <xf numFmtId="0" fontId="72" fillId="3" borderId="5" xfId="8" applyFont="1" applyFill="1" applyBorder="1" applyAlignment="1">
      <alignment vertical="center"/>
    </xf>
    <xf numFmtId="0" fontId="83" fillId="3" borderId="5" xfId="8" applyFont="1" applyFill="1" applyBorder="1" applyAlignment="1">
      <alignment vertical="center"/>
    </xf>
    <xf numFmtId="0" fontId="83" fillId="3" borderId="6" xfId="8" applyFont="1" applyFill="1" applyBorder="1" applyAlignment="1">
      <alignment vertical="center"/>
    </xf>
    <xf numFmtId="0" fontId="85" fillId="4" borderId="0" xfId="8" applyFont="1" applyFill="1" applyAlignment="1">
      <alignment horizontal="right" vertical="center"/>
    </xf>
    <xf numFmtId="0" fontId="85" fillId="3" borderId="4" xfId="8" applyFont="1" applyFill="1" applyBorder="1" applyAlignment="1">
      <alignment vertical="center"/>
    </xf>
    <xf numFmtId="0" fontId="82" fillId="3" borderId="5" xfId="8" applyFont="1" applyFill="1" applyBorder="1" applyAlignment="1">
      <alignment vertical="center"/>
    </xf>
    <xf numFmtId="0" fontId="83" fillId="3" borderId="5" xfId="8" applyFont="1" applyFill="1" applyBorder="1" applyAlignment="1">
      <alignment horizontal="left" vertical="center" indent="1"/>
    </xf>
    <xf numFmtId="0" fontId="83" fillId="3" borderId="6" xfId="8" applyFont="1" applyFill="1" applyBorder="1" applyAlignment="1">
      <alignment horizontal="left" vertical="center" indent="1"/>
    </xf>
    <xf numFmtId="0" fontId="88" fillId="4" borderId="4" xfId="8" applyFont="1" applyFill="1" applyBorder="1" applyAlignment="1">
      <alignment horizontal="center" vertical="center"/>
    </xf>
    <xf numFmtId="0" fontId="88" fillId="4" borderId="5" xfId="8" applyFont="1" applyFill="1" applyBorder="1" applyAlignment="1">
      <alignment horizontal="center" vertical="center"/>
    </xf>
    <xf numFmtId="0" fontId="65" fillId="4" borderId="5" xfId="8" applyFont="1" applyFill="1" applyBorder="1" applyAlignment="1">
      <alignment horizontal="center" vertical="center"/>
    </xf>
    <xf numFmtId="0" fontId="28" fillId="4" borderId="5" xfId="8" applyFont="1" applyFill="1" applyBorder="1" applyAlignment="1">
      <alignment vertical="center"/>
    </xf>
    <xf numFmtId="0" fontId="65" fillId="4" borderId="6" xfId="8" applyFont="1" applyFill="1" applyBorder="1" applyAlignment="1">
      <alignment horizontal="center" vertical="center"/>
    </xf>
    <xf numFmtId="0" fontId="54" fillId="17" borderId="0" xfId="7" applyFont="1" applyFill="1" applyAlignment="1">
      <alignment horizontal="center"/>
    </xf>
    <xf numFmtId="177" fontId="18" fillId="17" borderId="0" xfId="7" applyNumberFormat="1" applyFont="1" applyFill="1" applyAlignment="1">
      <alignment vertical="center"/>
    </xf>
    <xf numFmtId="0" fontId="104" fillId="17" borderId="0" xfId="0" applyFont="1" applyFill="1" applyAlignment="1">
      <alignment horizontal="left" vertical="center" wrapText="1"/>
    </xf>
    <xf numFmtId="0" fontId="13" fillId="17" borderId="0" xfId="7" applyFont="1" applyFill="1" applyAlignment="1">
      <alignment horizontal="center" vertical="center" wrapText="1"/>
    </xf>
    <xf numFmtId="0" fontId="47" fillId="17" borderId="0" xfId="7" applyFont="1" applyFill="1" applyAlignment="1">
      <alignment horizontal="center" vertical="center" wrapText="1"/>
    </xf>
    <xf numFmtId="0" fontId="13" fillId="17" borderId="0" xfId="0" applyFont="1" applyFill="1" applyAlignment="1">
      <alignment horizontal="center" vertical="center" wrapText="1"/>
    </xf>
    <xf numFmtId="0" fontId="48" fillId="17" borderId="0" xfId="0" applyFont="1" applyFill="1" applyAlignment="1">
      <alignment horizontal="left" vertical="center" wrapText="1"/>
    </xf>
    <xf numFmtId="0" fontId="18" fillId="17" borderId="0" xfId="7" applyFont="1" applyFill="1" applyAlignment="1">
      <alignment horizontal="center" vertical="center"/>
    </xf>
    <xf numFmtId="177" fontId="16" fillId="17" borderId="0" xfId="7" applyNumberFormat="1" applyFont="1" applyFill="1" applyAlignment="1">
      <alignment vertical="center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47649</xdr:colOff>
      <xdr:row>13</xdr:row>
      <xdr:rowOff>48303</xdr:rowOff>
    </xdr:from>
    <xdr:to>
      <xdr:col>15</xdr:col>
      <xdr:colOff>34511</xdr:colOff>
      <xdr:row>15</xdr:row>
      <xdr:rowOff>79841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7323" y="2995531"/>
          <a:ext cx="2996210" cy="4180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41402</xdr:rowOff>
    </xdr:from>
    <xdr:to>
      <xdr:col>15</xdr:col>
      <xdr:colOff>110435</xdr:colOff>
      <xdr:row>17</xdr:row>
      <xdr:rowOff>62862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0882" y="3375152"/>
          <a:ext cx="3078575" cy="40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7</xdr:row>
      <xdr:rowOff>127552</xdr:rowOff>
    </xdr:from>
    <xdr:to>
      <xdr:col>7</xdr:col>
      <xdr:colOff>55859</xdr:colOff>
      <xdr:row>11</xdr:row>
      <xdr:rowOff>165100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68229" y="186745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23</xdr:row>
      <xdr:rowOff>183174</xdr:rowOff>
    </xdr:from>
    <xdr:to>
      <xdr:col>19</xdr:col>
      <xdr:colOff>188293</xdr:colOff>
      <xdr:row>28</xdr:row>
      <xdr:rowOff>13144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17953" y="49710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46107</xdr:colOff>
      <xdr:row>13</xdr:row>
      <xdr:rowOff>44988</xdr:rowOff>
    </xdr:from>
    <xdr:to>
      <xdr:col>5</xdr:col>
      <xdr:colOff>9767</xdr:colOff>
      <xdr:row>17</xdr:row>
      <xdr:rowOff>61857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52907" y="2927888"/>
          <a:ext cx="909810" cy="778869"/>
        </a:xfrm>
        <a:prstGeom prst="rect">
          <a:avLst/>
        </a:prstGeom>
      </xdr:spPr>
    </xdr:pic>
    <xdr:clientData/>
  </xdr:twoCellAnchor>
  <xdr:twoCellAnchor editAs="oneCell">
    <xdr:from>
      <xdr:col>7</xdr:col>
      <xdr:colOff>691751</xdr:colOff>
      <xdr:row>23</xdr:row>
      <xdr:rowOff>165646</xdr:rowOff>
    </xdr:from>
    <xdr:to>
      <xdr:col>9</xdr:col>
      <xdr:colOff>40136</xdr:colOff>
      <xdr:row>27</xdr:row>
      <xdr:rowOff>189973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3490" y="5045483"/>
          <a:ext cx="853059" cy="787155"/>
        </a:xfrm>
        <a:prstGeom prst="rect">
          <a:avLst/>
        </a:prstGeom>
      </xdr:spPr>
    </xdr:pic>
    <xdr:clientData/>
  </xdr:twoCellAnchor>
  <xdr:twoCellAnchor editAs="oneCell">
    <xdr:from>
      <xdr:col>12</xdr:col>
      <xdr:colOff>66212</xdr:colOff>
      <xdr:row>9</xdr:row>
      <xdr:rowOff>124239</xdr:rowOff>
    </xdr:from>
    <xdr:to>
      <xdr:col>13</xdr:col>
      <xdr:colOff>58797</xdr:colOff>
      <xdr:row>12</xdr:row>
      <xdr:rowOff>27610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87516" y="2298424"/>
          <a:ext cx="772531" cy="483153"/>
        </a:xfrm>
        <a:prstGeom prst="rect">
          <a:avLst/>
        </a:prstGeom>
      </xdr:spPr>
    </xdr:pic>
    <xdr:clientData/>
  </xdr:twoCellAnchor>
  <xdr:twoCellAnchor editAs="oneCell">
    <xdr:from>
      <xdr:col>15</xdr:col>
      <xdr:colOff>607392</xdr:colOff>
      <xdr:row>8</xdr:row>
      <xdr:rowOff>41407</xdr:rowOff>
    </xdr:from>
    <xdr:to>
      <xdr:col>17</xdr:col>
      <xdr:colOff>75925</xdr:colOff>
      <xdr:row>12</xdr:row>
      <xdr:rowOff>60629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BE36539C-DAFD-48B0-B7A4-7F8BA15C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414" y="2022331"/>
          <a:ext cx="793750" cy="792265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7</xdr:row>
      <xdr:rowOff>184150</xdr:rowOff>
    </xdr:from>
    <xdr:to>
      <xdr:col>9</xdr:col>
      <xdr:colOff>69850</xdr:colOff>
      <xdr:row>12</xdr:row>
      <xdr:rowOff>10519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0200" y="1924050"/>
          <a:ext cx="87630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211667</xdr:colOff>
      <xdr:row>73</xdr:row>
      <xdr:rowOff>1406071</xdr:rowOff>
    </xdr:from>
    <xdr:to>
      <xdr:col>26</xdr:col>
      <xdr:colOff>119744</xdr:colOff>
      <xdr:row>80</xdr:row>
      <xdr:rowOff>91006</xdr:rowOff>
    </xdr:to>
    <xdr:sp macro="" textlink="">
      <xdr:nvSpPr>
        <xdr:cNvPr id="2" name="object 4">
          <a:extLst>
            <a:ext uri="{FF2B5EF4-FFF2-40B4-BE49-F238E27FC236}">
              <a16:creationId xmlns:a16="http://schemas.microsoft.com/office/drawing/2014/main" id="{937BF8EC-17CB-286E-1BE4-894FF1C819C7}"/>
            </a:ext>
          </a:extLst>
        </xdr:cNvPr>
        <xdr:cNvSpPr txBox="1"/>
      </xdr:nvSpPr>
      <xdr:spPr>
        <a:xfrm>
          <a:off x="831548" y="13471071"/>
          <a:ext cx="15405101" cy="2419340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endParaRPr lang="en-US" sz="3200" b="1">
            <a:solidFill>
              <a:srgbClr val="3C85C5"/>
            </a:solidFill>
            <a:latin typeface="Times New Roman"/>
            <a:cs typeface="Times New Roman"/>
          </a:endParaRP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 Hilton Orlando Lake Buena Vista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1751 Hotel Plaza Boulevard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Lake Buena Vista, Florida 32830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USA 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23</xdr:col>
      <xdr:colOff>597202</xdr:colOff>
      <xdr:row>50</xdr:row>
      <xdr:rowOff>83154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FD31DF9-5081-0793-AAB9-764F999ED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9167"/>
          <a:ext cx="14680595" cy="1438577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46</xdr:col>
      <xdr:colOff>604762</xdr:colOff>
      <xdr:row>51</xdr:row>
      <xdr:rowOff>37798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CCCD5B8-E624-B4B7-6314-CC57FEC31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95714" y="3069167"/>
          <a:ext cx="14075834" cy="145067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dab7419812901713e7c516ee2b4f16f" TargetMode="External"/><Relationship Id="rId13" Type="http://schemas.openxmlformats.org/officeDocument/2006/relationships/hyperlink" Target="https://ieeesa.webex.com/ieeesa/j.php?MTID=m67a2ffac183459cfd9e3f4f206ac1eca" TargetMode="External"/><Relationship Id="rId18" Type="http://schemas.openxmlformats.org/officeDocument/2006/relationships/hyperlink" Target="https://ieeesa.webex.com/ieeesa/j.php?MTID=me5cd111cc5da92e523b310b681b4f2fc" TargetMode="External"/><Relationship Id="rId3" Type="http://schemas.openxmlformats.org/officeDocument/2006/relationships/hyperlink" Target="https://ieeesa.webex.com/ieeesa/j.php?MTID=m9dab7419812901713e7c516ee2b4f16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0e629c2798b48d2c17ffd33211c71c9" TargetMode="External"/><Relationship Id="rId12" Type="http://schemas.openxmlformats.org/officeDocument/2006/relationships/hyperlink" Target="https://ieeesa.webex.com/ieeesa/j.php?MTID=m9dab7419812901713e7c516ee2b4f16f" TargetMode="External"/><Relationship Id="rId17" Type="http://schemas.openxmlformats.org/officeDocument/2006/relationships/hyperlink" Target="https://ieeesa.webex.com/ieeesa/j.php?MTID=m67a2ffac183459cfd9e3f4f206ac1eca" TargetMode="External"/><Relationship Id="rId2" Type="http://schemas.openxmlformats.org/officeDocument/2006/relationships/hyperlink" Target="https://ieeesa.webex.com/ieeesa/j.php?MTID=md0e629c2798b48d2c17ffd33211c71c9" TargetMode="External"/><Relationship Id="rId16" Type="http://schemas.openxmlformats.org/officeDocument/2006/relationships/hyperlink" Target="https://ieeesa.webex.com/ieeesa/j.php?MTID=m9dab7419812901713e7c516ee2b4f16f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67a2ffac183459cfd9e3f4f206ac1ec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0e629c2798b48d2c17ffd33211c71c9" TargetMode="External"/><Relationship Id="rId5" Type="http://schemas.openxmlformats.org/officeDocument/2006/relationships/hyperlink" Target="https://ieeesa.webex.com/ieeesa/j.php?MTID=me5cd111cc5da92e523b310b681b4f2fc" TargetMode="External"/><Relationship Id="rId15" Type="http://schemas.openxmlformats.org/officeDocument/2006/relationships/hyperlink" Target="https://ieeesa.webex.com/ieeesa/j.php?MTID=md0e629c2798b48d2c17ffd33211c71c9" TargetMode="External"/><Relationship Id="rId10" Type="http://schemas.openxmlformats.org/officeDocument/2006/relationships/hyperlink" Target="https://ieeesa.webex.com/ieeesa/j.php?MTID=me5cd111cc5da92e523b310b681b4f2f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67a2ffac183459cfd9e3f4f206ac1eca" TargetMode="External"/><Relationship Id="rId9" Type="http://schemas.openxmlformats.org/officeDocument/2006/relationships/hyperlink" Target="https://ieeesa.webex.com/ieeesa/j.php?MTID=m67a2ffac183459cfd9e3f4f206ac1eca" TargetMode="External"/><Relationship Id="rId14" Type="http://schemas.openxmlformats.org/officeDocument/2006/relationships/hyperlink" Target="https://ieeesa.webex.com/ieeesa/j.php?MTID=me5cd111cc5da92e523b310b681b4f2f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9dab7419812901713e7c516ee2b4f16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A8" zoomScale="80" zoomScaleNormal="80" workbookViewId="0">
      <selection activeCell="D1" sqref="D1"/>
    </sheetView>
  </sheetViews>
  <sheetFormatPr defaultColWidth="9.453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358</v>
      </c>
      <c r="E3" s="5"/>
    </row>
    <row r="4" spans="2:5" ht="20.5">
      <c r="B4" s="3" t="s">
        <v>2</v>
      </c>
      <c r="C4" s="6">
        <v>45169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5">
      <c r="B9" s="9"/>
    </row>
    <row r="10" spans="2:5" ht="20.5">
      <c r="B10" s="3" t="s">
        <v>7</v>
      </c>
      <c r="C10" s="4" t="s">
        <v>245</v>
      </c>
    </row>
    <row r="12" spans="2:5" ht="20.5">
      <c r="B12" s="3" t="s">
        <v>8</v>
      </c>
      <c r="C12" s="4" t="s">
        <v>9</v>
      </c>
    </row>
    <row r="14" spans="2:5" ht="20.5">
      <c r="B14" s="3" t="s">
        <v>10</v>
      </c>
      <c r="C14" s="7" t="s">
        <v>11</v>
      </c>
    </row>
    <row r="15" spans="2:5" ht="20.5">
      <c r="C15" s="10" t="s">
        <v>12</v>
      </c>
    </row>
    <row r="16" spans="2:5" ht="20.5">
      <c r="C16" s="10" t="s">
        <v>13</v>
      </c>
    </row>
    <row r="17" spans="2:6" ht="20.5">
      <c r="C17" s="10" t="s">
        <v>14</v>
      </c>
      <c r="E17" s="2" t="s">
        <v>198</v>
      </c>
    </row>
    <row r="19" spans="2:6" ht="20.5">
      <c r="B19" s="3" t="s">
        <v>15</v>
      </c>
      <c r="C19" s="7" t="s">
        <v>16</v>
      </c>
    </row>
    <row r="20" spans="2:6" ht="20.5">
      <c r="C20" s="10" t="s">
        <v>17</v>
      </c>
    </row>
    <row r="22" spans="2:6" ht="95.5" customHeight="1">
      <c r="D22" s="125" t="s">
        <v>246</v>
      </c>
      <c r="E22" s="125" t="s">
        <v>170</v>
      </c>
      <c r="F22" s="125" t="s">
        <v>163</v>
      </c>
    </row>
    <row r="23" spans="2:6" ht="120.65" customHeight="1">
      <c r="D23" s="2" t="s">
        <v>240</v>
      </c>
      <c r="E23" s="125" t="s">
        <v>243</v>
      </c>
      <c r="F23" s="278" t="s">
        <v>242</v>
      </c>
    </row>
    <row r="25" spans="2:6" ht="79.5" customHeight="1">
      <c r="D25" s="2" t="s">
        <v>234</v>
      </c>
      <c r="E25" s="2" t="s">
        <v>235</v>
      </c>
      <c r="F25" s="278" t="s">
        <v>236</v>
      </c>
    </row>
    <row r="26" spans="2:6" ht="98.5" customHeight="1">
      <c r="D26" s="2" t="s">
        <v>237</v>
      </c>
      <c r="E26" s="2" t="s">
        <v>238</v>
      </c>
      <c r="F26" s="278" t="s">
        <v>239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topLeftCell="A19" workbookViewId="0">
      <selection activeCell="G22" sqref="G22"/>
    </sheetView>
  </sheetViews>
  <sheetFormatPr defaultColWidth="8.81640625" defaultRowHeight="12.5"/>
  <sheetData>
    <row r="17" spans="4:6">
      <c r="E17" t="s">
        <v>198</v>
      </c>
    </row>
    <row r="23" spans="4:6" ht="120.65" customHeight="1">
      <c r="D23" t="s">
        <v>240</v>
      </c>
      <c r="E23" t="s">
        <v>241</v>
      </c>
      <c r="F23" s="277" t="s">
        <v>242</v>
      </c>
    </row>
    <row r="25" spans="4:6" ht="79.5" customHeight="1">
      <c r="D25" t="s">
        <v>234</v>
      </c>
      <c r="E25" t="s">
        <v>235</v>
      </c>
      <c r="F25" s="277" t="s">
        <v>236</v>
      </c>
    </row>
    <row r="26" spans="4:6" ht="98.5" customHeight="1">
      <c r="D26" t="s">
        <v>237</v>
      </c>
      <c r="E26" t="s">
        <v>238</v>
      </c>
      <c r="F26" s="277" t="s">
        <v>239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abSelected="1" zoomScale="68" zoomScaleNormal="68" workbookViewId="0">
      <selection activeCell="B4" sqref="B4"/>
    </sheetView>
  </sheetViews>
  <sheetFormatPr defaultColWidth="9.453125" defaultRowHeight="12.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9.453125" style="2"/>
    <col min="6" max="6" width="36.1796875" style="2" customWidth="1"/>
    <col min="7" max="16384" width="9.453125" style="2"/>
  </cols>
  <sheetData>
    <row r="1" spans="1:3" ht="15">
      <c r="B1" s="49" t="s">
        <v>18</v>
      </c>
      <c r="C1" s="50" t="s">
        <v>247</v>
      </c>
    </row>
    <row r="2" spans="1:3" ht="15">
      <c r="B2" s="49" t="s">
        <v>19</v>
      </c>
      <c r="C2" s="50" t="s">
        <v>355</v>
      </c>
    </row>
    <row r="3" spans="1:3" ht="15">
      <c r="B3" s="49" t="s">
        <v>20</v>
      </c>
      <c r="C3" s="50" t="s">
        <v>356</v>
      </c>
    </row>
    <row r="4" spans="1:3" ht="40">
      <c r="A4" s="24"/>
      <c r="B4" s="99" t="s">
        <v>357</v>
      </c>
    </row>
    <row r="5" spans="1:3" ht="15.5">
      <c r="A5" s="24"/>
      <c r="B5" s="85"/>
    </row>
    <row r="6" spans="1:3" ht="15.5">
      <c r="A6" s="24"/>
      <c r="B6" s="86"/>
    </row>
    <row r="7" spans="1:3" s="30" customFormat="1" ht="31" customHeight="1">
      <c r="A7" s="168"/>
      <c r="B7" s="36" t="s">
        <v>21</v>
      </c>
    </row>
    <row r="8" spans="1:3" s="30" customFormat="1" ht="76" customHeight="1">
      <c r="A8" s="168"/>
      <c r="B8" s="169" t="s">
        <v>22</v>
      </c>
    </row>
    <row r="9" spans="1:3" s="26" customFormat="1" ht="15.5">
      <c r="A9" s="24"/>
      <c r="B9" s="19"/>
    </row>
    <row r="10" spans="1:3" s="114" customFormat="1" ht="20">
      <c r="A10" s="170">
        <v>1</v>
      </c>
      <c r="B10" s="170" t="s">
        <v>23</v>
      </c>
    </row>
    <row r="11" spans="1:3" s="114" customFormat="1" ht="25">
      <c r="A11" s="117"/>
      <c r="B11" s="283" t="s">
        <v>248</v>
      </c>
    </row>
    <row r="12" spans="1:3" s="114" customFormat="1" ht="25">
      <c r="A12" s="117"/>
      <c r="B12" s="223" t="s">
        <v>219</v>
      </c>
    </row>
    <row r="13" spans="1:3" s="114" customFormat="1" ht="25">
      <c r="A13" s="117"/>
      <c r="B13" s="223" t="s">
        <v>220</v>
      </c>
    </row>
    <row r="14" spans="1:3" s="114" customFormat="1" ht="25">
      <c r="A14" s="117"/>
      <c r="B14" s="223" t="s">
        <v>221</v>
      </c>
    </row>
    <row r="15" spans="1:3" s="114" customFormat="1" ht="25">
      <c r="A15" s="117"/>
      <c r="B15" s="223" t="s">
        <v>222</v>
      </c>
    </row>
    <row r="16" spans="1:3" s="114" customFormat="1" ht="25">
      <c r="A16" s="117"/>
      <c r="B16" s="223" t="s">
        <v>223</v>
      </c>
    </row>
    <row r="17" spans="1:6" s="114" customFormat="1" ht="20">
      <c r="A17" s="170">
        <v>2</v>
      </c>
      <c r="B17" s="170" t="s">
        <v>24</v>
      </c>
    </row>
    <row r="18" spans="1:6" s="114" customFormat="1" ht="20">
      <c r="A18" s="170"/>
      <c r="B18" s="171" t="s">
        <v>25</v>
      </c>
    </row>
    <row r="19" spans="1:6" ht="15.5">
      <c r="A19" s="19"/>
    </row>
    <row r="20" spans="1:6" ht="15.5">
      <c r="B20" s="25"/>
    </row>
    <row r="21" spans="1:6" ht="15.5">
      <c r="B21" s="25"/>
    </row>
    <row r="22" spans="1:6" s="114" customFormat="1" ht="20.5">
      <c r="A22" s="117"/>
      <c r="B22" s="172" t="s">
        <v>26</v>
      </c>
      <c r="C22" s="173"/>
    </row>
    <row r="23" spans="1:6" s="284" customFormat="1" ht="95.5" customHeight="1">
      <c r="B23" s="284" t="s">
        <v>249</v>
      </c>
      <c r="D23" s="284" t="s">
        <v>246</v>
      </c>
      <c r="E23" s="284" t="s">
        <v>170</v>
      </c>
      <c r="F23" s="284" t="s">
        <v>163</v>
      </c>
    </row>
    <row r="24" spans="1:6" s="114" customFormat="1" ht="120.65" customHeight="1">
      <c r="A24" s="117"/>
      <c r="D24" s="114" t="s">
        <v>240</v>
      </c>
      <c r="E24" s="114" t="s">
        <v>241</v>
      </c>
      <c r="F24" s="280" t="s">
        <v>242</v>
      </c>
    </row>
    <row r="25" spans="1:6" s="114" customFormat="1" ht="20">
      <c r="A25" s="117"/>
      <c r="B25" s="174" t="s">
        <v>27</v>
      </c>
    </row>
    <row r="26" spans="1:6" s="114" customFormat="1" ht="79.5" customHeight="1">
      <c r="A26" s="117"/>
      <c r="B26" s="174" t="s">
        <v>28</v>
      </c>
      <c r="D26" s="114" t="s">
        <v>234</v>
      </c>
      <c r="E26" s="114" t="s">
        <v>235</v>
      </c>
      <c r="F26" s="280" t="s">
        <v>236</v>
      </c>
    </row>
    <row r="27" spans="1:6" s="114" customFormat="1" ht="98.5" customHeight="1">
      <c r="A27" s="117"/>
      <c r="B27" s="174" t="s">
        <v>29</v>
      </c>
      <c r="D27" s="114" t="s">
        <v>237</v>
      </c>
      <c r="E27" s="114" t="s">
        <v>238</v>
      </c>
      <c r="F27" s="280" t="s">
        <v>239</v>
      </c>
    </row>
    <row r="28" spans="1:6" s="114" customFormat="1" ht="20">
      <c r="A28" s="117"/>
      <c r="B28" s="174" t="s">
        <v>30</v>
      </c>
    </row>
    <row r="29" spans="1:6" s="114" customFormat="1" ht="20">
      <c r="A29" s="117"/>
      <c r="B29" s="174" t="s">
        <v>31</v>
      </c>
    </row>
    <row r="30" spans="1:6" s="114" customFormat="1" ht="20">
      <c r="A30" s="117"/>
      <c r="B30" s="175"/>
    </row>
    <row r="31" spans="1:6" s="114" customFormat="1" ht="20">
      <c r="A31" s="117"/>
      <c r="B31" s="170" t="s">
        <v>32</v>
      </c>
    </row>
    <row r="32" spans="1:6" s="114" customFormat="1" ht="20">
      <c r="A32" s="117"/>
    </row>
    <row r="34" spans="2:2">
      <c r="B34" s="28"/>
    </row>
    <row r="35" spans="2:2">
      <c r="B35" s="28"/>
    </row>
    <row r="36" spans="2:2" ht="15.5">
      <c r="B36" s="29"/>
    </row>
    <row r="37" spans="2:2" ht="15.5">
      <c r="B37" s="29"/>
    </row>
    <row r="38" spans="2:2" ht="15.5">
      <c r="B38" s="29"/>
    </row>
    <row r="39" spans="2:2" ht="15.5">
      <c r="B39" s="29"/>
    </row>
    <row r="40" spans="2:2" ht="15.5">
      <c r="B40" s="29"/>
    </row>
    <row r="41" spans="2:2" ht="15.5">
      <c r="B41" s="29"/>
    </row>
    <row r="42" spans="2:2" ht="15.5">
      <c r="B42" s="26"/>
    </row>
    <row r="43" spans="2:2" ht="15.5">
      <c r="B43" s="26"/>
    </row>
    <row r="44" spans="2:2" ht="15.5">
      <c r="B44" s="26"/>
    </row>
    <row r="45" spans="2:2" ht="15.5">
      <c r="B45" s="26"/>
    </row>
    <row r="46" spans="2:2" ht="15.5">
      <c r="B46" s="26"/>
    </row>
    <row r="47" spans="2:2" ht="15.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67"/>
  <sheetViews>
    <sheetView zoomScale="50" zoomScaleNormal="50" workbookViewId="0">
      <selection activeCell="AD36" sqref="AD36"/>
    </sheetView>
  </sheetViews>
  <sheetFormatPr defaultColWidth="11.453125" defaultRowHeight="15.5"/>
  <cols>
    <col min="1" max="1" width="15.7265625" style="87" customWidth="1"/>
    <col min="2" max="2" width="10.453125" style="87" customWidth="1"/>
    <col min="3" max="3" width="14.453125" style="87" customWidth="1"/>
    <col min="4" max="4" width="10.81640625" style="87" customWidth="1"/>
    <col min="5" max="5" width="13.453125" style="87" customWidth="1"/>
    <col min="6" max="6" width="10.453125" style="87" customWidth="1"/>
    <col min="7" max="7" width="9.81640625" style="87" customWidth="1"/>
    <col min="8" max="9" width="10.81640625" style="87" customWidth="1"/>
    <col min="10" max="12" width="10.453125" style="87" customWidth="1"/>
    <col min="13" max="13" width="11.1796875" style="87" customWidth="1"/>
    <col min="14" max="14" width="10.453125" style="87" customWidth="1"/>
    <col min="15" max="15" width="11" style="87" customWidth="1"/>
    <col min="16" max="17" width="9.453125" style="87" customWidth="1"/>
    <col min="18" max="18" width="10.453125" style="87" customWidth="1"/>
    <col min="19" max="19" width="10.81640625" style="87" customWidth="1"/>
    <col min="20" max="20" width="2.81640625" style="87" customWidth="1"/>
    <col min="21" max="22" width="11.453125" style="87" hidden="1" customWidth="1"/>
    <col min="23" max="23" width="1.7265625" style="87" hidden="1" customWidth="1"/>
    <col min="24" max="25" width="11.453125" style="87" hidden="1" customWidth="1"/>
    <col min="26" max="16384" width="11.453125" style="87"/>
  </cols>
  <sheetData>
    <row r="1" spans="1:34" s="389" customFormat="1" ht="19.75" customHeight="1">
      <c r="A1" s="383" t="s">
        <v>352</v>
      </c>
      <c r="B1" s="384" t="s">
        <v>250</v>
      </c>
      <c r="C1" s="384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6"/>
      <c r="V1" s="386"/>
      <c r="W1" s="385"/>
      <c r="X1" s="386"/>
      <c r="Y1" s="387"/>
      <c r="Z1" s="386"/>
      <c r="AA1" s="385"/>
      <c r="AB1" s="386"/>
      <c r="AC1" s="388"/>
    </row>
    <row r="2" spans="1:34" s="389" customFormat="1" ht="19.149999999999999" customHeight="1">
      <c r="A2" s="390"/>
      <c r="B2" s="391" t="s">
        <v>251</v>
      </c>
      <c r="C2" s="391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392"/>
      <c r="V2" s="392"/>
      <c r="W2" s="392"/>
      <c r="X2" s="392"/>
      <c r="Y2" s="393"/>
      <c r="Z2" s="392"/>
      <c r="AA2" s="392"/>
      <c r="AB2" s="392"/>
      <c r="AC2" s="393"/>
      <c r="AD2" s="394"/>
      <c r="AE2" s="394"/>
      <c r="AF2" s="395"/>
      <c r="AG2" s="395"/>
    </row>
    <row r="3" spans="1:34" s="389" customFormat="1" ht="19.75" customHeight="1" thickBot="1">
      <c r="A3" s="390"/>
      <c r="B3" s="396" t="s">
        <v>353</v>
      </c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 t="s">
        <v>37</v>
      </c>
      <c r="U3" s="397"/>
      <c r="V3" s="398"/>
      <c r="W3" s="397" t="s">
        <v>37</v>
      </c>
      <c r="X3" s="397"/>
      <c r="Y3" s="399" t="s">
        <v>37</v>
      </c>
      <c r="Z3" s="397"/>
      <c r="AA3" s="397" t="s">
        <v>37</v>
      </c>
      <c r="AB3" s="397"/>
      <c r="AC3" s="400"/>
    </row>
    <row r="4" spans="1:34" s="410" customFormat="1" ht="13" customHeight="1">
      <c r="A4" s="401" t="s">
        <v>229</v>
      </c>
      <c r="B4" s="402" t="s">
        <v>38</v>
      </c>
      <c r="C4" s="403"/>
      <c r="D4" s="404" t="s">
        <v>39</v>
      </c>
      <c r="E4" s="405"/>
      <c r="F4" s="405"/>
      <c r="G4" s="406"/>
      <c r="H4" s="404" t="s">
        <v>40</v>
      </c>
      <c r="I4" s="405"/>
      <c r="J4" s="405"/>
      <c r="K4" s="406"/>
      <c r="L4" s="404" t="s">
        <v>41</v>
      </c>
      <c r="M4" s="405"/>
      <c r="N4" s="405"/>
      <c r="O4" s="406"/>
      <c r="P4" s="404" t="s">
        <v>42</v>
      </c>
      <c r="Q4" s="405"/>
      <c r="R4" s="405"/>
      <c r="S4" s="406"/>
      <c r="T4" s="404" t="s">
        <v>43</v>
      </c>
      <c r="U4" s="405"/>
      <c r="V4" s="406"/>
      <c r="W4" s="404" t="s">
        <v>44</v>
      </c>
      <c r="X4" s="405"/>
      <c r="Y4" s="406"/>
      <c r="Z4" s="407" t="s">
        <v>230</v>
      </c>
      <c r="AA4" s="408"/>
      <c r="AB4" s="408"/>
      <c r="AC4" s="409"/>
    </row>
    <row r="5" spans="1:34" s="410" customFormat="1" ht="12.65" customHeight="1" thickBot="1">
      <c r="A5" s="411"/>
      <c r="B5" s="412">
        <f>DATE(2023,9,10)</f>
        <v>45179</v>
      </c>
      <c r="C5" s="413"/>
      <c r="D5" s="414">
        <f>B5+1</f>
        <v>45180</v>
      </c>
      <c r="E5" s="414"/>
      <c r="F5" s="414"/>
      <c r="G5" s="415"/>
      <c r="H5" s="416">
        <f>D5+1</f>
        <v>45181</v>
      </c>
      <c r="I5" s="414"/>
      <c r="J5" s="414"/>
      <c r="K5" s="415"/>
      <c r="L5" s="416">
        <f>H5+1</f>
        <v>45182</v>
      </c>
      <c r="M5" s="414"/>
      <c r="N5" s="414"/>
      <c r="O5" s="415"/>
      <c r="P5" s="416">
        <f>L5+1</f>
        <v>45183</v>
      </c>
      <c r="Q5" s="414"/>
      <c r="R5" s="414"/>
      <c r="S5" s="415"/>
      <c r="T5" s="416">
        <f>P5+1</f>
        <v>45184</v>
      </c>
      <c r="U5" s="414"/>
      <c r="V5" s="415"/>
      <c r="W5" s="416">
        <f>T5+1</f>
        <v>45185</v>
      </c>
      <c r="X5" s="414"/>
      <c r="Y5" s="415"/>
      <c r="Z5" s="417"/>
      <c r="AA5" s="418"/>
      <c r="AB5" s="418"/>
      <c r="AC5" s="419"/>
    </row>
    <row r="6" spans="1:34" s="389" customFormat="1" ht="38.25" customHeight="1" thickBot="1">
      <c r="A6" s="420"/>
      <c r="B6" s="421" t="s">
        <v>45</v>
      </c>
      <c r="C6" s="422"/>
      <c r="D6" s="423" t="s">
        <v>45</v>
      </c>
      <c r="E6" s="424" t="s">
        <v>46</v>
      </c>
      <c r="F6" s="424" t="s">
        <v>47</v>
      </c>
      <c r="G6" s="425" t="s">
        <v>48</v>
      </c>
      <c r="H6" s="423" t="s">
        <v>45</v>
      </c>
      <c r="I6" s="424" t="s">
        <v>46</v>
      </c>
      <c r="J6" s="424" t="s">
        <v>47</v>
      </c>
      <c r="K6" s="425" t="s">
        <v>48</v>
      </c>
      <c r="L6" s="423" t="s">
        <v>45</v>
      </c>
      <c r="M6" s="424" t="s">
        <v>46</v>
      </c>
      <c r="N6" s="424" t="s">
        <v>47</v>
      </c>
      <c r="O6" s="425" t="s">
        <v>48</v>
      </c>
      <c r="P6" s="423" t="s">
        <v>45</v>
      </c>
      <c r="Q6" s="424" t="s">
        <v>46</v>
      </c>
      <c r="R6" s="424" t="s">
        <v>47</v>
      </c>
      <c r="S6" s="425" t="s">
        <v>48</v>
      </c>
      <c r="T6" s="426"/>
      <c r="U6" s="427"/>
      <c r="V6" s="428"/>
      <c r="W6" s="426"/>
      <c r="X6" s="427"/>
      <c r="Y6" s="428"/>
      <c r="Z6" s="429" t="s">
        <v>33</v>
      </c>
      <c r="AA6" s="430" t="s">
        <v>34</v>
      </c>
      <c r="AB6" s="430" t="s">
        <v>35</v>
      </c>
      <c r="AC6" s="431" t="s">
        <v>36</v>
      </c>
    </row>
    <row r="7" spans="1:34" s="410" customFormat="1" ht="15" customHeight="1">
      <c r="A7" s="432" t="s">
        <v>49</v>
      </c>
      <c r="B7" s="427"/>
      <c r="C7" s="428"/>
      <c r="D7" s="319" t="s">
        <v>50</v>
      </c>
      <c r="E7" s="319"/>
      <c r="F7" s="319"/>
      <c r="G7" s="320"/>
      <c r="H7" s="364" t="s">
        <v>50</v>
      </c>
      <c r="I7" s="319"/>
      <c r="J7" s="319"/>
      <c r="K7" s="320"/>
      <c r="L7" s="364" t="s">
        <v>50</v>
      </c>
      <c r="M7" s="319"/>
      <c r="N7" s="319"/>
      <c r="O7" s="320"/>
      <c r="P7" s="364" t="s">
        <v>50</v>
      </c>
      <c r="Q7" s="319"/>
      <c r="R7" s="319"/>
      <c r="S7" s="320"/>
      <c r="T7" s="426"/>
      <c r="U7" s="427"/>
      <c r="V7" s="428"/>
      <c r="W7" s="426"/>
      <c r="X7" s="427"/>
      <c r="Y7" s="428"/>
      <c r="Z7" s="433">
        <v>0.29166666666666669</v>
      </c>
      <c r="AA7" s="434">
        <f t="shared" ref="AA7:AA38" si="0">Z7-3/24</f>
        <v>0.16666666666666669</v>
      </c>
      <c r="AB7" s="435">
        <f t="shared" ref="AB7:AB38" si="1">Z7+4/24</f>
        <v>0.45833333333333337</v>
      </c>
      <c r="AC7" s="436">
        <f t="shared" ref="AC7:AC38" si="2">Z7+13/24</f>
        <v>0.83333333333333326</v>
      </c>
      <c r="AE7" s="395"/>
    </row>
    <row r="8" spans="1:34" s="410" customFormat="1" ht="15" customHeight="1" thickBot="1">
      <c r="A8" s="437" t="s">
        <v>51</v>
      </c>
      <c r="B8" s="427"/>
      <c r="C8" s="428"/>
      <c r="D8" s="321"/>
      <c r="E8" s="321"/>
      <c r="F8" s="321"/>
      <c r="G8" s="322"/>
      <c r="H8" s="365"/>
      <c r="I8" s="321"/>
      <c r="J8" s="321"/>
      <c r="K8" s="322"/>
      <c r="L8" s="365"/>
      <c r="M8" s="321"/>
      <c r="N8" s="321"/>
      <c r="O8" s="322"/>
      <c r="P8" s="365"/>
      <c r="Q8" s="321"/>
      <c r="R8" s="321"/>
      <c r="S8" s="322"/>
      <c r="T8" s="426"/>
      <c r="U8" s="427"/>
      <c r="V8" s="428"/>
      <c r="W8" s="426"/>
      <c r="X8" s="427"/>
      <c r="Y8" s="428"/>
      <c r="Z8" s="438">
        <f t="shared" ref="Z8:Z38" si="3">Z7+0.5/24</f>
        <v>0.3125</v>
      </c>
      <c r="AA8" s="439">
        <f t="shared" si="0"/>
        <v>0.1875</v>
      </c>
      <c r="AB8" s="435">
        <f t="shared" si="1"/>
        <v>0.47916666666666663</v>
      </c>
      <c r="AC8" s="440">
        <f t="shared" si="2"/>
        <v>0.85416666666666663</v>
      </c>
      <c r="AE8" s="395"/>
    </row>
    <row r="9" spans="1:34" s="410" customFormat="1" ht="15" customHeight="1">
      <c r="A9" s="441" t="s">
        <v>52</v>
      </c>
      <c r="B9" s="427"/>
      <c r="C9" s="428"/>
      <c r="D9" s="352" t="s">
        <v>252</v>
      </c>
      <c r="E9" s="353"/>
      <c r="F9" s="353"/>
      <c r="G9" s="354"/>
      <c r="H9" s="310" t="s">
        <v>54</v>
      </c>
      <c r="I9" s="346" t="s">
        <v>58</v>
      </c>
      <c r="J9" s="349" t="s">
        <v>55</v>
      </c>
      <c r="K9" s="326" t="s">
        <v>61</v>
      </c>
      <c r="L9" s="331" t="s">
        <v>57</v>
      </c>
      <c r="M9" s="332"/>
      <c r="N9" s="332"/>
      <c r="O9" s="333"/>
      <c r="P9" s="310" t="s">
        <v>54</v>
      </c>
      <c r="Q9" s="307" t="s">
        <v>253</v>
      </c>
      <c r="R9" s="349" t="s">
        <v>55</v>
      </c>
      <c r="S9" s="340" t="s">
        <v>53</v>
      </c>
      <c r="T9" s="426"/>
      <c r="U9" s="427"/>
      <c r="V9" s="428"/>
      <c r="W9" s="426"/>
      <c r="X9" s="427"/>
      <c r="Y9" s="428"/>
      <c r="Z9" s="438">
        <f t="shared" si="3"/>
        <v>0.33333333333333331</v>
      </c>
      <c r="AA9" s="439">
        <f t="shared" si="0"/>
        <v>0.20833333333333331</v>
      </c>
      <c r="AB9" s="435">
        <f t="shared" si="1"/>
        <v>0.5</v>
      </c>
      <c r="AC9" s="440">
        <f t="shared" si="2"/>
        <v>0.875</v>
      </c>
      <c r="AE9" s="395"/>
    </row>
    <row r="10" spans="1:34" s="410" customFormat="1" ht="15" customHeight="1" thickBot="1">
      <c r="A10" s="441" t="s">
        <v>59</v>
      </c>
      <c r="B10" s="427"/>
      <c r="C10" s="428"/>
      <c r="D10" s="355"/>
      <c r="E10" s="356"/>
      <c r="F10" s="356"/>
      <c r="G10" s="357"/>
      <c r="H10" s="311"/>
      <c r="I10" s="347"/>
      <c r="J10" s="350"/>
      <c r="K10" s="442"/>
      <c r="L10" s="334"/>
      <c r="M10" s="335"/>
      <c r="N10" s="335"/>
      <c r="O10" s="336"/>
      <c r="P10" s="311"/>
      <c r="Q10" s="308"/>
      <c r="R10" s="350"/>
      <c r="S10" s="341"/>
      <c r="T10" s="426"/>
      <c r="U10" s="427"/>
      <c r="V10" s="428"/>
      <c r="W10" s="426"/>
      <c r="X10" s="427"/>
      <c r="Y10" s="428"/>
      <c r="Z10" s="438">
        <f t="shared" si="3"/>
        <v>0.35416666666666663</v>
      </c>
      <c r="AA10" s="439">
        <f t="shared" si="0"/>
        <v>0.22916666666666663</v>
      </c>
      <c r="AB10" s="435">
        <f t="shared" si="1"/>
        <v>0.52083333333333326</v>
      </c>
      <c r="AC10" s="440">
        <f t="shared" si="2"/>
        <v>0.89583333333333326</v>
      </c>
      <c r="AE10" s="395"/>
    </row>
    <row r="11" spans="1:34" s="410" customFormat="1" ht="15" customHeight="1">
      <c r="A11" s="441" t="s">
        <v>60</v>
      </c>
      <c r="B11" s="427"/>
      <c r="C11" s="428"/>
      <c r="D11" s="358" t="s">
        <v>66</v>
      </c>
      <c r="E11" s="359"/>
      <c r="F11" s="359"/>
      <c r="G11" s="360"/>
      <c r="H11" s="311"/>
      <c r="I11" s="347"/>
      <c r="J11" s="350"/>
      <c r="K11" s="442"/>
      <c r="L11" s="366" t="s">
        <v>79</v>
      </c>
      <c r="M11" s="346" t="s">
        <v>58</v>
      </c>
      <c r="N11" s="349" t="s">
        <v>55</v>
      </c>
      <c r="O11" s="340" t="s">
        <v>53</v>
      </c>
      <c r="P11" s="311"/>
      <c r="Q11" s="308"/>
      <c r="R11" s="350"/>
      <c r="S11" s="341"/>
      <c r="T11" s="426"/>
      <c r="U11" s="427"/>
      <c r="V11" s="428"/>
      <c r="W11" s="426"/>
      <c r="X11" s="427"/>
      <c r="Y11" s="428"/>
      <c r="Z11" s="438">
        <f t="shared" si="3"/>
        <v>0.37499999999999994</v>
      </c>
      <c r="AA11" s="439">
        <f t="shared" si="0"/>
        <v>0.24999999999999994</v>
      </c>
      <c r="AB11" s="435">
        <f t="shared" si="1"/>
        <v>0.54166666666666663</v>
      </c>
      <c r="AC11" s="440">
        <f t="shared" si="2"/>
        <v>0.91666666666666652</v>
      </c>
    </row>
    <row r="12" spans="1:34" s="410" customFormat="1" ht="15" customHeight="1" thickBot="1">
      <c r="A12" s="441" t="s">
        <v>62</v>
      </c>
      <c r="B12" s="427"/>
      <c r="C12" s="428"/>
      <c r="D12" s="361"/>
      <c r="E12" s="362"/>
      <c r="F12" s="362"/>
      <c r="G12" s="363"/>
      <c r="H12" s="312"/>
      <c r="I12" s="348"/>
      <c r="J12" s="351"/>
      <c r="K12" s="327"/>
      <c r="L12" s="367"/>
      <c r="M12" s="348"/>
      <c r="N12" s="351"/>
      <c r="O12" s="342"/>
      <c r="P12" s="312"/>
      <c r="Q12" s="309"/>
      <c r="R12" s="351"/>
      <c r="S12" s="342"/>
      <c r="T12" s="426"/>
      <c r="U12" s="427"/>
      <c r="V12" s="428"/>
      <c r="W12" s="426"/>
      <c r="X12" s="427"/>
      <c r="Y12" s="428"/>
      <c r="Z12" s="438">
        <f t="shared" si="3"/>
        <v>0.39583333333333326</v>
      </c>
      <c r="AA12" s="439">
        <f t="shared" si="0"/>
        <v>0.27083333333333326</v>
      </c>
      <c r="AB12" s="435">
        <f t="shared" si="1"/>
        <v>0.56249999999999989</v>
      </c>
      <c r="AC12" s="440">
        <f t="shared" si="2"/>
        <v>0.93749999999999989</v>
      </c>
    </row>
    <row r="13" spans="1:34" s="410" customFormat="1" ht="15" customHeight="1" thickBot="1">
      <c r="A13" s="443" t="s">
        <v>63</v>
      </c>
      <c r="B13" s="427"/>
      <c r="C13" s="428"/>
      <c r="D13" s="305" t="s">
        <v>64</v>
      </c>
      <c r="E13" s="305"/>
      <c r="F13" s="305"/>
      <c r="G13" s="306"/>
      <c r="H13" s="304" t="s">
        <v>64</v>
      </c>
      <c r="I13" s="305"/>
      <c r="J13" s="305"/>
      <c r="K13" s="306"/>
      <c r="L13" s="304" t="s">
        <v>64</v>
      </c>
      <c r="M13" s="305"/>
      <c r="N13" s="305"/>
      <c r="O13" s="306"/>
      <c r="P13" s="304" t="s">
        <v>64</v>
      </c>
      <c r="Q13" s="305"/>
      <c r="R13" s="305"/>
      <c r="S13" s="306"/>
      <c r="T13" s="426"/>
      <c r="U13" s="427"/>
      <c r="V13" s="428"/>
      <c r="W13" s="426"/>
      <c r="X13" s="427"/>
      <c r="Y13" s="428"/>
      <c r="Z13" s="438">
        <f t="shared" si="3"/>
        <v>0.41666666666666657</v>
      </c>
      <c r="AA13" s="444">
        <f t="shared" si="0"/>
        <v>0.29166666666666657</v>
      </c>
      <c r="AB13" s="435">
        <f t="shared" si="1"/>
        <v>0.58333333333333326</v>
      </c>
      <c r="AC13" s="445">
        <f t="shared" si="2"/>
        <v>0.95833333333333326</v>
      </c>
      <c r="AE13" s="395"/>
      <c r="AF13" s="395"/>
      <c r="AG13" s="395"/>
      <c r="AH13" s="395"/>
    </row>
    <row r="14" spans="1:34" s="410" customFormat="1" ht="15" customHeight="1">
      <c r="A14" s="446" t="s">
        <v>65</v>
      </c>
      <c r="B14" s="427"/>
      <c r="C14" s="428"/>
      <c r="D14" s="310" t="s">
        <v>54</v>
      </c>
      <c r="E14" s="346" t="s">
        <v>58</v>
      </c>
      <c r="F14" s="316" t="s">
        <v>68</v>
      </c>
      <c r="G14" s="340" t="s">
        <v>56</v>
      </c>
      <c r="H14" s="310" t="s">
        <v>54</v>
      </c>
      <c r="I14" s="337"/>
      <c r="J14" s="316" t="s">
        <v>68</v>
      </c>
      <c r="K14" s="340" t="s">
        <v>56</v>
      </c>
      <c r="L14" s="328" t="s">
        <v>69</v>
      </c>
      <c r="M14" s="329"/>
      <c r="N14" s="329"/>
      <c r="O14" s="330"/>
      <c r="P14" s="343" t="s">
        <v>79</v>
      </c>
      <c r="Q14" s="323" t="s">
        <v>70</v>
      </c>
      <c r="R14" s="346" t="s">
        <v>58</v>
      </c>
      <c r="S14" s="340" t="s">
        <v>56</v>
      </c>
      <c r="T14" s="426"/>
      <c r="U14" s="427"/>
      <c r="V14" s="428"/>
      <c r="W14" s="426"/>
      <c r="X14" s="427"/>
      <c r="Y14" s="428"/>
      <c r="Z14" s="438">
        <f t="shared" si="3"/>
        <v>0.43749999999999989</v>
      </c>
      <c r="AA14" s="444">
        <f t="shared" si="0"/>
        <v>0.31249999999999989</v>
      </c>
      <c r="AB14" s="435">
        <f t="shared" si="1"/>
        <v>0.60416666666666652</v>
      </c>
      <c r="AC14" s="445">
        <f t="shared" si="2"/>
        <v>0.97916666666666652</v>
      </c>
      <c r="AE14" s="395"/>
      <c r="AF14" s="395"/>
      <c r="AG14" s="395"/>
      <c r="AH14" s="395"/>
    </row>
    <row r="15" spans="1:34" s="410" customFormat="1" ht="15" customHeight="1" thickBot="1">
      <c r="A15" s="446" t="s">
        <v>71</v>
      </c>
      <c r="B15" s="427"/>
      <c r="C15" s="428"/>
      <c r="D15" s="311"/>
      <c r="E15" s="347"/>
      <c r="F15" s="317"/>
      <c r="G15" s="341"/>
      <c r="H15" s="311"/>
      <c r="I15" s="339"/>
      <c r="J15" s="317"/>
      <c r="K15" s="341"/>
      <c r="L15" s="334"/>
      <c r="M15" s="335"/>
      <c r="N15" s="335"/>
      <c r="O15" s="336"/>
      <c r="P15" s="344"/>
      <c r="Q15" s="324"/>
      <c r="R15" s="347"/>
      <c r="S15" s="341"/>
      <c r="T15" s="426"/>
      <c r="U15" s="427"/>
      <c r="V15" s="428"/>
      <c r="W15" s="426"/>
      <c r="X15" s="427"/>
      <c r="Y15" s="428"/>
      <c r="Z15" s="438">
        <f t="shared" si="3"/>
        <v>0.4583333333333332</v>
      </c>
      <c r="AA15" s="444">
        <f t="shared" si="0"/>
        <v>0.3333333333333332</v>
      </c>
      <c r="AB15" s="435">
        <f t="shared" si="1"/>
        <v>0.62499999999999989</v>
      </c>
      <c r="AC15" s="445">
        <f t="shared" si="2"/>
        <v>0.99999999999999978</v>
      </c>
      <c r="AE15" s="395"/>
      <c r="AF15" s="395"/>
      <c r="AG15" s="395"/>
      <c r="AH15" s="395"/>
    </row>
    <row r="16" spans="1:34" s="410" customFormat="1" ht="15" customHeight="1">
      <c r="A16" s="446" t="s">
        <v>72</v>
      </c>
      <c r="B16" s="427"/>
      <c r="C16" s="428"/>
      <c r="D16" s="311"/>
      <c r="E16" s="347"/>
      <c r="F16" s="317"/>
      <c r="G16" s="341"/>
      <c r="H16" s="311"/>
      <c r="I16" s="339"/>
      <c r="J16" s="317"/>
      <c r="K16" s="341"/>
      <c r="L16" s="328" t="s">
        <v>73</v>
      </c>
      <c r="M16" s="329"/>
      <c r="N16" s="329"/>
      <c r="O16" s="330"/>
      <c r="P16" s="344"/>
      <c r="Q16" s="324"/>
      <c r="R16" s="347"/>
      <c r="S16" s="341"/>
      <c r="T16" s="426"/>
      <c r="U16" s="427"/>
      <c r="V16" s="428"/>
      <c r="W16" s="426"/>
      <c r="X16" s="427"/>
      <c r="Y16" s="428"/>
      <c r="Z16" s="438">
        <f t="shared" si="3"/>
        <v>0.47916666666666652</v>
      </c>
      <c r="AA16" s="444">
        <f t="shared" si="0"/>
        <v>0.35416666666666652</v>
      </c>
      <c r="AB16" s="435">
        <f t="shared" si="1"/>
        <v>0.64583333333333315</v>
      </c>
      <c r="AC16" s="445">
        <f t="shared" si="2"/>
        <v>1.020833333333333</v>
      </c>
      <c r="AE16" s="395"/>
      <c r="AF16" s="395"/>
      <c r="AG16" s="395"/>
      <c r="AH16" s="395"/>
    </row>
    <row r="17" spans="1:29" s="410" customFormat="1" ht="15" customHeight="1" thickBot="1">
      <c r="A17" s="446" t="s">
        <v>74</v>
      </c>
      <c r="B17" s="427"/>
      <c r="C17" s="428"/>
      <c r="D17" s="312"/>
      <c r="E17" s="348"/>
      <c r="F17" s="318"/>
      <c r="G17" s="342"/>
      <c r="H17" s="312"/>
      <c r="I17" s="338"/>
      <c r="J17" s="318"/>
      <c r="K17" s="342"/>
      <c r="L17" s="334"/>
      <c r="M17" s="335"/>
      <c r="N17" s="335"/>
      <c r="O17" s="336"/>
      <c r="P17" s="345"/>
      <c r="Q17" s="325"/>
      <c r="R17" s="348"/>
      <c r="S17" s="342"/>
      <c r="T17" s="426"/>
      <c r="U17" s="427"/>
      <c r="V17" s="428"/>
      <c r="W17" s="426"/>
      <c r="X17" s="427"/>
      <c r="Y17" s="428"/>
      <c r="Z17" s="438">
        <f t="shared" si="3"/>
        <v>0.49999999999999983</v>
      </c>
      <c r="AA17" s="444">
        <f t="shared" si="0"/>
        <v>0.37499999999999983</v>
      </c>
      <c r="AB17" s="435">
        <f t="shared" si="1"/>
        <v>0.66666666666666652</v>
      </c>
      <c r="AC17" s="445">
        <f t="shared" si="2"/>
        <v>1.0416666666666665</v>
      </c>
    </row>
    <row r="18" spans="1:29" s="410" customFormat="1" ht="15" customHeight="1">
      <c r="A18" s="437" t="s">
        <v>75</v>
      </c>
      <c r="B18" s="427"/>
      <c r="C18" s="428"/>
      <c r="D18" s="319" t="s">
        <v>76</v>
      </c>
      <c r="E18" s="319"/>
      <c r="F18" s="319"/>
      <c r="G18" s="320"/>
      <c r="H18" s="319" t="s">
        <v>76</v>
      </c>
      <c r="I18" s="319"/>
      <c r="J18" s="319"/>
      <c r="K18" s="320"/>
      <c r="L18" s="319" t="s">
        <v>76</v>
      </c>
      <c r="M18" s="319"/>
      <c r="N18" s="319"/>
      <c r="O18" s="320"/>
      <c r="P18" s="319" t="s">
        <v>76</v>
      </c>
      <c r="Q18" s="319"/>
      <c r="R18" s="319"/>
      <c r="S18" s="320"/>
      <c r="T18" s="426"/>
      <c r="U18" s="427"/>
      <c r="V18" s="428"/>
      <c r="W18" s="426"/>
      <c r="X18" s="427"/>
      <c r="Y18" s="428"/>
      <c r="Z18" s="438">
        <f t="shared" si="3"/>
        <v>0.52083333333333315</v>
      </c>
      <c r="AA18" s="444">
        <f t="shared" si="0"/>
        <v>0.39583333333333315</v>
      </c>
      <c r="AB18" s="435">
        <f t="shared" si="1"/>
        <v>0.68749999999999978</v>
      </c>
      <c r="AC18" s="445">
        <f t="shared" si="2"/>
        <v>1.0624999999999998</v>
      </c>
    </row>
    <row r="19" spans="1:29" s="410" customFormat="1" ht="15" customHeight="1" thickBot="1">
      <c r="A19" s="437" t="s">
        <v>77</v>
      </c>
      <c r="B19" s="427"/>
      <c r="C19" s="428"/>
      <c r="D19" s="321"/>
      <c r="E19" s="321"/>
      <c r="F19" s="321"/>
      <c r="G19" s="322"/>
      <c r="H19" s="321"/>
      <c r="I19" s="321"/>
      <c r="J19" s="321"/>
      <c r="K19" s="322"/>
      <c r="L19" s="321"/>
      <c r="M19" s="321"/>
      <c r="N19" s="321"/>
      <c r="O19" s="322"/>
      <c r="P19" s="321"/>
      <c r="Q19" s="321"/>
      <c r="R19" s="321"/>
      <c r="S19" s="322"/>
      <c r="T19" s="426"/>
      <c r="U19" s="427"/>
      <c r="V19" s="428"/>
      <c r="W19" s="426"/>
      <c r="X19" s="427"/>
      <c r="Y19" s="428"/>
      <c r="Z19" s="438">
        <f t="shared" si="3"/>
        <v>0.54166666666666652</v>
      </c>
      <c r="AA19" s="444">
        <f t="shared" si="0"/>
        <v>0.41666666666666652</v>
      </c>
      <c r="AB19" s="435">
        <f t="shared" si="1"/>
        <v>0.70833333333333315</v>
      </c>
      <c r="AC19" s="445">
        <f t="shared" si="2"/>
        <v>1.083333333333333</v>
      </c>
    </row>
    <row r="20" spans="1:29" s="410" customFormat="1" ht="15" customHeight="1" thickBot="1">
      <c r="A20" s="446" t="s">
        <v>78</v>
      </c>
      <c r="B20" s="427"/>
      <c r="C20" s="428"/>
      <c r="D20" s="447" t="s">
        <v>92</v>
      </c>
      <c r="E20" s="448"/>
      <c r="F20" s="449"/>
      <c r="G20" s="340" t="s">
        <v>56</v>
      </c>
      <c r="H20" s="343" t="s">
        <v>79</v>
      </c>
      <c r="I20" s="323" t="s">
        <v>70</v>
      </c>
      <c r="J20" s="337"/>
      <c r="K20" s="340" t="s">
        <v>53</v>
      </c>
      <c r="L20" s="310" t="s">
        <v>54</v>
      </c>
      <c r="M20" s="323" t="s">
        <v>70</v>
      </c>
      <c r="N20" s="313" t="s">
        <v>67</v>
      </c>
      <c r="O20" s="340" t="s">
        <v>53</v>
      </c>
      <c r="P20" s="310" t="s">
        <v>54</v>
      </c>
      <c r="Q20" s="323" t="s">
        <v>70</v>
      </c>
      <c r="R20" s="316" t="s">
        <v>68</v>
      </c>
      <c r="S20" s="340" t="s">
        <v>56</v>
      </c>
      <c r="T20" s="426"/>
      <c r="U20" s="427"/>
      <c r="V20" s="428"/>
      <c r="W20" s="426"/>
      <c r="X20" s="427"/>
      <c r="Y20" s="428"/>
      <c r="Z20" s="438">
        <f t="shared" si="3"/>
        <v>0.56249999999999989</v>
      </c>
      <c r="AA20" s="444">
        <f t="shared" si="0"/>
        <v>0.43749999999999989</v>
      </c>
      <c r="AB20" s="435">
        <f t="shared" si="1"/>
        <v>0.72916666666666652</v>
      </c>
      <c r="AC20" s="445">
        <f t="shared" si="2"/>
        <v>1.1041666666666665</v>
      </c>
    </row>
    <row r="21" spans="1:29" s="410" customFormat="1" ht="15" customHeight="1">
      <c r="A21" s="446" t="s">
        <v>80</v>
      </c>
      <c r="B21" s="450" t="s">
        <v>81</v>
      </c>
      <c r="C21" s="451"/>
      <c r="D21" s="452"/>
      <c r="E21" s="453"/>
      <c r="F21" s="454"/>
      <c r="G21" s="341"/>
      <c r="H21" s="344"/>
      <c r="I21" s="324"/>
      <c r="J21" s="339"/>
      <c r="K21" s="341"/>
      <c r="L21" s="311"/>
      <c r="M21" s="324"/>
      <c r="N21" s="314"/>
      <c r="O21" s="341"/>
      <c r="P21" s="311"/>
      <c r="Q21" s="324"/>
      <c r="R21" s="317"/>
      <c r="S21" s="341"/>
      <c r="T21" s="426"/>
      <c r="U21" s="427"/>
      <c r="V21" s="428"/>
      <c r="W21" s="426"/>
      <c r="X21" s="427"/>
      <c r="Y21" s="428"/>
      <c r="Z21" s="438">
        <f t="shared" si="3"/>
        <v>0.58333333333333326</v>
      </c>
      <c r="AA21" s="444">
        <f t="shared" si="0"/>
        <v>0.45833333333333326</v>
      </c>
      <c r="AB21" s="435">
        <f t="shared" si="1"/>
        <v>0.74999999999999989</v>
      </c>
      <c r="AC21" s="445">
        <f t="shared" si="2"/>
        <v>1.125</v>
      </c>
    </row>
    <row r="22" spans="1:29" s="410" customFormat="1" ht="15" customHeight="1" thickBot="1">
      <c r="A22" s="446" t="s">
        <v>82</v>
      </c>
      <c r="B22" s="455"/>
      <c r="C22" s="456"/>
      <c r="D22" s="452"/>
      <c r="E22" s="453"/>
      <c r="F22" s="454"/>
      <c r="G22" s="341"/>
      <c r="H22" s="344"/>
      <c r="I22" s="324"/>
      <c r="J22" s="339"/>
      <c r="K22" s="341"/>
      <c r="L22" s="311"/>
      <c r="M22" s="324"/>
      <c r="N22" s="314"/>
      <c r="O22" s="341"/>
      <c r="P22" s="311"/>
      <c r="Q22" s="324"/>
      <c r="R22" s="317"/>
      <c r="S22" s="341"/>
      <c r="T22" s="426"/>
      <c r="U22" s="427"/>
      <c r="V22" s="428"/>
      <c r="W22" s="426"/>
      <c r="X22" s="427"/>
      <c r="Y22" s="428"/>
      <c r="Z22" s="438">
        <f t="shared" si="3"/>
        <v>0.60416666666666663</v>
      </c>
      <c r="AA22" s="444">
        <f t="shared" si="0"/>
        <v>0.47916666666666663</v>
      </c>
      <c r="AB22" s="435">
        <f t="shared" si="1"/>
        <v>0.77083333333333326</v>
      </c>
      <c r="AC22" s="445">
        <f t="shared" si="2"/>
        <v>1.1458333333333333</v>
      </c>
    </row>
    <row r="23" spans="1:29" s="410" customFormat="1" ht="15" customHeight="1" thickBot="1">
      <c r="A23" s="446" t="s">
        <v>83</v>
      </c>
      <c r="B23" s="427"/>
      <c r="C23" s="428"/>
      <c r="D23" s="457"/>
      <c r="E23" s="458"/>
      <c r="F23" s="459"/>
      <c r="G23" s="342"/>
      <c r="H23" s="345"/>
      <c r="I23" s="325"/>
      <c r="J23" s="338"/>
      <c r="K23" s="342"/>
      <c r="L23" s="312"/>
      <c r="M23" s="325"/>
      <c r="N23" s="315"/>
      <c r="O23" s="342"/>
      <c r="P23" s="312"/>
      <c r="Q23" s="325"/>
      <c r="R23" s="318"/>
      <c r="S23" s="342"/>
      <c r="T23" s="426"/>
      <c r="U23" s="427"/>
      <c r="V23" s="428"/>
      <c r="W23" s="426"/>
      <c r="X23" s="427"/>
      <c r="Y23" s="428"/>
      <c r="Z23" s="438">
        <f t="shared" si="3"/>
        <v>0.625</v>
      </c>
      <c r="AA23" s="444">
        <f t="shared" si="0"/>
        <v>0.5</v>
      </c>
      <c r="AB23" s="435">
        <f t="shared" si="1"/>
        <v>0.79166666666666663</v>
      </c>
      <c r="AC23" s="445">
        <f t="shared" si="2"/>
        <v>1.1666666666666665</v>
      </c>
    </row>
    <row r="24" spans="1:29" s="410" customFormat="1" ht="15" customHeight="1" thickBot="1">
      <c r="A24" s="443" t="s">
        <v>84</v>
      </c>
      <c r="B24" s="427"/>
      <c r="C24" s="428"/>
      <c r="D24" s="304" t="s">
        <v>64</v>
      </c>
      <c r="E24" s="305"/>
      <c r="F24" s="305"/>
      <c r="G24" s="306"/>
      <c r="H24" s="304" t="s">
        <v>64</v>
      </c>
      <c r="I24" s="305"/>
      <c r="J24" s="305"/>
      <c r="K24" s="306"/>
      <c r="L24" s="304" t="s">
        <v>64</v>
      </c>
      <c r="M24" s="305"/>
      <c r="N24" s="305"/>
      <c r="O24" s="306"/>
      <c r="P24" s="304" t="s">
        <v>64</v>
      </c>
      <c r="Q24" s="305"/>
      <c r="R24" s="305"/>
      <c r="S24" s="306"/>
      <c r="T24" s="426"/>
      <c r="U24" s="427"/>
      <c r="V24" s="428"/>
      <c r="W24" s="426"/>
      <c r="X24" s="427"/>
      <c r="Y24" s="428"/>
      <c r="Z24" s="438">
        <f t="shared" si="3"/>
        <v>0.64583333333333337</v>
      </c>
      <c r="AA24" s="444">
        <f t="shared" si="0"/>
        <v>0.52083333333333337</v>
      </c>
      <c r="AB24" s="435">
        <f t="shared" si="1"/>
        <v>0.8125</v>
      </c>
      <c r="AC24" s="445">
        <f t="shared" si="2"/>
        <v>1.1875</v>
      </c>
    </row>
    <row r="25" spans="1:29" s="410" customFormat="1" ht="15" customHeight="1">
      <c r="A25" s="441" t="s">
        <v>85</v>
      </c>
      <c r="B25" s="460" t="s">
        <v>86</v>
      </c>
      <c r="C25" s="461"/>
      <c r="D25" s="310" t="s">
        <v>54</v>
      </c>
      <c r="E25" s="307" t="s">
        <v>253</v>
      </c>
      <c r="F25" s="313" t="s">
        <v>67</v>
      </c>
      <c r="G25" s="340" t="s">
        <v>53</v>
      </c>
      <c r="H25" s="310" t="s">
        <v>54</v>
      </c>
      <c r="I25" s="307" t="s">
        <v>253</v>
      </c>
      <c r="J25" s="337"/>
      <c r="K25" s="340" t="s">
        <v>53</v>
      </c>
      <c r="L25" s="343" t="s">
        <v>79</v>
      </c>
      <c r="M25" s="337"/>
      <c r="N25" s="337"/>
      <c r="O25" s="340" t="s">
        <v>53</v>
      </c>
      <c r="P25" s="328" t="s">
        <v>95</v>
      </c>
      <c r="Q25" s="329"/>
      <c r="R25" s="329"/>
      <c r="S25" s="330"/>
      <c r="T25" s="426"/>
      <c r="U25" s="427"/>
      <c r="V25" s="428"/>
      <c r="W25" s="426"/>
      <c r="X25" s="427"/>
      <c r="Y25" s="428"/>
      <c r="Z25" s="438">
        <f t="shared" si="3"/>
        <v>0.66666666666666674</v>
      </c>
      <c r="AA25" s="444">
        <f t="shared" si="0"/>
        <v>0.54166666666666674</v>
      </c>
      <c r="AB25" s="435">
        <f t="shared" si="1"/>
        <v>0.83333333333333337</v>
      </c>
      <c r="AC25" s="445">
        <f t="shared" si="2"/>
        <v>1.2083333333333335</v>
      </c>
    </row>
    <row r="26" spans="1:29" s="410" customFormat="1" ht="15" customHeight="1">
      <c r="A26" s="446" t="s">
        <v>87</v>
      </c>
      <c r="B26" s="462"/>
      <c r="C26" s="463"/>
      <c r="D26" s="311"/>
      <c r="E26" s="308"/>
      <c r="F26" s="314"/>
      <c r="G26" s="341"/>
      <c r="H26" s="311"/>
      <c r="I26" s="308"/>
      <c r="J26" s="339"/>
      <c r="K26" s="341"/>
      <c r="L26" s="344"/>
      <c r="M26" s="339"/>
      <c r="N26" s="339"/>
      <c r="O26" s="341"/>
      <c r="P26" s="331"/>
      <c r="Q26" s="332"/>
      <c r="R26" s="332"/>
      <c r="S26" s="333"/>
      <c r="T26" s="426"/>
      <c r="U26" s="427"/>
      <c r="V26" s="428"/>
      <c r="W26" s="426"/>
      <c r="X26" s="427"/>
      <c r="Y26" s="428"/>
      <c r="Z26" s="438">
        <f t="shared" si="3"/>
        <v>0.68750000000000011</v>
      </c>
      <c r="AA26" s="444">
        <f t="shared" si="0"/>
        <v>0.56250000000000011</v>
      </c>
      <c r="AB26" s="435">
        <f t="shared" si="1"/>
        <v>0.85416666666666674</v>
      </c>
      <c r="AC26" s="445">
        <f t="shared" si="2"/>
        <v>1.2291666666666667</v>
      </c>
    </row>
    <row r="27" spans="1:29" s="410" customFormat="1" ht="15" customHeight="1" thickBot="1">
      <c r="A27" s="446" t="s">
        <v>88</v>
      </c>
      <c r="B27" s="464"/>
      <c r="C27" s="465"/>
      <c r="D27" s="311"/>
      <c r="E27" s="308"/>
      <c r="F27" s="314"/>
      <c r="G27" s="341"/>
      <c r="H27" s="311"/>
      <c r="I27" s="308"/>
      <c r="J27" s="339"/>
      <c r="K27" s="341"/>
      <c r="L27" s="344"/>
      <c r="M27" s="339"/>
      <c r="N27" s="339"/>
      <c r="O27" s="341"/>
      <c r="P27" s="331"/>
      <c r="Q27" s="332"/>
      <c r="R27" s="332"/>
      <c r="S27" s="333"/>
      <c r="T27" s="426"/>
      <c r="U27" s="427"/>
      <c r="V27" s="428"/>
      <c r="W27" s="426"/>
      <c r="X27" s="427"/>
      <c r="Y27" s="428"/>
      <c r="Z27" s="438">
        <f t="shared" si="3"/>
        <v>0.70833333333333348</v>
      </c>
      <c r="AA27" s="444">
        <f t="shared" si="0"/>
        <v>0.58333333333333348</v>
      </c>
      <c r="AB27" s="435">
        <f t="shared" si="1"/>
        <v>0.87500000000000011</v>
      </c>
      <c r="AC27" s="445">
        <f t="shared" si="2"/>
        <v>1.25</v>
      </c>
    </row>
    <row r="28" spans="1:29" s="410" customFormat="1" ht="15" customHeight="1" thickBot="1">
      <c r="A28" s="446" t="s">
        <v>89</v>
      </c>
      <c r="B28" s="450" t="s">
        <v>90</v>
      </c>
      <c r="C28" s="451"/>
      <c r="D28" s="312"/>
      <c r="E28" s="309"/>
      <c r="F28" s="315"/>
      <c r="G28" s="342"/>
      <c r="H28" s="312"/>
      <c r="I28" s="309"/>
      <c r="J28" s="338"/>
      <c r="K28" s="342"/>
      <c r="L28" s="345"/>
      <c r="M28" s="338"/>
      <c r="N28" s="338"/>
      <c r="O28" s="342"/>
      <c r="P28" s="334"/>
      <c r="Q28" s="335"/>
      <c r="R28" s="335"/>
      <c r="S28" s="336"/>
      <c r="T28" s="426"/>
      <c r="U28" s="427"/>
      <c r="V28" s="428"/>
      <c r="W28" s="426"/>
      <c r="X28" s="427"/>
      <c r="Y28" s="428"/>
      <c r="Z28" s="438">
        <f t="shared" si="3"/>
        <v>0.72916666666666685</v>
      </c>
      <c r="AA28" s="444">
        <f t="shared" si="0"/>
        <v>0.60416666666666685</v>
      </c>
      <c r="AB28" s="435">
        <f t="shared" si="1"/>
        <v>0.89583333333333348</v>
      </c>
      <c r="AC28" s="445">
        <f t="shared" si="2"/>
        <v>1.2708333333333335</v>
      </c>
    </row>
    <row r="29" spans="1:29" s="410" customFormat="1" ht="15" customHeight="1" thickBot="1">
      <c r="A29" s="466" t="s">
        <v>91</v>
      </c>
      <c r="B29" s="455"/>
      <c r="C29" s="456"/>
      <c r="D29" s="304" t="s">
        <v>64</v>
      </c>
      <c r="E29" s="305"/>
      <c r="F29" s="305"/>
      <c r="G29" s="306"/>
      <c r="H29" s="304" t="s">
        <v>64</v>
      </c>
      <c r="I29" s="305"/>
      <c r="J29" s="305"/>
      <c r="K29" s="306"/>
      <c r="L29" s="304" t="s">
        <v>64</v>
      </c>
      <c r="M29" s="305"/>
      <c r="N29" s="305"/>
      <c r="O29" s="306"/>
      <c r="P29" s="304" t="s">
        <v>64</v>
      </c>
      <c r="Q29" s="305"/>
      <c r="R29" s="305"/>
      <c r="S29" s="306"/>
      <c r="T29" s="426"/>
      <c r="U29" s="427"/>
      <c r="V29" s="428"/>
      <c r="W29" s="426"/>
      <c r="X29" s="427"/>
      <c r="Y29" s="428"/>
      <c r="Z29" s="438">
        <f t="shared" si="3"/>
        <v>0.75000000000000022</v>
      </c>
      <c r="AA29" s="444">
        <f t="shared" si="0"/>
        <v>0.62500000000000022</v>
      </c>
      <c r="AB29" s="435">
        <f t="shared" si="1"/>
        <v>0.91666666666666685</v>
      </c>
      <c r="AC29" s="440">
        <f t="shared" si="2"/>
        <v>1.291666666666667</v>
      </c>
    </row>
    <row r="30" spans="1:29" s="410" customFormat="1" ht="15" customHeight="1">
      <c r="A30" s="437" t="s">
        <v>93</v>
      </c>
      <c r="B30" s="467" t="s">
        <v>94</v>
      </c>
      <c r="C30" s="468"/>
      <c r="D30" s="469" t="s">
        <v>94</v>
      </c>
      <c r="E30" s="470"/>
      <c r="F30" s="470"/>
      <c r="G30" s="471"/>
      <c r="H30" s="469" t="s">
        <v>94</v>
      </c>
      <c r="I30" s="470"/>
      <c r="J30" s="470"/>
      <c r="K30" s="471"/>
      <c r="L30" s="472" t="s">
        <v>354</v>
      </c>
      <c r="M30" s="473"/>
      <c r="N30" s="473"/>
      <c r="O30" s="474"/>
      <c r="P30" s="469" t="s">
        <v>94</v>
      </c>
      <c r="Q30" s="470"/>
      <c r="R30" s="470"/>
      <c r="S30" s="471"/>
      <c r="T30" s="426"/>
      <c r="U30" s="427"/>
      <c r="V30" s="428"/>
      <c r="W30" s="426"/>
      <c r="X30" s="427"/>
      <c r="Y30" s="428"/>
      <c r="Z30" s="438">
        <f t="shared" si="3"/>
        <v>0.77083333333333359</v>
      </c>
      <c r="AA30" s="444">
        <f t="shared" si="0"/>
        <v>0.64583333333333359</v>
      </c>
      <c r="AB30" s="435">
        <f t="shared" si="1"/>
        <v>0.93750000000000022</v>
      </c>
      <c r="AC30" s="440">
        <f t="shared" si="2"/>
        <v>1.3125000000000002</v>
      </c>
    </row>
    <row r="31" spans="1:29" s="410" customFormat="1" ht="15" customHeight="1">
      <c r="A31" s="437" t="s">
        <v>96</v>
      </c>
      <c r="B31" s="475"/>
      <c r="C31" s="476"/>
      <c r="D31" s="477"/>
      <c r="E31" s="478"/>
      <c r="F31" s="478"/>
      <c r="G31" s="479"/>
      <c r="H31" s="477"/>
      <c r="I31" s="478"/>
      <c r="J31" s="478"/>
      <c r="K31" s="479"/>
      <c r="L31" s="480"/>
      <c r="M31" s="481"/>
      <c r="N31" s="481"/>
      <c r="O31" s="482"/>
      <c r="P31" s="477"/>
      <c r="Q31" s="478"/>
      <c r="R31" s="478"/>
      <c r="S31" s="479"/>
      <c r="T31" s="426"/>
      <c r="U31" s="427"/>
      <c r="V31" s="428"/>
      <c r="W31" s="426"/>
      <c r="X31" s="427"/>
      <c r="Y31" s="428"/>
      <c r="Z31" s="438">
        <f t="shared" si="3"/>
        <v>0.79166666666666696</v>
      </c>
      <c r="AA31" s="444">
        <f t="shared" si="0"/>
        <v>0.66666666666666696</v>
      </c>
      <c r="AB31" s="434">
        <f t="shared" si="1"/>
        <v>0.95833333333333359</v>
      </c>
      <c r="AC31" s="440">
        <f t="shared" si="2"/>
        <v>1.3333333333333335</v>
      </c>
    </row>
    <row r="32" spans="1:29" s="410" customFormat="1" ht="15" customHeight="1">
      <c r="A32" s="437" t="s">
        <v>97</v>
      </c>
      <c r="B32" s="475"/>
      <c r="C32" s="476"/>
      <c r="D32" s="477"/>
      <c r="E32" s="478"/>
      <c r="F32" s="478"/>
      <c r="G32" s="479"/>
      <c r="H32" s="477"/>
      <c r="I32" s="478"/>
      <c r="J32" s="478"/>
      <c r="K32" s="479"/>
      <c r="L32" s="480"/>
      <c r="M32" s="481"/>
      <c r="N32" s="481"/>
      <c r="O32" s="482"/>
      <c r="P32" s="477"/>
      <c r="Q32" s="478"/>
      <c r="R32" s="478"/>
      <c r="S32" s="479"/>
      <c r="T32" s="426"/>
      <c r="U32" s="427"/>
      <c r="V32" s="428"/>
      <c r="W32" s="426"/>
      <c r="X32" s="427"/>
      <c r="Y32" s="428"/>
      <c r="Z32" s="438">
        <f t="shared" si="3"/>
        <v>0.81250000000000033</v>
      </c>
      <c r="AA32" s="444">
        <f t="shared" si="0"/>
        <v>0.68750000000000033</v>
      </c>
      <c r="AB32" s="434">
        <f t="shared" si="1"/>
        <v>0.97916666666666696</v>
      </c>
      <c r="AC32" s="440">
        <f t="shared" si="2"/>
        <v>1.354166666666667</v>
      </c>
    </row>
    <row r="33" spans="1:29" s="410" customFormat="1" ht="15" customHeight="1" thickBot="1">
      <c r="A33" s="437" t="s">
        <v>98</v>
      </c>
      <c r="B33" s="475"/>
      <c r="C33" s="476"/>
      <c r="D33" s="477"/>
      <c r="E33" s="478"/>
      <c r="F33" s="478"/>
      <c r="G33" s="479"/>
      <c r="H33" s="477"/>
      <c r="I33" s="478"/>
      <c r="J33" s="478"/>
      <c r="K33" s="479"/>
      <c r="L33" s="483"/>
      <c r="M33" s="484"/>
      <c r="N33" s="484"/>
      <c r="O33" s="485"/>
      <c r="P33" s="477"/>
      <c r="Q33" s="478"/>
      <c r="R33" s="478"/>
      <c r="S33" s="479"/>
      <c r="T33" s="426"/>
      <c r="U33" s="427"/>
      <c r="V33" s="428"/>
      <c r="W33" s="426"/>
      <c r="X33" s="427"/>
      <c r="Y33" s="428"/>
      <c r="Z33" s="438">
        <f t="shared" si="3"/>
        <v>0.8333333333333337</v>
      </c>
      <c r="AA33" s="444">
        <f t="shared" si="0"/>
        <v>0.7083333333333337</v>
      </c>
      <c r="AB33" s="434">
        <f t="shared" si="1"/>
        <v>1.0000000000000004</v>
      </c>
      <c r="AC33" s="440">
        <f t="shared" si="2"/>
        <v>1.3750000000000004</v>
      </c>
    </row>
    <row r="34" spans="1:29" s="410" customFormat="1" ht="15" customHeight="1">
      <c r="A34" s="486" t="s">
        <v>99</v>
      </c>
      <c r="B34" s="475"/>
      <c r="C34" s="476"/>
      <c r="D34" s="477"/>
      <c r="E34" s="478"/>
      <c r="F34" s="478"/>
      <c r="G34" s="479"/>
      <c r="H34" s="477"/>
      <c r="I34" s="478"/>
      <c r="J34" s="478"/>
      <c r="K34" s="479"/>
      <c r="L34" s="487" t="s">
        <v>94</v>
      </c>
      <c r="M34" s="475"/>
      <c r="N34" s="475"/>
      <c r="O34" s="476"/>
      <c r="P34" s="477"/>
      <c r="Q34" s="478"/>
      <c r="R34" s="478"/>
      <c r="S34" s="479"/>
      <c r="T34" s="426"/>
      <c r="U34" s="427"/>
      <c r="V34" s="428"/>
      <c r="W34" s="426"/>
      <c r="X34" s="427"/>
      <c r="Y34" s="428"/>
      <c r="Z34" s="438">
        <f t="shared" si="3"/>
        <v>0.85416666666666707</v>
      </c>
      <c r="AA34" s="444">
        <f t="shared" si="0"/>
        <v>0.72916666666666707</v>
      </c>
      <c r="AB34" s="434">
        <f t="shared" si="1"/>
        <v>1.0208333333333337</v>
      </c>
      <c r="AC34" s="440">
        <f t="shared" si="2"/>
        <v>1.3958333333333337</v>
      </c>
    </row>
    <row r="35" spans="1:29" s="410" customFormat="1" ht="15" customHeight="1">
      <c r="A35" s="488" t="s">
        <v>100</v>
      </c>
      <c r="B35" s="475"/>
      <c r="C35" s="476"/>
      <c r="D35" s="477"/>
      <c r="E35" s="478"/>
      <c r="F35" s="478"/>
      <c r="G35" s="479"/>
      <c r="H35" s="477"/>
      <c r="I35" s="478"/>
      <c r="J35" s="478"/>
      <c r="K35" s="479"/>
      <c r="L35" s="487"/>
      <c r="M35" s="475"/>
      <c r="N35" s="475"/>
      <c r="O35" s="476"/>
      <c r="P35" s="477"/>
      <c r="Q35" s="478"/>
      <c r="R35" s="478"/>
      <c r="S35" s="479"/>
      <c r="T35" s="426"/>
      <c r="U35" s="427"/>
      <c r="V35" s="428"/>
      <c r="W35" s="426"/>
      <c r="X35" s="427"/>
      <c r="Y35" s="428"/>
      <c r="Z35" s="438">
        <f t="shared" si="3"/>
        <v>0.87500000000000044</v>
      </c>
      <c r="AA35" s="444">
        <f t="shared" si="0"/>
        <v>0.75000000000000044</v>
      </c>
      <c r="AB35" s="434">
        <f t="shared" si="1"/>
        <v>1.0416666666666672</v>
      </c>
      <c r="AC35" s="440">
        <f t="shared" si="2"/>
        <v>1.416666666666667</v>
      </c>
    </row>
    <row r="36" spans="1:29" s="410" customFormat="1" ht="15" customHeight="1">
      <c r="A36" s="486" t="s">
        <v>101</v>
      </c>
      <c r="B36" s="475"/>
      <c r="C36" s="476"/>
      <c r="D36" s="477"/>
      <c r="E36" s="478"/>
      <c r="F36" s="478"/>
      <c r="G36" s="479"/>
      <c r="H36" s="477"/>
      <c r="I36" s="478"/>
      <c r="J36" s="478"/>
      <c r="K36" s="479"/>
      <c r="L36" s="487"/>
      <c r="M36" s="475"/>
      <c r="N36" s="475"/>
      <c r="O36" s="476"/>
      <c r="P36" s="477"/>
      <c r="Q36" s="478"/>
      <c r="R36" s="478"/>
      <c r="S36" s="479"/>
      <c r="T36" s="426"/>
      <c r="U36" s="427"/>
      <c r="V36" s="428"/>
      <c r="W36" s="426"/>
      <c r="X36" s="427"/>
      <c r="Y36" s="428"/>
      <c r="Z36" s="438">
        <f t="shared" si="3"/>
        <v>0.89583333333333381</v>
      </c>
      <c r="AA36" s="444">
        <f t="shared" si="0"/>
        <v>0.77083333333333381</v>
      </c>
      <c r="AB36" s="434">
        <f t="shared" si="1"/>
        <v>1.0625000000000004</v>
      </c>
      <c r="AC36" s="440">
        <f t="shared" si="2"/>
        <v>1.4375000000000004</v>
      </c>
    </row>
    <row r="37" spans="1:29" s="410" customFormat="1" ht="15" customHeight="1">
      <c r="A37" s="486" t="s">
        <v>102</v>
      </c>
      <c r="B37" s="475"/>
      <c r="C37" s="476"/>
      <c r="D37" s="477"/>
      <c r="E37" s="478"/>
      <c r="F37" s="478"/>
      <c r="G37" s="479"/>
      <c r="H37" s="477"/>
      <c r="I37" s="478"/>
      <c r="J37" s="478"/>
      <c r="K37" s="479"/>
      <c r="L37" s="487"/>
      <c r="M37" s="475"/>
      <c r="N37" s="475"/>
      <c r="O37" s="476"/>
      <c r="P37" s="477"/>
      <c r="Q37" s="478"/>
      <c r="R37" s="478"/>
      <c r="S37" s="479"/>
      <c r="T37" s="426"/>
      <c r="U37" s="427"/>
      <c r="V37" s="428"/>
      <c r="W37" s="426"/>
      <c r="X37" s="427"/>
      <c r="Y37" s="428"/>
      <c r="Z37" s="438">
        <f t="shared" si="3"/>
        <v>0.91666666666666718</v>
      </c>
      <c r="AA37" s="444">
        <f t="shared" si="0"/>
        <v>0.79166666666666718</v>
      </c>
      <c r="AB37" s="434">
        <f t="shared" si="1"/>
        <v>1.0833333333333339</v>
      </c>
      <c r="AC37" s="440">
        <f t="shared" si="2"/>
        <v>1.4583333333333339</v>
      </c>
    </row>
    <row r="38" spans="1:29" s="410" customFormat="1" ht="15" customHeight="1" thickBot="1">
      <c r="A38" s="489" t="s">
        <v>103</v>
      </c>
      <c r="B38" s="490"/>
      <c r="C38" s="491"/>
      <c r="D38" s="492"/>
      <c r="E38" s="493"/>
      <c r="F38" s="493"/>
      <c r="G38" s="494"/>
      <c r="H38" s="492"/>
      <c r="I38" s="493"/>
      <c r="J38" s="493"/>
      <c r="K38" s="494"/>
      <c r="L38" s="495"/>
      <c r="M38" s="490"/>
      <c r="N38" s="490"/>
      <c r="O38" s="491"/>
      <c r="P38" s="492"/>
      <c r="Q38" s="493"/>
      <c r="R38" s="493"/>
      <c r="S38" s="494"/>
      <c r="T38" s="496"/>
      <c r="U38" s="497"/>
      <c r="V38" s="498"/>
      <c r="W38" s="496"/>
      <c r="X38" s="497"/>
      <c r="Y38" s="498"/>
      <c r="Z38" s="499">
        <f t="shared" si="3"/>
        <v>0.93750000000000056</v>
      </c>
      <c r="AA38" s="500">
        <f t="shared" si="0"/>
        <v>0.81250000000000056</v>
      </c>
      <c r="AB38" s="501">
        <f t="shared" si="1"/>
        <v>1.1041666666666672</v>
      </c>
      <c r="AC38" s="502">
        <f t="shared" si="2"/>
        <v>1.4791666666666672</v>
      </c>
    </row>
    <row r="39" spans="1:29" s="389" customFormat="1" ht="15" customHeight="1" thickBot="1">
      <c r="A39" s="503" t="s">
        <v>104</v>
      </c>
      <c r="B39" s="504"/>
      <c r="C39" s="504"/>
      <c r="D39" s="504"/>
      <c r="E39" s="504"/>
      <c r="F39" s="504"/>
      <c r="G39" s="504"/>
      <c r="H39" s="504"/>
      <c r="I39" s="504"/>
      <c r="J39" s="504"/>
      <c r="K39" s="504"/>
      <c r="L39" s="504"/>
      <c r="M39" s="504"/>
      <c r="N39" s="504"/>
      <c r="O39" s="504"/>
      <c r="P39" s="504"/>
      <c r="Q39" s="504"/>
      <c r="R39" s="504"/>
      <c r="S39" s="504"/>
      <c r="T39" s="504"/>
      <c r="U39" s="504"/>
      <c r="V39" s="504"/>
      <c r="W39" s="504"/>
      <c r="X39" s="504"/>
      <c r="Y39" s="505"/>
    </row>
    <row r="40" spans="1:29" s="389" customFormat="1" ht="13">
      <c r="A40" s="506" t="s">
        <v>105</v>
      </c>
      <c r="B40" s="507" t="s">
        <v>106</v>
      </c>
      <c r="C40" s="508"/>
      <c r="D40" s="509"/>
      <c r="E40" s="509"/>
      <c r="F40" s="509"/>
      <c r="G40" s="509"/>
      <c r="H40" s="509"/>
      <c r="I40" s="510"/>
      <c r="J40" s="511"/>
      <c r="K40" s="511"/>
      <c r="L40" s="512" t="s">
        <v>107</v>
      </c>
      <c r="M40" s="507" t="s">
        <v>108</v>
      </c>
      <c r="N40" s="513"/>
      <c r="O40" s="513"/>
      <c r="P40" s="514"/>
      <c r="Q40" s="514"/>
      <c r="R40" s="514"/>
      <c r="S40" s="514"/>
      <c r="T40" s="515"/>
      <c r="U40" s="516"/>
      <c r="V40" s="511"/>
      <c r="W40" s="511"/>
      <c r="X40" s="516"/>
      <c r="Y40" s="517"/>
    </row>
    <row r="41" spans="1:29" s="389" customFormat="1" ht="13">
      <c r="A41" s="506" t="s">
        <v>109</v>
      </c>
      <c r="B41" s="518" t="s">
        <v>110</v>
      </c>
      <c r="C41" s="519"/>
      <c r="D41" s="520"/>
      <c r="E41" s="520"/>
      <c r="F41" s="520"/>
      <c r="G41" s="520"/>
      <c r="H41" s="520"/>
      <c r="I41" s="521"/>
      <c r="J41" s="511"/>
      <c r="K41" s="511"/>
      <c r="L41" s="512" t="s">
        <v>111</v>
      </c>
      <c r="M41" s="518" t="s">
        <v>112</v>
      </c>
      <c r="N41" s="522"/>
      <c r="O41" s="522"/>
      <c r="P41" s="523"/>
      <c r="Q41" s="523"/>
      <c r="R41" s="523"/>
      <c r="S41" s="523"/>
      <c r="T41" s="524"/>
      <c r="U41" s="516"/>
      <c r="V41" s="511"/>
      <c r="W41" s="511"/>
      <c r="X41" s="516"/>
      <c r="Y41" s="517"/>
    </row>
    <row r="42" spans="1:29" s="389" customFormat="1" ht="15">
      <c r="A42" s="506" t="s">
        <v>113</v>
      </c>
      <c r="B42" s="518" t="s">
        <v>114</v>
      </c>
      <c r="C42" s="525"/>
      <c r="D42" s="526"/>
      <c r="E42" s="526"/>
      <c r="F42" s="526"/>
      <c r="G42" s="526"/>
      <c r="H42" s="526"/>
      <c r="I42" s="527"/>
      <c r="J42" s="511"/>
      <c r="K42" s="511"/>
      <c r="L42" s="512" t="s">
        <v>115</v>
      </c>
      <c r="M42" s="518" t="s">
        <v>116</v>
      </c>
      <c r="N42" s="528"/>
      <c r="O42" s="528"/>
      <c r="P42" s="529"/>
      <c r="Q42" s="529"/>
      <c r="R42" s="529"/>
      <c r="S42" s="529"/>
      <c r="T42" s="524"/>
      <c r="U42" s="516"/>
      <c r="V42" s="511"/>
      <c r="W42" s="511"/>
      <c r="X42" s="516"/>
      <c r="Y42" s="517"/>
      <c r="Z42" s="395"/>
      <c r="AA42" s="395"/>
      <c r="AB42" s="395"/>
      <c r="AC42" s="395"/>
    </row>
    <row r="43" spans="1:29" s="389" customFormat="1" ht="15">
      <c r="A43" s="506" t="s">
        <v>79</v>
      </c>
      <c r="B43" s="518" t="s">
        <v>117</v>
      </c>
      <c r="C43" s="530"/>
      <c r="D43" s="531"/>
      <c r="E43" s="526"/>
      <c r="F43" s="526"/>
      <c r="G43" s="526"/>
      <c r="H43" s="526"/>
      <c r="I43" s="527"/>
      <c r="J43" s="511"/>
      <c r="K43" s="511"/>
      <c r="L43" s="512" t="s">
        <v>118</v>
      </c>
      <c r="M43" s="518" t="s">
        <v>119</v>
      </c>
      <c r="N43" s="532"/>
      <c r="O43" s="532"/>
      <c r="P43" s="533"/>
      <c r="Q43" s="533"/>
      <c r="R43" s="533"/>
      <c r="S43" s="533"/>
      <c r="T43" s="534"/>
      <c r="U43" s="516"/>
      <c r="V43" s="511"/>
      <c r="W43" s="511"/>
      <c r="X43" s="516"/>
      <c r="Y43" s="517"/>
      <c r="Z43" s="395"/>
      <c r="AA43" s="395"/>
      <c r="AB43" s="395"/>
      <c r="AC43" s="395"/>
    </row>
    <row r="44" spans="1:29" s="389" customFormat="1" ht="15">
      <c r="A44" s="506" t="s">
        <v>120</v>
      </c>
      <c r="B44" s="518" t="s">
        <v>121</v>
      </c>
      <c r="C44" s="525"/>
      <c r="D44" s="526"/>
      <c r="E44" s="526"/>
      <c r="F44" s="533"/>
      <c r="G44" s="526"/>
      <c r="H44" s="526"/>
      <c r="I44" s="527"/>
      <c r="J44" s="511"/>
      <c r="K44" s="511"/>
      <c r="L44" s="512" t="s">
        <v>122</v>
      </c>
      <c r="M44" s="518" t="s">
        <v>123</v>
      </c>
      <c r="N44" s="530"/>
      <c r="O44" s="530"/>
      <c r="P44" s="531"/>
      <c r="Q44" s="531"/>
      <c r="R44" s="531"/>
      <c r="S44" s="533"/>
      <c r="T44" s="534"/>
      <c r="U44" s="516"/>
      <c r="V44" s="511"/>
      <c r="W44" s="511"/>
      <c r="X44" s="516"/>
      <c r="Y44" s="517"/>
      <c r="Z44" s="395"/>
      <c r="AA44" s="395"/>
      <c r="AB44" s="395"/>
      <c r="AC44" s="395"/>
    </row>
    <row r="45" spans="1:29" s="389" customFormat="1" ht="15">
      <c r="A45" s="506" t="s">
        <v>124</v>
      </c>
      <c r="B45" s="518" t="s">
        <v>125</v>
      </c>
      <c r="C45" s="519"/>
      <c r="D45" s="535"/>
      <c r="E45" s="533"/>
      <c r="F45" s="533"/>
      <c r="G45" s="533"/>
      <c r="H45" s="533"/>
      <c r="I45" s="534"/>
      <c r="J45" s="511"/>
      <c r="K45" s="511"/>
      <c r="L45" s="512" t="s">
        <v>126</v>
      </c>
      <c r="M45" s="518" t="s">
        <v>127</v>
      </c>
      <c r="N45" s="532"/>
      <c r="O45" s="532"/>
      <c r="P45" s="533"/>
      <c r="Q45" s="536"/>
      <c r="R45" s="536"/>
      <c r="S45" s="536"/>
      <c r="T45" s="534"/>
      <c r="U45" s="516"/>
      <c r="V45" s="511"/>
      <c r="W45" s="511"/>
      <c r="X45" s="516"/>
      <c r="Y45" s="517"/>
      <c r="Z45" s="395"/>
      <c r="AA45" s="395"/>
      <c r="AB45" s="395"/>
      <c r="AC45" s="395"/>
    </row>
    <row r="46" spans="1:29" s="389" customFormat="1" ht="15">
      <c r="A46" s="506" t="s">
        <v>128</v>
      </c>
      <c r="B46" s="518" t="s">
        <v>129</v>
      </c>
      <c r="C46" s="519"/>
      <c r="D46" s="533"/>
      <c r="E46" s="531"/>
      <c r="F46" s="533"/>
      <c r="G46" s="533"/>
      <c r="H46" s="533"/>
      <c r="I46" s="534"/>
      <c r="J46" s="511"/>
      <c r="K46" s="511"/>
      <c r="L46" s="512"/>
      <c r="M46" s="518"/>
      <c r="N46" s="532"/>
      <c r="O46" s="532"/>
      <c r="P46" s="536"/>
      <c r="Q46" s="531"/>
      <c r="R46" s="531"/>
      <c r="S46" s="531"/>
      <c r="T46" s="537"/>
      <c r="U46" s="516"/>
      <c r="V46" s="511"/>
      <c r="W46" s="511"/>
      <c r="X46" s="516"/>
      <c r="Y46" s="517"/>
      <c r="Z46" s="395"/>
      <c r="AA46" s="395"/>
      <c r="AB46" s="395"/>
      <c r="AC46" s="395"/>
    </row>
    <row r="47" spans="1:29" s="389" customFormat="1" ht="15">
      <c r="A47" s="506" t="s">
        <v>130</v>
      </c>
      <c r="B47" s="518" t="s">
        <v>131</v>
      </c>
      <c r="C47" s="519"/>
      <c r="D47" s="536"/>
      <c r="E47" s="533"/>
      <c r="F47" s="531"/>
      <c r="G47" s="536"/>
      <c r="H47" s="533"/>
      <c r="I47" s="534"/>
      <c r="J47" s="511"/>
      <c r="K47" s="511"/>
      <c r="L47" s="512"/>
      <c r="M47" s="518"/>
      <c r="N47" s="532"/>
      <c r="O47" s="532"/>
      <c r="P47" s="536"/>
      <c r="Q47" s="531"/>
      <c r="R47" s="531"/>
      <c r="S47" s="531"/>
      <c r="T47" s="537"/>
      <c r="U47" s="516"/>
      <c r="V47" s="511"/>
      <c r="W47" s="511"/>
      <c r="X47" s="516"/>
      <c r="Y47" s="517"/>
      <c r="Z47" s="395"/>
      <c r="AA47" s="395"/>
      <c r="AB47" s="395"/>
      <c r="AC47" s="395"/>
    </row>
    <row r="48" spans="1:29" s="389" customFormat="1" ht="15">
      <c r="A48" s="506" t="s">
        <v>132</v>
      </c>
      <c r="B48" s="518" t="s">
        <v>133</v>
      </c>
      <c r="C48" s="519"/>
      <c r="D48" s="531"/>
      <c r="E48" s="531"/>
      <c r="F48" s="536"/>
      <c r="G48" s="536"/>
      <c r="H48" s="536"/>
      <c r="I48" s="538"/>
      <c r="J48" s="511"/>
      <c r="K48" s="511"/>
      <c r="L48" s="512"/>
      <c r="M48" s="518"/>
      <c r="N48" s="539"/>
      <c r="O48" s="539"/>
      <c r="P48" s="531"/>
      <c r="Q48" s="531"/>
      <c r="R48" s="531"/>
      <c r="S48" s="531"/>
      <c r="T48" s="537"/>
      <c r="U48" s="516"/>
      <c r="V48" s="511"/>
      <c r="W48" s="511"/>
      <c r="X48" s="516"/>
      <c r="Y48" s="517"/>
      <c r="Z48" s="395"/>
      <c r="AA48" s="395"/>
      <c r="AB48" s="395"/>
      <c r="AC48" s="395"/>
    </row>
    <row r="49" spans="1:32" s="389" customFormat="1" ht="15">
      <c r="A49" s="506" t="s">
        <v>254</v>
      </c>
      <c r="B49" s="518" t="s">
        <v>255</v>
      </c>
      <c r="C49" s="525"/>
      <c r="D49" s="531"/>
      <c r="E49" s="531"/>
      <c r="F49" s="531"/>
      <c r="G49" s="536"/>
      <c r="H49" s="536"/>
      <c r="I49" s="538"/>
      <c r="J49" s="511"/>
      <c r="K49" s="511"/>
      <c r="L49" s="512"/>
      <c r="M49" s="518"/>
      <c r="N49" s="540"/>
      <c r="O49" s="540"/>
      <c r="P49" s="531"/>
      <c r="Q49" s="531"/>
      <c r="R49" s="531"/>
      <c r="S49" s="531"/>
      <c r="T49" s="537"/>
      <c r="U49" s="516"/>
      <c r="V49" s="511"/>
      <c r="W49" s="511"/>
      <c r="X49" s="516"/>
      <c r="Y49" s="517"/>
      <c r="Z49" s="395"/>
      <c r="AA49" s="395"/>
      <c r="AB49" s="395"/>
      <c r="AC49" s="395"/>
    </row>
    <row r="50" spans="1:32" s="389" customFormat="1" ht="15">
      <c r="A50" s="506"/>
      <c r="B50" s="518"/>
      <c r="C50" s="525"/>
      <c r="D50" s="531"/>
      <c r="E50" s="531"/>
      <c r="F50" s="531"/>
      <c r="G50" s="531"/>
      <c r="H50" s="536"/>
      <c r="I50" s="538"/>
      <c r="J50" s="511"/>
      <c r="K50" s="511"/>
      <c r="L50" s="512"/>
      <c r="M50" s="518"/>
      <c r="N50" s="530"/>
      <c r="O50" s="530"/>
      <c r="P50" s="531"/>
      <c r="Q50" s="531"/>
      <c r="R50" s="531"/>
      <c r="S50" s="531"/>
      <c r="T50" s="537"/>
      <c r="U50" s="516"/>
      <c r="V50" s="511"/>
      <c r="W50" s="511"/>
      <c r="X50" s="516"/>
      <c r="Y50" s="517"/>
      <c r="Z50" s="395"/>
      <c r="AA50" s="395"/>
      <c r="AB50" s="395"/>
      <c r="AC50" s="395"/>
    </row>
    <row r="51" spans="1:32" s="389" customFormat="1" thickBot="1">
      <c r="A51" s="541"/>
      <c r="B51" s="542"/>
      <c r="C51" s="543"/>
      <c r="D51" s="544"/>
      <c r="E51" s="544"/>
      <c r="F51" s="544"/>
      <c r="G51" s="544"/>
      <c r="H51" s="544"/>
      <c r="I51" s="545"/>
      <c r="J51" s="511"/>
      <c r="K51" s="511"/>
      <c r="L51" s="546"/>
      <c r="M51" s="547"/>
      <c r="N51" s="548"/>
      <c r="O51" s="548"/>
      <c r="P51" s="549"/>
      <c r="Q51" s="549"/>
      <c r="R51" s="549"/>
      <c r="S51" s="549"/>
      <c r="T51" s="550"/>
      <c r="U51" s="516"/>
      <c r="V51" s="511"/>
      <c r="W51" s="511"/>
      <c r="X51" s="516"/>
      <c r="Y51" s="517"/>
      <c r="Z51" s="395"/>
      <c r="AA51" s="395"/>
      <c r="AB51" s="395"/>
      <c r="AC51" s="395"/>
    </row>
    <row r="52" spans="1:32" s="389" customFormat="1" ht="13.5" thickBot="1">
      <c r="A52" s="551"/>
      <c r="B52" s="552"/>
      <c r="C52" s="552"/>
      <c r="D52" s="552"/>
      <c r="E52" s="552"/>
      <c r="F52" s="552"/>
      <c r="G52" s="552"/>
      <c r="H52" s="552"/>
      <c r="I52" s="552"/>
      <c r="J52" s="552"/>
      <c r="K52" s="552"/>
      <c r="L52" s="553"/>
      <c r="M52" s="553"/>
      <c r="N52" s="553"/>
      <c r="O52" s="553"/>
      <c r="P52" s="553"/>
      <c r="Q52" s="553"/>
      <c r="R52" s="553"/>
      <c r="S52" s="553"/>
      <c r="T52" s="554"/>
      <c r="U52" s="554"/>
      <c r="V52" s="553"/>
      <c r="W52" s="554"/>
      <c r="X52" s="554"/>
      <c r="Y52" s="555"/>
    </row>
    <row r="53" spans="1:32" s="129" customFormat="1" ht="14.5" thickBot="1">
      <c r="A53" s="273" t="s">
        <v>134</v>
      </c>
      <c r="B53" s="260"/>
      <c r="C53" s="260"/>
      <c r="D53" s="260"/>
      <c r="E53" s="260"/>
      <c r="F53" s="260"/>
      <c r="G53" s="260"/>
      <c r="H53" s="260"/>
      <c r="I53" s="259"/>
      <c r="J53" s="259"/>
      <c r="K53" s="259"/>
      <c r="L53" s="259"/>
      <c r="M53" s="303"/>
      <c r="N53" s="303"/>
      <c r="O53" s="303"/>
      <c r="P53" s="303"/>
      <c r="Q53" s="303"/>
      <c r="R53" s="303"/>
      <c r="S53" s="303"/>
      <c r="T53" s="259"/>
      <c r="U53" s="259"/>
      <c r="V53" s="259"/>
      <c r="W53" s="259"/>
      <c r="X53" s="259"/>
      <c r="Y53" s="256"/>
      <c r="Z53" s="227"/>
      <c r="AA53" s="227"/>
      <c r="AB53" s="227"/>
      <c r="AC53" s="227"/>
      <c r="AD53" s="225"/>
      <c r="AE53" s="225"/>
      <c r="AF53" s="225"/>
    </row>
    <row r="54" spans="1:32" s="130" customFormat="1" ht="14" thickBot="1">
      <c r="A54" s="261"/>
      <c r="B54" s="232"/>
      <c r="C54" s="275" t="s">
        <v>135</v>
      </c>
      <c r="D54" s="274" t="s">
        <v>136</v>
      </c>
      <c r="E54" s="271"/>
      <c r="F54" s="270"/>
      <c r="G54" s="270" t="s">
        <v>137</v>
      </c>
      <c r="H54" s="272" t="s">
        <v>138</v>
      </c>
      <c r="I54" s="231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9"/>
      <c r="W54" s="229"/>
      <c r="X54" s="229"/>
      <c r="Y54" s="257"/>
      <c r="Z54" s="230"/>
      <c r="AA54" s="230"/>
      <c r="AB54" s="230"/>
      <c r="AC54" s="230"/>
      <c r="AD54" s="225"/>
      <c r="AE54" s="225"/>
      <c r="AF54" s="225"/>
    </row>
    <row r="55" spans="1:32" s="131" customFormat="1" ht="15" customHeight="1">
      <c r="A55" s="268" t="s">
        <v>139</v>
      </c>
      <c r="B55" s="233"/>
      <c r="C55" s="235">
        <v>70</v>
      </c>
      <c r="D55" s="235" t="s">
        <v>140</v>
      </c>
      <c r="E55" s="235"/>
      <c r="F55" s="236"/>
      <c r="G55" s="235">
        <v>1</v>
      </c>
      <c r="H55" s="235">
        <v>2</v>
      </c>
      <c r="I55" s="234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9"/>
      <c r="W55" s="229"/>
      <c r="X55" s="229"/>
      <c r="Y55" s="257"/>
      <c r="Z55" s="230"/>
      <c r="AA55" s="230"/>
      <c r="AB55" s="230"/>
      <c r="AC55" s="230"/>
      <c r="AD55" s="225"/>
      <c r="AE55" s="225"/>
      <c r="AF55" s="225"/>
    </row>
    <row r="56" spans="1:32" s="131" customFormat="1" ht="12" customHeight="1">
      <c r="A56" s="268" t="s">
        <v>141</v>
      </c>
      <c r="B56" s="238"/>
      <c r="C56" s="253">
        <v>30</v>
      </c>
      <c r="D56" s="253" t="s">
        <v>140</v>
      </c>
      <c r="E56" s="253"/>
      <c r="F56" s="253"/>
      <c r="G56" s="253">
        <v>1</v>
      </c>
      <c r="H56" s="253">
        <v>1</v>
      </c>
      <c r="I56" s="237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9"/>
      <c r="W56" s="229"/>
      <c r="X56" s="229"/>
      <c r="Y56" s="257"/>
      <c r="Z56" s="230"/>
      <c r="AA56" s="230"/>
      <c r="AB56" s="230"/>
      <c r="AC56" s="230"/>
      <c r="AD56" s="225"/>
      <c r="AE56" s="225"/>
      <c r="AF56" s="225"/>
    </row>
    <row r="57" spans="1:32" s="131" customFormat="1" ht="12" customHeight="1">
      <c r="A57" s="268" t="s">
        <v>142</v>
      </c>
      <c r="B57" s="241"/>
      <c r="C57" s="235">
        <v>15</v>
      </c>
      <c r="D57" s="235" t="s">
        <v>143</v>
      </c>
      <c r="E57" s="235"/>
      <c r="F57" s="236"/>
      <c r="G57" s="235">
        <v>1</v>
      </c>
      <c r="H57" s="235" t="s">
        <v>144</v>
      </c>
      <c r="I57" s="240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9"/>
      <c r="W57" s="229"/>
      <c r="X57" s="229"/>
      <c r="Y57" s="257"/>
      <c r="Z57" s="230"/>
      <c r="AA57" s="230"/>
      <c r="AB57" s="230"/>
      <c r="AC57" s="230"/>
      <c r="AD57" s="225"/>
      <c r="AE57" s="225"/>
      <c r="AF57" s="225"/>
    </row>
    <row r="58" spans="1:32" s="131" customFormat="1" ht="12" customHeight="1">
      <c r="A58" s="269" t="s">
        <v>145</v>
      </c>
      <c r="B58" s="232"/>
      <c r="C58" s="253">
        <v>20</v>
      </c>
      <c r="D58" s="253" t="s">
        <v>143</v>
      </c>
      <c r="E58" s="253"/>
      <c r="F58" s="253"/>
      <c r="G58" s="253">
        <v>1</v>
      </c>
      <c r="H58" s="253" t="s">
        <v>144</v>
      </c>
      <c r="I58" s="240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9"/>
      <c r="W58" s="229"/>
      <c r="X58" s="229"/>
      <c r="Y58" s="257"/>
      <c r="Z58" s="230"/>
      <c r="AA58" s="230"/>
      <c r="AB58" s="230"/>
      <c r="AC58" s="230"/>
      <c r="AD58" s="225"/>
      <c r="AE58" s="225"/>
      <c r="AF58" s="225"/>
    </row>
    <row r="59" spans="1:32" s="131" customFormat="1" ht="12" customHeight="1">
      <c r="A59" s="262"/>
      <c r="B59" s="232"/>
      <c r="C59" s="235"/>
      <c r="D59" s="235"/>
      <c r="E59" s="235"/>
      <c r="F59" s="244"/>
      <c r="G59" s="235"/>
      <c r="H59" s="239"/>
      <c r="I59" s="242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9"/>
      <c r="W59" s="229"/>
      <c r="X59" s="229"/>
      <c r="Y59" s="257"/>
      <c r="Z59" s="230"/>
      <c r="AA59" s="230"/>
      <c r="AB59" s="230"/>
      <c r="AC59" s="230"/>
      <c r="AD59" s="225"/>
      <c r="AE59" s="225"/>
      <c r="AF59" s="225"/>
    </row>
    <row r="60" spans="1:32" s="131" customFormat="1" ht="12" customHeight="1">
      <c r="A60" s="263"/>
      <c r="B60" s="232"/>
      <c r="C60" s="253"/>
      <c r="D60" s="254"/>
      <c r="E60" s="254"/>
      <c r="F60" s="255"/>
      <c r="G60" s="253"/>
      <c r="H60" s="253"/>
      <c r="I60" s="243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9"/>
      <c r="W60" s="229"/>
      <c r="X60" s="229"/>
      <c r="Y60" s="257"/>
      <c r="Z60" s="230"/>
      <c r="AA60" s="230"/>
      <c r="AB60" s="230"/>
      <c r="AC60" s="230"/>
      <c r="AD60" s="225"/>
      <c r="AE60" s="225"/>
      <c r="AF60" s="225"/>
    </row>
    <row r="61" spans="1:32" s="131" customFormat="1" ht="12" customHeight="1">
      <c r="A61" s="261"/>
      <c r="B61" s="245"/>
      <c r="C61" s="239"/>
      <c r="D61" s="235"/>
      <c r="E61" s="235"/>
      <c r="F61" s="236"/>
      <c r="G61" s="239"/>
      <c r="H61" s="239"/>
      <c r="I61" s="243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9"/>
      <c r="W61" s="229"/>
      <c r="X61" s="229"/>
      <c r="Y61" s="257"/>
      <c r="Z61" s="230"/>
      <c r="AA61" s="230"/>
      <c r="AB61" s="230"/>
      <c r="AC61" s="230"/>
      <c r="AD61" s="225"/>
      <c r="AE61" s="225"/>
      <c r="AF61" s="225"/>
    </row>
    <row r="62" spans="1:32" s="131" customFormat="1" ht="12" customHeight="1">
      <c r="A62" s="264"/>
      <c r="B62" s="247"/>
      <c r="C62" s="239"/>
      <c r="D62" s="235"/>
      <c r="E62" s="235"/>
      <c r="F62" s="236"/>
      <c r="G62" s="239"/>
      <c r="H62" s="239"/>
      <c r="I62" s="246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9"/>
      <c r="W62" s="229"/>
      <c r="X62" s="229"/>
      <c r="Y62" s="257"/>
      <c r="Z62" s="230"/>
      <c r="AA62" s="230"/>
      <c r="AB62" s="230"/>
      <c r="AC62" s="230"/>
      <c r="AD62" s="225"/>
      <c r="AE62" s="225"/>
      <c r="AF62" s="225"/>
    </row>
    <row r="63" spans="1:32" s="131" customFormat="1" ht="12" customHeight="1">
      <c r="A63" s="265"/>
      <c r="B63" s="232"/>
      <c r="C63" s="239"/>
      <c r="D63" s="235"/>
      <c r="E63" s="239"/>
      <c r="F63" s="248"/>
      <c r="G63" s="239"/>
      <c r="H63" s="239"/>
      <c r="I63" s="234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9"/>
      <c r="W63" s="229"/>
      <c r="X63" s="229"/>
      <c r="Y63" s="257"/>
      <c r="Z63" s="230"/>
      <c r="AA63" s="230"/>
      <c r="AB63" s="230"/>
      <c r="AC63" s="230"/>
      <c r="AD63" s="225"/>
      <c r="AE63" s="225"/>
      <c r="AF63" s="225"/>
    </row>
    <row r="64" spans="1:32" s="131" customFormat="1" ht="14" thickBot="1">
      <c r="A64" s="261"/>
      <c r="B64" s="232"/>
      <c r="C64" s="249"/>
      <c r="D64" s="250"/>
      <c r="E64" s="250"/>
      <c r="F64" s="250"/>
      <c r="G64" s="249"/>
      <c r="H64" s="249"/>
      <c r="I64" s="234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9"/>
      <c r="W64" s="229"/>
      <c r="X64" s="229"/>
      <c r="Y64" s="257"/>
      <c r="Z64" s="230"/>
      <c r="AA64" s="230"/>
      <c r="AB64" s="230"/>
      <c r="AC64" s="230"/>
      <c r="AD64" s="225"/>
      <c r="AE64" s="225"/>
      <c r="AF64" s="225"/>
    </row>
    <row r="65" spans="1:32" s="131" customFormat="1" ht="14" thickBot="1">
      <c r="A65" s="266"/>
      <c r="B65" s="267"/>
      <c r="C65" s="267"/>
      <c r="D65" s="267"/>
      <c r="E65" s="267"/>
      <c r="F65" s="267"/>
      <c r="G65" s="267"/>
      <c r="H65" s="267"/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8"/>
      <c r="Z65" s="230"/>
      <c r="AA65" s="230"/>
      <c r="AB65" s="230"/>
      <c r="AC65" s="230"/>
      <c r="AD65" s="225"/>
      <c r="AE65" s="225"/>
      <c r="AF65" s="225"/>
    </row>
    <row r="66" spans="1:32" s="131" customFormat="1" ht="13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26"/>
      <c r="AA66" s="226"/>
      <c r="AB66" s="226"/>
      <c r="AC66" s="226"/>
      <c r="AD66" s="226"/>
      <c r="AE66" s="226"/>
      <c r="AF66" s="226"/>
    </row>
    <row r="67" spans="1:32" s="129" customFormat="1" ht="13"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</row>
  </sheetData>
  <mergeCells count="104">
    <mergeCell ref="A1:A3"/>
    <mergeCell ref="B4:C4"/>
    <mergeCell ref="D4:G4"/>
    <mergeCell ref="H4:K4"/>
    <mergeCell ref="B5:C5"/>
    <mergeCell ref="B6:C6"/>
    <mergeCell ref="D5:G5"/>
    <mergeCell ref="H5:K5"/>
    <mergeCell ref="Z4:AC5"/>
    <mergeCell ref="W4:Y4"/>
    <mergeCell ref="A4:A6"/>
    <mergeCell ref="W5:Y5"/>
    <mergeCell ref="T4:V4"/>
    <mergeCell ref="L5:O5"/>
    <mergeCell ref="P5:S5"/>
    <mergeCell ref="T5:V5"/>
    <mergeCell ref="P4:S4"/>
    <mergeCell ref="L4:O4"/>
    <mergeCell ref="D7:G8"/>
    <mergeCell ref="H7:K8"/>
    <mergeCell ref="D13:G13"/>
    <mergeCell ref="H13:K13"/>
    <mergeCell ref="I20:I23"/>
    <mergeCell ref="H25:H28"/>
    <mergeCell ref="J14:J17"/>
    <mergeCell ref="L30:O33"/>
    <mergeCell ref="L34:O38"/>
    <mergeCell ref="H14:H17"/>
    <mergeCell ref="D25:D28"/>
    <mergeCell ref="L18:O19"/>
    <mergeCell ref="K20:K23"/>
    <mergeCell ref="H20:H23"/>
    <mergeCell ref="L29:O29"/>
    <mergeCell ref="F25:F28"/>
    <mergeCell ref="K25:K28"/>
    <mergeCell ref="K14:K17"/>
    <mergeCell ref="L25:L28"/>
    <mergeCell ref="H18:K19"/>
    <mergeCell ref="D29:G29"/>
    <mergeCell ref="D30:G38"/>
    <mergeCell ref="O25:O28"/>
    <mergeCell ref="G14:G17"/>
    <mergeCell ref="S9:S12"/>
    <mergeCell ref="R9:R12"/>
    <mergeCell ref="P7:S8"/>
    <mergeCell ref="M11:M12"/>
    <mergeCell ref="N11:N12"/>
    <mergeCell ref="O11:O12"/>
    <mergeCell ref="L11:L12"/>
    <mergeCell ref="L9:O10"/>
    <mergeCell ref="L7:O8"/>
    <mergeCell ref="P9:P12"/>
    <mergeCell ref="Q9:Q12"/>
    <mergeCell ref="S14:S17"/>
    <mergeCell ref="R14:R17"/>
    <mergeCell ref="P14:P17"/>
    <mergeCell ref="B21:C22"/>
    <mergeCell ref="S20:S23"/>
    <mergeCell ref="D14:D17"/>
    <mergeCell ref="H9:H12"/>
    <mergeCell ref="I9:I12"/>
    <mergeCell ref="J9:J12"/>
    <mergeCell ref="K9:K12"/>
    <mergeCell ref="L13:O13"/>
    <mergeCell ref="D9:G10"/>
    <mergeCell ref="D11:G12"/>
    <mergeCell ref="P13:S13"/>
    <mergeCell ref="P20:P23"/>
    <mergeCell ref="I14:I17"/>
    <mergeCell ref="M20:M23"/>
    <mergeCell ref="L14:O15"/>
    <mergeCell ref="L16:O17"/>
    <mergeCell ref="O20:O23"/>
    <mergeCell ref="Q14:Q17"/>
    <mergeCell ref="E14:E17"/>
    <mergeCell ref="F14:F17"/>
    <mergeCell ref="D24:G24"/>
    <mergeCell ref="J20:J23"/>
    <mergeCell ref="G25:G28"/>
    <mergeCell ref="B28:C29"/>
    <mergeCell ref="D18:G19"/>
    <mergeCell ref="B30:C38"/>
    <mergeCell ref="B25:C27"/>
    <mergeCell ref="E25:E28"/>
    <mergeCell ref="G20:G23"/>
    <mergeCell ref="D20:F23"/>
    <mergeCell ref="J25:J28"/>
    <mergeCell ref="P18:S19"/>
    <mergeCell ref="I25:I28"/>
    <mergeCell ref="Q20:Q23"/>
    <mergeCell ref="P25:S28"/>
    <mergeCell ref="H29:K29"/>
    <mergeCell ref="H30:K38"/>
    <mergeCell ref="P30:S38"/>
    <mergeCell ref="H24:K24"/>
    <mergeCell ref="M53:S53"/>
    <mergeCell ref="P24:S24"/>
    <mergeCell ref="P29:S29"/>
    <mergeCell ref="L24:O24"/>
    <mergeCell ref="M25:M28"/>
    <mergeCell ref="L20:L23"/>
    <mergeCell ref="N20:N23"/>
    <mergeCell ref="N25:N28"/>
    <mergeCell ref="R20:R23"/>
  </mergeCells>
  <phoneticPr fontId="24"/>
  <hyperlinks>
    <hyperlink ref="B6:C6" r:id="rId1" display="Virtual Rm 1" xr:uid="{3250001D-60E4-4F01-8169-7D7EB56DD345}"/>
    <hyperlink ref="G6" r:id="rId2" xr:uid="{A4412667-D646-44D1-B382-B65C8714EBA0}"/>
    <hyperlink ref="E6" r:id="rId3" xr:uid="{32B698A6-6A81-41D1-BDFC-0BA821C501B1}"/>
    <hyperlink ref="D6" r:id="rId4" xr:uid="{09BDBDBB-0BD4-41D9-BD4A-57C1AB57B6A1}"/>
    <hyperlink ref="F6" r:id="rId5" xr:uid="{04A474A7-9DF0-4D4A-9BF7-98F94DF235E1}"/>
    <hyperlink ref="B25:C27" r:id="rId6" display="WIRELESS CHAIRS MTG" xr:uid="{C3703A58-AEDB-41FB-9F40-14D859E52F18}"/>
    <hyperlink ref="K6" r:id="rId7" xr:uid="{5193AAE3-32D0-473F-8EA4-8E0FDEC35116}"/>
    <hyperlink ref="I6" r:id="rId8" xr:uid="{3CE1A415-FCA9-497E-8FAB-D880B9DFC2A0}"/>
    <hyperlink ref="H6" r:id="rId9" xr:uid="{5F6D1102-51E7-42C4-8FFB-843BDD7F8912}"/>
    <hyperlink ref="J6" r:id="rId10" xr:uid="{A099B2D1-2660-4299-8809-18A11BF832B2}"/>
    <hyperlink ref="O6" r:id="rId11" xr:uid="{375FC1F4-9EBA-4E58-AC56-A827A11DEBDA}"/>
    <hyperlink ref="M6" r:id="rId12" xr:uid="{46C81068-439E-4EE9-891F-3F581A01E997}"/>
    <hyperlink ref="L6" r:id="rId13" xr:uid="{ADA53D52-026E-47E6-96C5-5F0078CC9C5B}"/>
    <hyperlink ref="N6" r:id="rId14" xr:uid="{0E7C6C82-1F8A-4AA2-9213-406D051D6710}"/>
    <hyperlink ref="S6" r:id="rId15" xr:uid="{A5DA50B9-1939-4936-A3FF-1C4A0B2C0458}"/>
    <hyperlink ref="Q6" r:id="rId16" xr:uid="{BFC31532-60A0-48D2-84DA-DE2BB613ADDF}"/>
    <hyperlink ref="P6" r:id="rId17" xr:uid="{D93F7457-4449-4616-A050-E1DF67E4B08E}"/>
    <hyperlink ref="R6" r:id="rId18" xr:uid="{16E13978-1A09-49B8-A721-71032517C2D9}"/>
    <hyperlink ref="D20:F23" r:id="rId19" display="https://www.ieee802.org/802tele_calendar.html" xr:uid="{A5BDA237-0661-473F-9589-9FD87681C957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D25" zoomScale="42" zoomScaleNormal="42" workbookViewId="0">
      <selection activeCell="AM60" sqref="AM60"/>
    </sheetView>
  </sheetViews>
  <sheetFormatPr defaultColWidth="8.81640625" defaultRowHeight="12.5"/>
  <sheetData>
    <row r="1" spans="1:9" s="141" customFormat="1" ht="15" customHeight="1">
      <c r="A1" s="368" t="s">
        <v>146</v>
      </c>
      <c r="B1" s="369"/>
      <c r="C1" s="369"/>
      <c r="D1" s="369"/>
      <c r="E1" s="369"/>
      <c r="F1" s="369"/>
      <c r="G1" s="370"/>
      <c r="I1" s="142"/>
    </row>
    <row r="2" spans="1:9" s="141" customFormat="1" ht="15" customHeight="1" thickBot="1">
      <c r="A2" s="371" t="s">
        <v>147</v>
      </c>
      <c r="B2" s="372"/>
      <c r="C2" s="372"/>
      <c r="D2" s="372"/>
      <c r="E2" s="372"/>
      <c r="F2" s="372"/>
      <c r="G2" s="373"/>
      <c r="I2" s="143"/>
    </row>
    <row r="3" spans="1:9" ht="15" customHeight="1"/>
    <row r="4" spans="1:9" s="132" customFormat="1" ht="15" customHeight="1">
      <c r="A4" s="374" t="s">
        <v>148</v>
      </c>
      <c r="B4" s="375"/>
      <c r="C4" s="375"/>
      <c r="D4" s="375"/>
      <c r="E4" s="375"/>
      <c r="F4" s="375"/>
      <c r="G4" s="376"/>
    </row>
    <row r="5" spans="1:9" s="132" customFormat="1" ht="15" customHeight="1">
      <c r="A5" s="377"/>
      <c r="B5" s="378"/>
      <c r="C5" s="378"/>
      <c r="D5" s="378"/>
      <c r="E5" s="378"/>
      <c r="F5" s="378"/>
      <c r="G5" s="379"/>
    </row>
    <row r="6" spans="1:9" s="132" customFormat="1" ht="15" customHeight="1">
      <c r="A6" s="377"/>
      <c r="B6" s="378"/>
      <c r="C6" s="378"/>
      <c r="D6" s="378"/>
      <c r="E6" s="378"/>
      <c r="F6" s="378"/>
      <c r="G6" s="379"/>
    </row>
    <row r="7" spans="1:9" s="132" customFormat="1" ht="15" customHeight="1">
      <c r="A7" s="377"/>
      <c r="B7" s="378"/>
      <c r="C7" s="378"/>
      <c r="D7" s="378"/>
      <c r="E7" s="378"/>
      <c r="F7" s="378"/>
      <c r="G7" s="379"/>
    </row>
    <row r="8" spans="1:9" ht="15" customHeight="1">
      <c r="A8" s="380"/>
      <c r="B8" s="381"/>
      <c r="C8" s="381"/>
      <c r="D8" s="381"/>
      <c r="E8" s="381"/>
      <c r="F8" s="381"/>
      <c r="G8" s="382"/>
    </row>
    <row r="9" spans="1:9" ht="14">
      <c r="A9" s="126" t="s">
        <v>149</v>
      </c>
      <c r="B9" s="127" t="s">
        <v>150</v>
      </c>
    </row>
    <row r="10" spans="1:9" ht="14">
      <c r="A10" s="126"/>
      <c r="B10" s="127"/>
    </row>
    <row r="12" spans="1:9" s="124" customFormat="1" ht="32.5">
      <c r="A12" s="140" t="s">
        <v>151</v>
      </c>
    </row>
    <row r="13" spans="1:9" s="139" customFormat="1" ht="35">
      <c r="A13" s="198" t="s">
        <v>152</v>
      </c>
    </row>
    <row r="15" spans="1:9" ht="409.5" customHeight="1"/>
    <row r="17" spans="4:6">
      <c r="E17" t="s">
        <v>198</v>
      </c>
    </row>
    <row r="23" spans="4:6" ht="120.65" customHeight="1">
      <c r="D23" t="s">
        <v>240</v>
      </c>
      <c r="E23" t="s">
        <v>241</v>
      </c>
      <c r="F23" s="277" t="s">
        <v>242</v>
      </c>
    </row>
    <row r="25" spans="4:6" ht="79.5" customHeight="1">
      <c r="D25" t="s">
        <v>234</v>
      </c>
      <c r="E25" t="s">
        <v>235</v>
      </c>
      <c r="F25" s="277" t="s">
        <v>236</v>
      </c>
    </row>
    <row r="26" spans="4:6" ht="98.5" customHeight="1">
      <c r="D26" t="s">
        <v>237</v>
      </c>
      <c r="E26" t="s">
        <v>238</v>
      </c>
      <c r="F26" s="277" t="s">
        <v>239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  <row r="75" spans="2:19" ht="20"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</row>
    <row r="76" spans="2:19" ht="20"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</row>
    <row r="77" spans="2:19" ht="20"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</row>
    <row r="78" spans="2:19" ht="20"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</row>
    <row r="79" spans="2:19" ht="20"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</row>
    <row r="80" spans="2:19" ht="20"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</row>
    <row r="81" spans="2:19" ht="20"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</row>
    <row r="82" spans="2:19" ht="20"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</row>
    <row r="83" spans="2:19" ht="20"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</row>
    <row r="84" spans="2:19" ht="20"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</row>
    <row r="85" spans="2:19" ht="20"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</row>
    <row r="86" spans="2:19" ht="20"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</row>
    <row r="87" spans="2:19" ht="20"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</row>
    <row r="88" spans="2:19" ht="20"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</row>
    <row r="89" spans="2:19" ht="20"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</row>
    <row r="90" spans="2:19" ht="20"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</row>
    <row r="91" spans="2:19" ht="20"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</row>
  </sheetData>
  <mergeCells count="3">
    <mergeCell ref="A1:G1"/>
    <mergeCell ref="A2:G2"/>
    <mergeCell ref="A4:G8"/>
  </mergeCells>
  <phoneticPr fontId="24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2" workbookViewId="0">
      <selection activeCell="H22" sqref="H22"/>
    </sheetView>
  </sheetViews>
  <sheetFormatPr defaultColWidth="8.81640625" defaultRowHeight="12.5"/>
  <sheetData>
    <row r="17" spans="4:6">
      <c r="E17" t="s">
        <v>198</v>
      </c>
    </row>
    <row r="23" spans="4:6" ht="120.65" customHeight="1">
      <c r="D23" t="s">
        <v>240</v>
      </c>
      <c r="E23" t="s">
        <v>241</v>
      </c>
      <c r="F23" s="277" t="s">
        <v>242</v>
      </c>
    </row>
    <row r="25" spans="4:6" ht="79.5" customHeight="1">
      <c r="D25" t="s">
        <v>234</v>
      </c>
      <c r="E25" t="s">
        <v>235</v>
      </c>
      <c r="F25" s="277" t="s">
        <v>236</v>
      </c>
    </row>
    <row r="26" spans="4:6" ht="98.5" customHeight="1">
      <c r="D26" t="s">
        <v>237</v>
      </c>
      <c r="E26" t="s">
        <v>238</v>
      </c>
      <c r="F26" s="277" t="s">
        <v>239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89"/>
  <sheetViews>
    <sheetView topLeftCell="A3" zoomScale="90" zoomScaleNormal="90" workbookViewId="0">
      <selection activeCell="G30" sqref="G3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153</v>
      </c>
      <c r="F1" s="15"/>
      <c r="G1" s="16"/>
      <c r="H1" s="16"/>
      <c r="I1" s="16"/>
    </row>
    <row r="2" spans="1:16">
      <c r="B2" s="15"/>
      <c r="C2" s="12"/>
      <c r="D2" s="18" t="s">
        <v>256</v>
      </c>
      <c r="F2" s="15"/>
      <c r="G2" s="16"/>
      <c r="H2" s="16"/>
      <c r="I2" s="16"/>
    </row>
    <row r="3" spans="1:16" s="30" customFormat="1" ht="26.5">
      <c r="B3" s="48"/>
      <c r="C3" s="48"/>
      <c r="E3" s="66"/>
      <c r="F3" s="35"/>
      <c r="G3" s="111" t="s">
        <v>154</v>
      </c>
      <c r="H3" s="112" t="s">
        <v>289</v>
      </c>
      <c r="I3" s="79" t="s">
        <v>257</v>
      </c>
      <c r="J3" s="176" t="s">
        <v>258</v>
      </c>
      <c r="K3" s="93" t="s">
        <v>259</v>
      </c>
    </row>
    <row r="4" spans="1:16" s="17" customFormat="1" ht="18.75" customHeight="1">
      <c r="D4" s="54" t="s">
        <v>155</v>
      </c>
      <c r="E4" s="20"/>
      <c r="F4" s="37"/>
      <c r="G4" s="14">
        <v>60</v>
      </c>
      <c r="H4" s="78">
        <v>0.33333333333333331</v>
      </c>
      <c r="I4" s="78">
        <v>0.20833333333333334</v>
      </c>
      <c r="J4" s="165">
        <v>0.875</v>
      </c>
      <c r="K4" s="78">
        <v>0.375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2" customFormat="1" ht="16.5" customHeight="1" thickBot="1">
      <c r="B6" s="105"/>
      <c r="D6" s="106" t="s">
        <v>156</v>
      </c>
      <c r="E6" s="14"/>
      <c r="F6" s="70"/>
      <c r="G6" s="71"/>
      <c r="H6" s="71"/>
      <c r="I6" s="75"/>
      <c r="K6" s="107"/>
      <c r="L6" s="107"/>
      <c r="M6" s="107"/>
    </row>
    <row r="7" spans="1:16" ht="131.9" customHeight="1" thickBot="1">
      <c r="D7" s="216" t="s">
        <v>283</v>
      </c>
      <c r="E7" s="164"/>
      <c r="F7" s="285" t="s">
        <v>282</v>
      </c>
      <c r="G7" s="276"/>
      <c r="H7" s="42"/>
      <c r="I7" s="62"/>
      <c r="J7" s="30"/>
      <c r="K7" s="35"/>
      <c r="L7" s="35"/>
      <c r="M7" s="35"/>
      <c r="N7" s="30"/>
      <c r="O7" s="30"/>
      <c r="P7" s="30"/>
    </row>
    <row r="8" spans="1:16" ht="18">
      <c r="A8" s="30"/>
      <c r="B8" s="60"/>
      <c r="C8" s="21"/>
      <c r="D8" s="64"/>
      <c r="F8" s="56"/>
      <c r="G8" s="42"/>
      <c r="H8" s="42"/>
      <c r="I8" s="62"/>
      <c r="J8" s="30"/>
      <c r="K8" s="35"/>
      <c r="L8" s="35"/>
      <c r="M8" s="35"/>
      <c r="N8" s="30"/>
      <c r="O8" s="30"/>
      <c r="P8" s="30"/>
    </row>
    <row r="9" spans="1:16" s="22" customFormat="1" ht="18">
      <c r="A9" s="45"/>
      <c r="B9" s="57"/>
      <c r="C9" s="39"/>
      <c r="D9" s="64"/>
      <c r="E9" s="14"/>
      <c r="F9" s="56"/>
      <c r="G9" s="42"/>
      <c r="H9" s="42"/>
      <c r="I9" s="62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159</v>
      </c>
      <c r="F10" s="15"/>
      <c r="G10" s="16"/>
      <c r="H10" s="16"/>
      <c r="I10" s="16"/>
    </row>
    <row r="11" spans="1:16">
      <c r="B11" s="15"/>
      <c r="C11" s="12"/>
      <c r="D11" s="18" t="s">
        <v>256</v>
      </c>
      <c r="F11" s="15"/>
      <c r="G11" s="16"/>
      <c r="H11" s="16"/>
      <c r="I11" s="16"/>
    </row>
    <row r="13" spans="1:16" ht="27">
      <c r="A13" s="30"/>
      <c r="B13" s="33"/>
      <c r="C13" s="39"/>
      <c r="D13" s="58"/>
      <c r="E13" s="20" t="s">
        <v>160</v>
      </c>
      <c r="F13" s="70" t="s">
        <v>161</v>
      </c>
      <c r="G13" s="88" t="s">
        <v>154</v>
      </c>
      <c r="H13" s="112" t="s">
        <v>289</v>
      </c>
      <c r="I13" s="79" t="s">
        <v>257</v>
      </c>
      <c r="J13" s="176" t="s">
        <v>258</v>
      </c>
      <c r="K13" s="93" t="s">
        <v>259</v>
      </c>
      <c r="L13" s="35"/>
      <c r="M13" s="35"/>
      <c r="N13" s="30"/>
      <c r="O13" s="30"/>
      <c r="P13" s="30"/>
    </row>
    <row r="14" spans="1:16" ht="60" customHeight="1">
      <c r="A14" s="30"/>
      <c r="B14" s="33"/>
      <c r="C14" s="39"/>
      <c r="D14" s="81" t="s">
        <v>284</v>
      </c>
      <c r="E14" s="20"/>
      <c r="F14" s="70"/>
      <c r="G14" s="56">
        <v>120</v>
      </c>
      <c r="H14" s="89">
        <v>0.4375</v>
      </c>
      <c r="I14" s="89">
        <v>0.3125</v>
      </c>
      <c r="J14" s="191">
        <v>0.97916666666666663</v>
      </c>
      <c r="K14" s="89">
        <v>0.60416666666666663</v>
      </c>
      <c r="L14" s="35"/>
      <c r="M14" s="35"/>
      <c r="N14" s="30"/>
      <c r="O14" s="30"/>
      <c r="P14" s="30"/>
    </row>
    <row r="15" spans="1:16" ht="18">
      <c r="A15" s="30"/>
      <c r="B15" s="33"/>
      <c r="C15" s="39"/>
      <c r="D15" s="58"/>
      <c r="E15" s="20"/>
      <c r="F15" s="70"/>
      <c r="G15" s="14"/>
      <c r="H15" s="89"/>
      <c r="I15" s="89"/>
      <c r="J15" s="191"/>
      <c r="K15" s="89"/>
      <c r="L15" s="35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162</v>
      </c>
      <c r="E16" s="77"/>
      <c r="F16" s="88" t="s">
        <v>163</v>
      </c>
      <c r="G16" s="14">
        <v>1</v>
      </c>
      <c r="H16" s="89">
        <v>0.4375</v>
      </c>
      <c r="I16" s="89">
        <v>0.3125</v>
      </c>
      <c r="J16" s="191">
        <v>0.97916666666666663</v>
      </c>
      <c r="K16" s="89">
        <v>0.60416666666666663</v>
      </c>
      <c r="L16" s="35"/>
      <c r="M16" s="35"/>
      <c r="N16" s="30"/>
      <c r="O16" s="30"/>
      <c r="P16" s="30"/>
    </row>
    <row r="17" spans="1:16" ht="54">
      <c r="A17" s="30"/>
      <c r="B17" s="38"/>
      <c r="C17" s="39"/>
      <c r="D17" s="40" t="s">
        <v>293</v>
      </c>
      <c r="E17" s="56" t="s">
        <v>292</v>
      </c>
      <c r="F17" s="73" t="s">
        <v>163</v>
      </c>
      <c r="G17" s="56">
        <v>1</v>
      </c>
      <c r="H17" s="89">
        <f>H16+TIME(0,G16,0)</f>
        <v>0.43819444444444444</v>
      </c>
      <c r="I17" s="89">
        <f>I16+TIME(0,G16,0)</f>
        <v>0.31319444444444444</v>
      </c>
      <c r="J17" s="191">
        <f>J16+TIME(0,G16,0)</f>
        <v>0.97986111111111107</v>
      </c>
      <c r="K17" s="89">
        <f>K16+TIME(0,G16,0)</f>
        <v>0.60486111111111107</v>
      </c>
      <c r="L17" s="35"/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164</v>
      </c>
      <c r="F18" s="70" t="s">
        <v>165</v>
      </c>
      <c r="G18" s="14">
        <v>3</v>
      </c>
      <c r="H18" s="78">
        <f>H17+TIME(0,G17,0)</f>
        <v>0.43888888888888888</v>
      </c>
      <c r="I18" s="78">
        <f>I17+TIME(0,G17,0)</f>
        <v>0.31388888888888888</v>
      </c>
      <c r="J18" s="192">
        <f>J17+TIME(0,G17,0)</f>
        <v>0.98055555555555551</v>
      </c>
      <c r="K18" s="78">
        <f>K17+TIME(0,G17,0)</f>
        <v>0.60555555555555551</v>
      </c>
      <c r="L18" s="35"/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166</v>
      </c>
      <c r="E19" s="20" t="s">
        <v>294</v>
      </c>
      <c r="F19" s="70" t="s">
        <v>163</v>
      </c>
      <c r="G19" s="14">
        <v>5</v>
      </c>
      <c r="H19" s="78">
        <f>H18+TIME(0,G18,0)</f>
        <v>0.44097222222222221</v>
      </c>
      <c r="I19" s="78">
        <f>I18+TIME(0,G18,0)</f>
        <v>0.31597222222222221</v>
      </c>
      <c r="J19" s="192">
        <f>J18+TIME(0,G18,0)</f>
        <v>0.98263888888888884</v>
      </c>
      <c r="K19" s="78">
        <f>K18+TIME(0,G18,0)</f>
        <v>0.60763888888888884</v>
      </c>
      <c r="L19" s="35"/>
      <c r="M19" s="35"/>
      <c r="N19" s="30"/>
      <c r="O19" s="30"/>
      <c r="P19" s="30"/>
    </row>
    <row r="20" spans="1:16" ht="31" customHeight="1">
      <c r="A20" s="30"/>
      <c r="B20" s="38">
        <v>1.4</v>
      </c>
      <c r="C20" s="39"/>
      <c r="D20" s="84" t="s">
        <v>295</v>
      </c>
      <c r="E20" s="20" t="s">
        <v>296</v>
      </c>
      <c r="F20" s="70" t="s">
        <v>167</v>
      </c>
      <c r="G20" s="56">
        <v>5</v>
      </c>
      <c r="H20" s="78">
        <f>H19+TIME(0,G19,0)</f>
        <v>0.44444444444444442</v>
      </c>
      <c r="I20" s="78">
        <f>I19+TIME(0,G19,0)</f>
        <v>0.31944444444444442</v>
      </c>
      <c r="J20" s="192">
        <f>J19+TIME(0,G19,0)</f>
        <v>0.98611111111111105</v>
      </c>
      <c r="K20" s="78">
        <f>K19+TIME(0,G19,0)</f>
        <v>0.61111111111111105</v>
      </c>
      <c r="L20" s="35"/>
      <c r="M20" s="35"/>
      <c r="N20" s="30"/>
      <c r="O20" s="30"/>
      <c r="P20" s="30"/>
    </row>
    <row r="21" spans="1:16" s="136" customFormat="1" ht="33.75" customHeight="1">
      <c r="A21" s="133"/>
      <c r="B21" s="57"/>
      <c r="C21" s="134"/>
      <c r="D21" s="58" t="s">
        <v>168</v>
      </c>
      <c r="E21" s="77"/>
      <c r="F21" s="74"/>
      <c r="G21" s="56"/>
      <c r="H21" s="89"/>
      <c r="I21" s="89"/>
      <c r="J21" s="191"/>
      <c r="K21" s="89"/>
      <c r="L21" s="135"/>
      <c r="M21" s="135"/>
      <c r="N21" s="133"/>
      <c r="O21" s="133"/>
      <c r="P21" s="133"/>
    </row>
    <row r="22" spans="1:16" ht="54">
      <c r="A22" s="30"/>
      <c r="B22" s="57">
        <f>B20+0.1</f>
        <v>1.5</v>
      </c>
      <c r="C22" s="21"/>
      <c r="D22" s="40" t="s">
        <v>169</v>
      </c>
      <c r="E22" s="56" t="s">
        <v>170</v>
      </c>
      <c r="F22" s="73" t="s">
        <v>163</v>
      </c>
      <c r="G22" s="77">
        <v>15</v>
      </c>
      <c r="H22" s="89">
        <f>H20+TIME(0,G20,0)</f>
        <v>0.44791666666666663</v>
      </c>
      <c r="I22" s="89">
        <f>I20+TIME(0,G20,0)</f>
        <v>0.32291666666666663</v>
      </c>
      <c r="J22" s="191">
        <f>J20+TIME(0,G20,0)</f>
        <v>0.98958333333333326</v>
      </c>
      <c r="K22" s="89">
        <f>K20+TIME(0,G20,0)</f>
        <v>0.61458333333333326</v>
      </c>
      <c r="L22" s="35"/>
      <c r="M22" s="35"/>
      <c r="N22" s="30"/>
      <c r="O22" s="30"/>
      <c r="P22" s="30"/>
    </row>
    <row r="23" spans="1:16" ht="120.65" customHeight="1">
      <c r="A23" s="30"/>
      <c r="B23" s="63">
        <f>B22+0.1</f>
        <v>1.6</v>
      </c>
      <c r="C23" s="21"/>
      <c r="D23" s="97" t="s">
        <v>240</v>
      </c>
      <c r="E23" s="146" t="s">
        <v>243</v>
      </c>
      <c r="F23" s="56" t="s">
        <v>242</v>
      </c>
      <c r="G23" s="74">
        <v>20</v>
      </c>
      <c r="H23" s="65">
        <f>H22+TIME(0,G22,0)</f>
        <v>0.45833333333333331</v>
      </c>
      <c r="I23" s="65">
        <f>I22+TIME(0,G22,0)</f>
        <v>0.33333333333333331</v>
      </c>
      <c r="J23" s="193">
        <f>J22+TIME(0,G22,0)</f>
        <v>0.99999999999999989</v>
      </c>
      <c r="K23" s="65">
        <f>K22+TIME(0,G22,0)</f>
        <v>0.62499999999999989</v>
      </c>
      <c r="L23" s="35"/>
      <c r="M23" s="35"/>
      <c r="N23" s="30"/>
      <c r="O23" s="30"/>
      <c r="P23" s="30"/>
    </row>
    <row r="24" spans="1:16" s="17" customFormat="1" ht="55.5" customHeight="1">
      <c r="B24" s="63">
        <f>B23+0.1</f>
        <v>1.7000000000000002</v>
      </c>
      <c r="D24" s="96" t="s">
        <v>171</v>
      </c>
      <c r="E24" s="92" t="s">
        <v>297</v>
      </c>
      <c r="F24" s="90" t="s">
        <v>172</v>
      </c>
      <c r="G24" s="74">
        <v>20</v>
      </c>
      <c r="H24" s="65">
        <f>H23+TIME(0,G23,0)</f>
        <v>0.47222222222222221</v>
      </c>
      <c r="I24" s="65">
        <f>I23+TIME(0,G23,0)</f>
        <v>0.34722222222222221</v>
      </c>
      <c r="J24" s="193">
        <f>J23+TIME(0,G23,0)</f>
        <v>1.0138888888888888</v>
      </c>
      <c r="K24" s="65">
        <f>K23+TIME(0,G23,0)</f>
        <v>0.63888888888888873</v>
      </c>
    </row>
    <row r="25" spans="1:16" s="17" customFormat="1" ht="98.5" customHeight="1">
      <c r="B25" s="63">
        <f>B24+0.1</f>
        <v>1.8000000000000003</v>
      </c>
      <c r="D25" s="217" t="s">
        <v>237</v>
      </c>
      <c r="E25" s="221" t="s">
        <v>298</v>
      </c>
      <c r="F25" s="90" t="s">
        <v>239</v>
      </c>
      <c r="G25" s="74">
        <v>20</v>
      </c>
      <c r="H25" s="65">
        <f>H24+TIME(0,G24,0)</f>
        <v>0.4861111111111111</v>
      </c>
      <c r="I25" s="65">
        <f>I24+TIME(0,G24,0)</f>
        <v>0.3611111111111111</v>
      </c>
      <c r="J25" s="193">
        <f>J24+TIME(0,G24,0)</f>
        <v>1.0277777777777777</v>
      </c>
      <c r="K25" s="65">
        <f>K24+TIME(0,G24,0)</f>
        <v>0.65277777777777757</v>
      </c>
    </row>
    <row r="26" spans="1:16" s="17" customFormat="1" ht="55.5" customHeight="1">
      <c r="B26" s="63">
        <f>B25+0.1</f>
        <v>1.9000000000000004</v>
      </c>
      <c r="D26" s="189" t="s">
        <v>173</v>
      </c>
      <c r="E26" s="92" t="s">
        <v>225</v>
      </c>
      <c r="F26" s="90" t="s">
        <v>299</v>
      </c>
      <c r="G26" s="74">
        <v>10</v>
      </c>
      <c r="H26" s="89">
        <f>H25+TIME(0,G25,0)</f>
        <v>0.5</v>
      </c>
      <c r="I26" s="89">
        <f>I25+TIME(0,G25,0)</f>
        <v>0.375</v>
      </c>
      <c r="J26" s="191">
        <f>J25+TIME(0,G25,0)</f>
        <v>1.0416666666666665</v>
      </c>
      <c r="K26" s="89">
        <f>K25+TIME(0,G25,0)</f>
        <v>0.66666666666666641</v>
      </c>
    </row>
    <row r="27" spans="1:16" s="17" customFormat="1" ht="41.25" customHeight="1">
      <c r="B27" s="63">
        <f>B26+0.1</f>
        <v>2.0000000000000004</v>
      </c>
      <c r="D27" s="96" t="s">
        <v>174</v>
      </c>
      <c r="E27" s="92"/>
      <c r="F27" s="90" t="s">
        <v>300</v>
      </c>
      <c r="G27" s="74">
        <v>20</v>
      </c>
      <c r="H27" s="89">
        <f>H26+TIME(0,G26,0)</f>
        <v>0.50694444444444442</v>
      </c>
      <c r="I27" s="89">
        <f>I26+TIME(0,G26,0)</f>
        <v>0.38194444444444442</v>
      </c>
      <c r="J27" s="191">
        <f>J26+TIME(0,G26,0)</f>
        <v>1.0486111111111109</v>
      </c>
      <c r="K27" s="89">
        <f>K26+TIME(0,G26,0)</f>
        <v>0.67361111111111083</v>
      </c>
    </row>
    <row r="28" spans="1:16" s="117" customFormat="1" ht="35.5" customHeight="1">
      <c r="B28" s="63">
        <f>B27+0.1</f>
        <v>2.1000000000000005</v>
      </c>
      <c r="D28" s="167" t="s">
        <v>175</v>
      </c>
      <c r="E28" s="146"/>
      <c r="F28" s="155" t="s">
        <v>163</v>
      </c>
      <c r="G28" s="155">
        <v>1</v>
      </c>
      <c r="H28" s="89">
        <f t="shared" ref="H28" si="0">H27+TIME(0,G27,0)</f>
        <v>0.52083333333333326</v>
      </c>
      <c r="I28" s="89">
        <f t="shared" ref="I28" si="1">I27+TIME(0,G27,0)</f>
        <v>0.39583333333333331</v>
      </c>
      <c r="J28" s="191">
        <f t="shared" ref="J28" si="2">J27+TIME(0,G27,0)</f>
        <v>1.0624999999999998</v>
      </c>
      <c r="K28" s="89">
        <f t="shared" ref="K28" si="3">K27+TIME(0,G27,0)</f>
        <v>0.68749999999999967</v>
      </c>
    </row>
    <row r="31" spans="1:16" s="22" customFormat="1" ht="15" customHeight="1">
      <c r="D31" s="286" t="s">
        <v>176</v>
      </c>
      <c r="E31" s="147"/>
      <c r="J31" s="23"/>
      <c r="K31" s="23"/>
      <c r="L31" s="23"/>
    </row>
    <row r="32" spans="1:16" s="113" customFormat="1">
      <c r="A32" s="113" t="s">
        <v>285</v>
      </c>
    </row>
    <row r="33" spans="1:16" s="113" customFormat="1">
      <c r="A33" s="113" t="s">
        <v>290</v>
      </c>
    </row>
    <row r="34" spans="1:16" s="144" customFormat="1">
      <c r="A34" s="144" t="s">
        <v>291</v>
      </c>
    </row>
    <row r="35" spans="1:16" s="113" customFormat="1" ht="20">
      <c r="A35" s="113" t="s">
        <v>301</v>
      </c>
    </row>
    <row r="36" spans="1:16" s="123" customFormat="1" ht="18">
      <c r="A36" s="219" t="s">
        <v>286</v>
      </c>
    </row>
    <row r="37" spans="1:16" s="113" customFormat="1">
      <c r="A37" s="113" t="s">
        <v>287</v>
      </c>
    </row>
    <row r="38" spans="1:16" s="113" customFormat="1">
      <c r="A38" s="113" t="s">
        <v>288</v>
      </c>
    </row>
    <row r="39" spans="1:16" ht="17.5">
      <c r="A39" s="30"/>
      <c r="B39" s="30"/>
      <c r="C39" s="30"/>
      <c r="D39" s="30"/>
      <c r="F39" s="30"/>
      <c r="G39" s="30"/>
      <c r="H39" s="30"/>
      <c r="I39" s="30"/>
      <c r="J39" s="30"/>
      <c r="K39" s="35"/>
      <c r="L39" s="35"/>
      <c r="M39" s="35"/>
      <c r="N39" s="30"/>
      <c r="O39" s="30"/>
      <c r="P39" s="30"/>
    </row>
    <row r="40" spans="1:16" ht="17.5">
      <c r="A40" s="30"/>
      <c r="B40" s="30"/>
      <c r="C40" s="30"/>
      <c r="D40" s="30"/>
      <c r="F40" s="30"/>
      <c r="G40" s="30"/>
      <c r="H40" s="30"/>
      <c r="I40" s="30"/>
      <c r="J40" s="30"/>
      <c r="K40" s="35"/>
      <c r="L40" s="35"/>
      <c r="M40" s="35"/>
      <c r="N40" s="30"/>
      <c r="O40" s="30"/>
      <c r="P40" s="30"/>
    </row>
    <row r="41" spans="1:16" ht="17.5">
      <c r="A41" s="30"/>
      <c r="B41" s="30"/>
      <c r="C41" s="30"/>
      <c r="D41" s="30"/>
      <c r="F41" s="30"/>
      <c r="G41" s="30"/>
      <c r="H41" s="30"/>
      <c r="I41" s="30"/>
      <c r="J41" s="30"/>
      <c r="K41" s="35"/>
      <c r="L41" s="35"/>
      <c r="M41" s="35"/>
      <c r="N41" s="30"/>
      <c r="O41" s="30"/>
      <c r="P41" s="30"/>
    </row>
    <row r="42" spans="1:16" ht="17.5">
      <c r="A42" s="30"/>
      <c r="B42" s="30"/>
      <c r="C42" s="30"/>
      <c r="D42" s="30"/>
      <c r="F42" s="30"/>
      <c r="G42" s="30"/>
      <c r="H42" s="30"/>
      <c r="I42" s="30"/>
      <c r="J42" s="30"/>
      <c r="K42" s="35"/>
      <c r="L42" s="35"/>
      <c r="M42" s="35"/>
      <c r="N42" s="30"/>
      <c r="O42" s="30"/>
      <c r="P42" s="30"/>
    </row>
    <row r="43" spans="1:16" ht="17.5">
      <c r="A43" s="30"/>
      <c r="B43" s="30"/>
      <c r="C43" s="30"/>
      <c r="D43" s="30"/>
      <c r="F43" s="30"/>
      <c r="G43" s="30"/>
      <c r="H43" s="30"/>
      <c r="I43" s="30"/>
      <c r="J43" s="30"/>
      <c r="K43" s="35"/>
      <c r="L43" s="35"/>
      <c r="M43" s="35"/>
      <c r="N43" s="30"/>
      <c r="O43" s="30"/>
      <c r="P43" s="30"/>
    </row>
    <row r="44" spans="1:16" ht="17.5">
      <c r="A44" s="30"/>
      <c r="B44" s="30"/>
      <c r="C44" s="30"/>
      <c r="D44" s="30"/>
      <c r="F44" s="30"/>
      <c r="G44" s="30"/>
      <c r="H44" s="30"/>
      <c r="I44" s="30"/>
      <c r="J44" s="30"/>
      <c r="K44" s="35"/>
      <c r="L44" s="35"/>
      <c r="M44" s="35"/>
      <c r="N44" s="30"/>
      <c r="O44" s="30"/>
      <c r="P44" s="30"/>
    </row>
    <row r="45" spans="1:16" ht="17.5">
      <c r="A45" s="30"/>
      <c r="B45" s="30"/>
      <c r="C45" s="30"/>
      <c r="D45" s="30"/>
      <c r="F45" s="30"/>
      <c r="G45" s="30"/>
      <c r="H45" s="30"/>
      <c r="I45" s="30"/>
      <c r="J45" s="30"/>
      <c r="K45" s="35"/>
      <c r="L45" s="35"/>
      <c r="M45" s="35"/>
      <c r="N45" s="30"/>
      <c r="O45" s="30"/>
      <c r="P45" s="30"/>
    </row>
    <row r="46" spans="1:16" ht="17.5">
      <c r="A46" s="30"/>
      <c r="B46" s="30"/>
      <c r="C46" s="30"/>
      <c r="D46" s="30"/>
      <c r="F46" s="30"/>
      <c r="G46" s="30"/>
      <c r="H46" s="30"/>
      <c r="I46" s="30"/>
      <c r="J46" s="30"/>
      <c r="K46" s="35"/>
      <c r="L46" s="35"/>
      <c r="M46" s="35"/>
      <c r="N46" s="30"/>
      <c r="O46" s="30"/>
      <c r="P46" s="30"/>
    </row>
    <row r="47" spans="1:16" ht="17.5">
      <c r="A47" s="30"/>
      <c r="B47" s="30"/>
      <c r="C47" s="30"/>
      <c r="D47" s="30"/>
      <c r="F47" s="30"/>
      <c r="G47" s="30"/>
      <c r="H47" s="30"/>
      <c r="I47" s="30"/>
      <c r="J47" s="30"/>
      <c r="K47" s="35"/>
      <c r="L47" s="35"/>
      <c r="M47" s="35"/>
      <c r="N47" s="30"/>
      <c r="O47" s="30"/>
      <c r="P47" s="30"/>
    </row>
    <row r="48" spans="1:16" ht="17.5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7.5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7.5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7.5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7.5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7.5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ht="17.5">
      <c r="A54" s="30"/>
      <c r="B54" s="30"/>
      <c r="C54" s="30"/>
      <c r="D54" s="30"/>
      <c r="F54" s="30"/>
      <c r="G54" s="30"/>
      <c r="H54" s="30"/>
      <c r="I54" s="30"/>
      <c r="J54" s="30"/>
      <c r="K54" s="35"/>
      <c r="L54" s="35"/>
      <c r="M54" s="35"/>
      <c r="N54" s="30"/>
      <c r="O54" s="30"/>
      <c r="P54" s="30"/>
    </row>
    <row r="55" spans="1:16" ht="17.5">
      <c r="A55" s="30"/>
      <c r="B55" s="30"/>
      <c r="C55" s="30"/>
      <c r="D55" s="30"/>
      <c r="F55" s="30"/>
      <c r="G55" s="30"/>
      <c r="H55" s="30"/>
      <c r="I55" s="30"/>
      <c r="J55" s="30"/>
      <c r="K55" s="35"/>
      <c r="L55" s="35"/>
      <c r="M55" s="35"/>
      <c r="N55" s="30"/>
      <c r="O55" s="30"/>
      <c r="P55" s="30"/>
    </row>
    <row r="56" spans="1:16" ht="17.5">
      <c r="A56" s="30"/>
      <c r="B56" s="30"/>
      <c r="C56" s="30"/>
      <c r="D56" s="30"/>
      <c r="F56" s="30"/>
      <c r="G56" s="30"/>
      <c r="H56" s="30"/>
      <c r="I56" s="30"/>
      <c r="J56" s="30"/>
      <c r="K56" s="35"/>
      <c r="L56" s="35"/>
      <c r="M56" s="35"/>
      <c r="N56" s="30"/>
      <c r="O56" s="30"/>
      <c r="P56" s="30"/>
    </row>
    <row r="57" spans="1:16" ht="17.5">
      <c r="A57" s="30"/>
      <c r="B57" s="30"/>
      <c r="C57" s="30"/>
      <c r="D57" s="30"/>
      <c r="F57" s="30"/>
      <c r="G57" s="30"/>
      <c r="H57" s="30"/>
      <c r="I57" s="30"/>
      <c r="J57" s="30"/>
      <c r="K57" s="35"/>
      <c r="L57" s="35"/>
      <c r="M57" s="35"/>
      <c r="N57" s="30"/>
      <c r="O57" s="30"/>
      <c r="P57" s="30"/>
    </row>
    <row r="58" spans="1:16" ht="17.5">
      <c r="A58" s="30"/>
      <c r="B58" s="30"/>
      <c r="C58" s="30"/>
      <c r="D58" s="30"/>
      <c r="F58" s="30"/>
      <c r="G58" s="30"/>
      <c r="H58" s="30"/>
      <c r="I58" s="30"/>
      <c r="J58" s="30"/>
      <c r="K58" s="35"/>
      <c r="L58" s="35"/>
      <c r="M58" s="35"/>
      <c r="N58" s="30"/>
      <c r="O58" s="30"/>
      <c r="P58" s="30"/>
    </row>
    <row r="59" spans="1:16" ht="17.5">
      <c r="A59" s="30"/>
      <c r="B59" s="30"/>
      <c r="C59" s="30"/>
      <c r="D59" s="30"/>
      <c r="F59" s="30"/>
      <c r="G59" s="30"/>
      <c r="H59" s="30"/>
      <c r="I59" s="30"/>
      <c r="J59" s="30"/>
      <c r="K59" s="35"/>
      <c r="L59" s="35"/>
      <c r="M59" s="35"/>
      <c r="N59" s="30"/>
      <c r="O59" s="30"/>
      <c r="P59" s="30"/>
    </row>
    <row r="60" spans="1:16" ht="17.5">
      <c r="A60" s="30"/>
      <c r="B60" s="30"/>
      <c r="C60" s="30"/>
      <c r="D60" s="30"/>
      <c r="F60" s="30"/>
      <c r="G60" s="30"/>
      <c r="H60" s="30"/>
      <c r="I60" s="30"/>
      <c r="J60" s="30"/>
      <c r="K60" s="35"/>
      <c r="L60" s="35"/>
      <c r="M60" s="35"/>
      <c r="N60" s="30"/>
      <c r="O60" s="30"/>
      <c r="P60" s="30"/>
    </row>
    <row r="61" spans="1:16" ht="17.5">
      <c r="A61" s="30"/>
      <c r="B61" s="30"/>
      <c r="C61" s="30"/>
      <c r="D61" s="30"/>
      <c r="F61" s="30"/>
      <c r="G61" s="30"/>
      <c r="H61" s="30"/>
      <c r="I61" s="30"/>
      <c r="J61" s="30"/>
      <c r="K61" s="35"/>
      <c r="L61" s="35"/>
      <c r="M61" s="35"/>
      <c r="N61" s="30"/>
      <c r="O61" s="30"/>
      <c r="P61" s="30"/>
    </row>
    <row r="62" spans="1:16" ht="17.5">
      <c r="A62" s="30"/>
      <c r="B62" s="30"/>
      <c r="C62" s="30"/>
      <c r="D62" s="30"/>
      <c r="F62" s="30"/>
      <c r="G62" s="30"/>
      <c r="H62" s="30"/>
      <c r="I62" s="30"/>
      <c r="J62" s="30"/>
      <c r="K62" s="35"/>
      <c r="L62" s="35"/>
      <c r="M62" s="35"/>
      <c r="N62" s="30"/>
      <c r="O62" s="30"/>
      <c r="P62" s="30"/>
    </row>
    <row r="63" spans="1:16" ht="17.5">
      <c r="A63" s="30"/>
      <c r="B63" s="30"/>
      <c r="C63" s="30"/>
      <c r="D63" s="30"/>
      <c r="F63" s="30"/>
      <c r="G63" s="30"/>
      <c r="H63" s="30"/>
      <c r="I63" s="30"/>
      <c r="J63" s="30"/>
      <c r="K63" s="35"/>
      <c r="L63" s="35"/>
      <c r="M63" s="35"/>
      <c r="N63" s="30"/>
      <c r="O63" s="30"/>
      <c r="P63" s="30"/>
    </row>
    <row r="64" spans="1:16" ht="17.5">
      <c r="A64" s="30"/>
      <c r="B64" s="30"/>
      <c r="C64" s="30"/>
      <c r="D64" s="30"/>
      <c r="F64" s="30"/>
      <c r="G64" s="30"/>
      <c r="H64" s="30"/>
      <c r="I64" s="30"/>
      <c r="J64" s="30"/>
      <c r="K64" s="35"/>
      <c r="L64" s="35"/>
      <c r="M64" s="35"/>
      <c r="N64" s="30"/>
      <c r="O64" s="30"/>
      <c r="P64" s="30"/>
    </row>
    <row r="65" spans="1:16" ht="17.5">
      <c r="A65" s="30"/>
      <c r="B65" s="30"/>
      <c r="C65" s="30"/>
      <c r="D65" s="30" t="s">
        <v>260</v>
      </c>
      <c r="F65" s="30"/>
      <c r="G65" s="30"/>
      <c r="H65" s="30"/>
      <c r="I65" s="30"/>
      <c r="J65" s="30"/>
      <c r="K65" s="35"/>
      <c r="L65" s="35"/>
      <c r="M65" s="35"/>
      <c r="N65" s="30"/>
      <c r="O65" s="30"/>
      <c r="P65" s="30"/>
    </row>
    <row r="66" spans="1:16" ht="17.5">
      <c r="A66" s="30"/>
      <c r="B66" s="30"/>
      <c r="C66" s="30"/>
      <c r="D66" s="30" t="s">
        <v>261</v>
      </c>
      <c r="F66" s="30"/>
      <c r="G66" s="30"/>
      <c r="H66" s="30"/>
      <c r="I66" s="30"/>
      <c r="J66" s="30"/>
      <c r="K66" s="35"/>
      <c r="L66" s="35"/>
      <c r="M66" s="35"/>
      <c r="N66" s="30"/>
      <c r="O66" s="30"/>
      <c r="P66" s="30"/>
    </row>
    <row r="67" spans="1:16" ht="17.5">
      <c r="A67" s="30"/>
      <c r="B67" s="30"/>
      <c r="C67" s="30"/>
      <c r="D67" s="30" t="s">
        <v>262</v>
      </c>
      <c r="F67" s="30"/>
      <c r="G67" s="30"/>
      <c r="H67" s="30"/>
      <c r="I67" s="30"/>
      <c r="J67" s="30"/>
      <c r="K67" s="35"/>
      <c r="L67" s="35"/>
      <c r="M67" s="35"/>
      <c r="N67" s="30"/>
      <c r="O67" s="30"/>
      <c r="P67" s="30"/>
    </row>
    <row r="68" spans="1:16" ht="17.5">
      <c r="A68" s="30"/>
      <c r="B68" s="30"/>
      <c r="D68" s="2" t="s">
        <v>263</v>
      </c>
      <c r="G68" s="30"/>
      <c r="H68" s="30"/>
      <c r="I68" s="30"/>
      <c r="J68" s="30"/>
      <c r="K68" s="35"/>
      <c r="L68" s="35"/>
      <c r="M68" s="35"/>
      <c r="N68" s="30"/>
      <c r="O68" s="30"/>
      <c r="P68" s="30"/>
    </row>
    <row r="69" spans="1:16" ht="17.5">
      <c r="A69" s="30"/>
      <c r="B69" s="30"/>
      <c r="G69" s="30"/>
      <c r="H69" s="30"/>
      <c r="I69" s="30"/>
      <c r="J69" s="30"/>
      <c r="K69" s="35"/>
      <c r="L69" s="35"/>
      <c r="M69" s="35"/>
      <c r="N69" s="30"/>
      <c r="O69" s="30"/>
      <c r="P69" s="30"/>
    </row>
    <row r="70" spans="1:16" ht="17.5">
      <c r="A70" s="30"/>
      <c r="D70" s="2" t="s">
        <v>264</v>
      </c>
      <c r="G70" s="30"/>
      <c r="H70" s="30"/>
      <c r="I70" s="30"/>
      <c r="J70" s="30"/>
      <c r="K70" s="35"/>
      <c r="L70" s="35"/>
      <c r="M70" s="35"/>
      <c r="N70" s="30"/>
      <c r="O70" s="30"/>
      <c r="P70" s="30"/>
    </row>
    <row r="71" spans="1:16" ht="17.5">
      <c r="A71" s="30"/>
      <c r="D71" s="2" t="s">
        <v>265</v>
      </c>
      <c r="G71" s="30"/>
      <c r="H71" s="30"/>
      <c r="I71" s="30"/>
      <c r="J71" s="30"/>
      <c r="K71" s="35"/>
      <c r="L71" s="35"/>
      <c r="M71" s="35"/>
      <c r="N71" s="30"/>
      <c r="O71" s="30"/>
      <c r="P71" s="30"/>
    </row>
    <row r="72" spans="1:16" ht="17.5">
      <c r="A72" s="30"/>
      <c r="D72" s="2" t="s">
        <v>266</v>
      </c>
      <c r="G72" s="30"/>
      <c r="H72" s="30"/>
      <c r="I72" s="30"/>
      <c r="J72" s="30"/>
      <c r="K72" s="35"/>
      <c r="L72" s="35"/>
      <c r="M72" s="35"/>
      <c r="N72" s="30"/>
      <c r="O72" s="30"/>
      <c r="P72" s="30"/>
    </row>
    <row r="73" spans="1:16" ht="17.5">
      <c r="G73" s="30"/>
      <c r="H73" s="30"/>
      <c r="I73" s="30"/>
    </row>
    <row r="74" spans="1:16" ht="17.5">
      <c r="D74" s="2" t="s">
        <v>267</v>
      </c>
      <c r="G74" s="30"/>
      <c r="H74" s="30"/>
      <c r="I74" s="30"/>
    </row>
    <row r="75" spans="1:16" ht="17.5">
      <c r="G75" s="30"/>
      <c r="H75" s="30"/>
      <c r="I75" s="30"/>
    </row>
    <row r="76" spans="1:16" ht="17.5">
      <c r="D76" s="2" t="s">
        <v>268</v>
      </c>
      <c r="G76" s="30"/>
      <c r="H76" s="30"/>
      <c r="I76" s="30"/>
    </row>
    <row r="77" spans="1:16">
      <c r="D77" s="2" t="s">
        <v>269</v>
      </c>
    </row>
    <row r="78" spans="1:16">
      <c r="D78" s="2" t="s">
        <v>270</v>
      </c>
    </row>
    <row r="79" spans="1:16">
      <c r="D79" s="2" t="s">
        <v>271</v>
      </c>
    </row>
    <row r="80" spans="1:16">
      <c r="D80" s="2" t="s">
        <v>272</v>
      </c>
    </row>
    <row r="81" spans="4:4">
      <c r="D81" s="2" t="s">
        <v>273</v>
      </c>
    </row>
    <row r="82" spans="4:4">
      <c r="D82" s="2" t="s">
        <v>274</v>
      </c>
    </row>
    <row r="83" spans="4:4">
      <c r="D83" s="2" t="s">
        <v>275</v>
      </c>
    </row>
    <row r="84" spans="4:4">
      <c r="D84" s="2" t="s">
        <v>276</v>
      </c>
    </row>
    <row r="85" spans="4:4">
      <c r="D85" s="2" t="s">
        <v>277</v>
      </c>
    </row>
    <row r="86" spans="4:4">
      <c r="D86" s="2" t="s">
        <v>278</v>
      </c>
    </row>
    <row r="87" spans="4:4">
      <c r="D87" s="2" t="s">
        <v>279</v>
      </c>
    </row>
    <row r="88" spans="4:4">
      <c r="D88" s="2" t="s">
        <v>280</v>
      </c>
    </row>
    <row r="89" spans="4:4">
      <c r="D89" s="2" t="s">
        <v>281</v>
      </c>
    </row>
  </sheetData>
  <phoneticPr fontId="24"/>
  <hyperlinks>
    <hyperlink ref="A36" r:id="rId1" xr:uid="{7B88A210-E663-4FAD-82D9-672A8F35AB7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4"/>
  <sheetViews>
    <sheetView topLeftCell="A10" zoomScale="90" zoomScaleNormal="90" workbookViewId="0">
      <selection activeCell="F10" sqref="F10"/>
    </sheetView>
  </sheetViews>
  <sheetFormatPr defaultColWidth="8.81640625" defaultRowHeight="15.5"/>
  <cols>
    <col min="3" max="3" width="6.453125" customWidth="1"/>
    <col min="4" max="4" width="42" style="87" customWidth="1"/>
    <col min="5" max="5" width="12.453125" style="87" customWidth="1"/>
    <col min="6" max="6" width="22.453125" style="132" customWidth="1"/>
    <col min="7" max="7" width="8.453125" style="132"/>
    <col min="8" max="8" width="14.1796875" style="132" customWidth="1"/>
    <col min="9" max="10" width="13.453125" style="132" customWidth="1"/>
    <col min="11" max="11" width="14" style="132" customWidth="1"/>
  </cols>
  <sheetData>
    <row r="1" spans="1:16" s="2" customFormat="1" ht="16.5" customHeight="1">
      <c r="B1" s="11"/>
      <c r="C1" s="12"/>
      <c r="D1" s="148" t="s">
        <v>159</v>
      </c>
      <c r="E1" s="14"/>
      <c r="F1" s="15"/>
      <c r="G1" s="16"/>
      <c r="H1" s="16"/>
      <c r="I1" s="16"/>
      <c r="J1" s="158"/>
      <c r="K1" s="157"/>
      <c r="L1" s="17"/>
      <c r="M1" s="17"/>
    </row>
    <row r="2" spans="1:16" s="2" customFormat="1">
      <c r="B2" s="15"/>
      <c r="C2" s="12"/>
      <c r="D2" s="18" t="s">
        <v>302</v>
      </c>
      <c r="E2" s="14"/>
      <c r="F2" s="15"/>
      <c r="G2" s="16"/>
      <c r="H2" s="16"/>
      <c r="I2" s="16"/>
      <c r="J2" s="158"/>
      <c r="K2" s="157"/>
      <c r="L2" s="17"/>
      <c r="M2" s="17"/>
    </row>
    <row r="3" spans="1:16" s="2" customFormat="1">
      <c r="B3" s="15"/>
      <c r="C3" s="12"/>
      <c r="D3" s="61"/>
      <c r="E3" s="14"/>
      <c r="F3" s="15"/>
      <c r="G3" s="16"/>
      <c r="H3" s="16"/>
      <c r="I3" s="16"/>
      <c r="J3" s="158"/>
      <c r="K3" s="157"/>
      <c r="L3" s="17"/>
      <c r="M3" s="17"/>
    </row>
    <row r="4" spans="1:16" s="2" customFormat="1" ht="27">
      <c r="A4" s="30"/>
      <c r="B4" s="33"/>
      <c r="C4" s="39"/>
      <c r="D4" s="149"/>
      <c r="E4" s="20" t="s">
        <v>160</v>
      </c>
      <c r="F4" s="70" t="s">
        <v>161</v>
      </c>
      <c r="G4" s="111" t="s">
        <v>154</v>
      </c>
      <c r="H4" s="112" t="s">
        <v>304</v>
      </c>
      <c r="I4" s="79" t="s">
        <v>305</v>
      </c>
      <c r="J4" s="176" t="s">
        <v>306</v>
      </c>
      <c r="K4" s="93" t="s">
        <v>307</v>
      </c>
      <c r="L4" s="35"/>
      <c r="M4" s="35"/>
      <c r="N4" s="30"/>
      <c r="O4" s="30"/>
      <c r="P4" s="30"/>
    </row>
    <row r="5" spans="1:16" s="287" customFormat="1" ht="46.5">
      <c r="B5" s="288"/>
      <c r="C5" s="103"/>
      <c r="D5" s="150" t="s">
        <v>303</v>
      </c>
      <c r="E5" s="77"/>
      <c r="F5" s="155"/>
      <c r="G5" s="110">
        <v>120</v>
      </c>
      <c r="H5" s="89">
        <v>0.33333333333333331</v>
      </c>
      <c r="I5" s="89">
        <v>0.20833333333333334</v>
      </c>
      <c r="J5" s="289">
        <v>0.875</v>
      </c>
      <c r="K5" s="89">
        <v>0.375</v>
      </c>
    </row>
    <row r="6" spans="1:16" s="114" customFormat="1" ht="20">
      <c r="B6" s="115"/>
      <c r="C6" s="116"/>
      <c r="D6" s="149"/>
      <c r="E6" s="20"/>
      <c r="F6" s="79"/>
      <c r="G6" s="109"/>
      <c r="H6" s="65"/>
      <c r="I6" s="65"/>
      <c r="J6" s="193"/>
      <c r="K6" s="65"/>
      <c r="L6" s="117"/>
    </row>
    <row r="7" spans="1:16" s="114" customFormat="1" ht="20">
      <c r="A7" s="118"/>
      <c r="B7" s="80">
        <v>2.1</v>
      </c>
      <c r="C7" s="119"/>
      <c r="D7" s="151" t="s">
        <v>177</v>
      </c>
      <c r="E7" s="177" t="s">
        <v>294</v>
      </c>
      <c r="F7" s="154" t="s">
        <v>178</v>
      </c>
      <c r="G7" s="159">
        <v>1</v>
      </c>
      <c r="H7" s="65">
        <v>0.33333333333333331</v>
      </c>
      <c r="I7" s="65">
        <v>0.20833333333333334</v>
      </c>
      <c r="J7" s="193">
        <v>0.875</v>
      </c>
      <c r="K7" s="65">
        <v>0.375</v>
      </c>
    </row>
    <row r="8" spans="1:16" s="114" customFormat="1" ht="31">
      <c r="A8" s="118"/>
      <c r="B8" s="80"/>
      <c r="C8" s="119"/>
      <c r="D8" s="151" t="s">
        <v>32</v>
      </c>
      <c r="E8" s="178"/>
      <c r="F8" s="132"/>
      <c r="G8" s="159">
        <v>1</v>
      </c>
      <c r="H8" s="65">
        <f>H7+TIME(0,G7,0)</f>
        <v>0.33402777777777776</v>
      </c>
      <c r="I8" s="65">
        <f>I7+TIME(0,G7,0)</f>
        <v>0.20902777777777778</v>
      </c>
      <c r="J8" s="193">
        <f>J7+TIME(0,G7,0)</f>
        <v>0.87569444444444444</v>
      </c>
      <c r="K8" s="65">
        <f>K7+TIME(0,G7,0)</f>
        <v>0.37569444444444444</v>
      </c>
    </row>
    <row r="9" spans="1:16" s="114" customFormat="1" ht="20">
      <c r="A9" s="118"/>
      <c r="B9" s="38">
        <f>B7+0.1</f>
        <v>2.2000000000000002</v>
      </c>
      <c r="C9" s="101"/>
      <c r="D9" s="151" t="s">
        <v>164</v>
      </c>
      <c r="E9" s="178" t="s">
        <v>294</v>
      </c>
      <c r="F9" s="154" t="s">
        <v>179</v>
      </c>
      <c r="G9" s="159">
        <v>1</v>
      </c>
      <c r="H9" s="75">
        <f>H8+TIME(0,G8,0)</f>
        <v>0.3347222222222222</v>
      </c>
      <c r="I9" s="75">
        <f>I8+TIME(0,G8,0)</f>
        <v>0.20972222222222223</v>
      </c>
      <c r="J9" s="195">
        <f>J8+TIME(0,G8,0)</f>
        <v>0.87638888888888888</v>
      </c>
      <c r="K9" s="75">
        <f>K8+TIME(0,G8,0)</f>
        <v>0.37638888888888888</v>
      </c>
    </row>
    <row r="10" spans="1:16" s="114" customFormat="1" ht="23.25" customHeight="1">
      <c r="A10" s="118"/>
      <c r="B10" s="38">
        <f>B9+0.1</f>
        <v>2.3000000000000003</v>
      </c>
      <c r="C10" s="101"/>
      <c r="D10" s="151" t="s">
        <v>180</v>
      </c>
      <c r="E10" s="145"/>
      <c r="F10" s="154" t="s">
        <v>163</v>
      </c>
      <c r="G10" s="159">
        <v>1</v>
      </c>
      <c r="H10" s="75">
        <f>H9+TIME(0,G9,0)</f>
        <v>0.33541666666666664</v>
      </c>
      <c r="I10" s="75">
        <f>I9+TIME(0,G9,0)</f>
        <v>0.21041666666666667</v>
      </c>
      <c r="J10" s="195">
        <f>J9+TIME(0,G9,0)</f>
        <v>0.87708333333333333</v>
      </c>
      <c r="K10" s="75">
        <f>K9+TIME(0,G9,0)</f>
        <v>0.37708333333333333</v>
      </c>
    </row>
    <row r="11" spans="1:16" s="114" customFormat="1" ht="23.25" customHeight="1">
      <c r="A11" s="118"/>
      <c r="B11" s="38">
        <f>B10+0.1</f>
        <v>2.4000000000000004</v>
      </c>
      <c r="C11" s="101"/>
      <c r="D11" s="151" t="s">
        <v>181</v>
      </c>
      <c r="E11" s="145" t="s">
        <v>292</v>
      </c>
      <c r="F11" s="154" t="s">
        <v>163</v>
      </c>
      <c r="G11" s="159">
        <v>1</v>
      </c>
      <c r="H11" s="75">
        <f>H10+TIME(0,G10,0)</f>
        <v>0.33611111111111108</v>
      </c>
      <c r="I11" s="75">
        <f>I10+TIME(0,G10,0)</f>
        <v>0.21111111111111111</v>
      </c>
      <c r="J11" s="195">
        <f>J10+TIME(0,G10,0)</f>
        <v>0.87777777777777777</v>
      </c>
      <c r="K11" s="75">
        <f>K10+TIME(0,G10,0)</f>
        <v>0.37777777777777777</v>
      </c>
    </row>
    <row r="12" spans="1:16" s="117" customFormat="1" ht="48" customHeight="1">
      <c r="B12" s="63">
        <f>B11+0.1</f>
        <v>2.5000000000000004</v>
      </c>
      <c r="D12" s="152" t="s">
        <v>182</v>
      </c>
      <c r="E12" s="56"/>
      <c r="F12" s="108" t="s">
        <v>163</v>
      </c>
      <c r="G12" s="155">
        <v>5</v>
      </c>
      <c r="H12" s="65">
        <f>H11+TIME(0,G11,0)</f>
        <v>0.33680555555555552</v>
      </c>
      <c r="I12" s="65">
        <f>I11+TIME(0,G11,0)</f>
        <v>0.21180555555555555</v>
      </c>
      <c r="J12" s="193">
        <f>J11+TIME(0,G11,0)</f>
        <v>0.87847222222222221</v>
      </c>
      <c r="K12" s="65">
        <f>K11+TIME(0,G11,0)</f>
        <v>0.37847222222222221</v>
      </c>
    </row>
    <row r="13" spans="1:16" s="556" customFormat="1" ht="48" customHeight="1">
      <c r="B13" s="557">
        <f>B12+0.1</f>
        <v>2.6000000000000005</v>
      </c>
      <c r="D13" s="558" t="s">
        <v>351</v>
      </c>
      <c r="E13" s="559"/>
      <c r="F13" s="560" t="s">
        <v>186</v>
      </c>
      <c r="G13" s="561">
        <v>30</v>
      </c>
      <c r="H13" s="193">
        <f>H12+TIME(0,G12,0)</f>
        <v>0.34027777777777773</v>
      </c>
      <c r="I13" s="193">
        <f>I12+TIME(0,G12,0)</f>
        <v>0.21527777777777776</v>
      </c>
      <c r="J13" s="193">
        <f>J12+TIME(0,G12,0)</f>
        <v>0.88194444444444442</v>
      </c>
      <c r="K13" s="193">
        <f>K12+TIME(0,G12,0)</f>
        <v>0.38194444444444442</v>
      </c>
    </row>
    <row r="14" spans="1:16" s="117" customFormat="1" ht="34.5" customHeight="1">
      <c r="B14" s="120"/>
      <c r="D14" s="97" t="s">
        <v>183</v>
      </c>
      <c r="E14" s="146"/>
      <c r="F14" s="2"/>
      <c r="G14" s="77"/>
      <c r="H14" s="156"/>
      <c r="I14" s="156"/>
      <c r="J14" s="194"/>
      <c r="K14" s="156"/>
    </row>
    <row r="15" spans="1:16" s="117" customFormat="1" ht="58" customHeight="1">
      <c r="B15" s="63">
        <f>B13+0.1</f>
        <v>2.7000000000000006</v>
      </c>
      <c r="D15" s="96" t="s">
        <v>184</v>
      </c>
      <c r="E15" s="92" t="s">
        <v>308</v>
      </c>
      <c r="F15" s="90" t="s">
        <v>185</v>
      </c>
      <c r="G15" s="102">
        <v>5</v>
      </c>
      <c r="H15" s="65">
        <f>H13+TIME(0,G13,0)</f>
        <v>0.36111111111111105</v>
      </c>
      <c r="I15" s="65">
        <f>I13+TIME(0,G13,0)</f>
        <v>0.2361111111111111</v>
      </c>
      <c r="J15" s="193">
        <f>J13+TIME(0,G13,0)</f>
        <v>0.90277777777777779</v>
      </c>
      <c r="K15" s="65">
        <f>K13+TIME(0,G13,0)</f>
        <v>0.40277777777777773</v>
      </c>
    </row>
    <row r="16" spans="1:16" s="117" customFormat="1" ht="84.75" customHeight="1">
      <c r="B16" s="63">
        <f>B15+0.1</f>
        <v>2.8000000000000007</v>
      </c>
      <c r="D16" s="222" t="s">
        <v>215</v>
      </c>
      <c r="E16" s="56" t="s">
        <v>309</v>
      </c>
      <c r="F16" s="73" t="s">
        <v>216</v>
      </c>
      <c r="G16" s="74">
        <v>15</v>
      </c>
      <c r="H16" s="65">
        <f>H15+TIME(0,G15,0)</f>
        <v>0.36458333333333326</v>
      </c>
      <c r="I16" s="65">
        <f>I15+TIME(0,G15,0)</f>
        <v>0.23958333333333331</v>
      </c>
      <c r="J16" s="193">
        <f>J15+TIME(0,G15,0)</f>
        <v>0.90625</v>
      </c>
      <c r="K16" s="65">
        <f>K15+TIME(0,G15,0)</f>
        <v>0.40624999999999994</v>
      </c>
    </row>
    <row r="17" spans="1:12" s="117" customFormat="1" ht="84.75" customHeight="1">
      <c r="B17" s="63">
        <f>B16+0.1</f>
        <v>2.9000000000000008</v>
      </c>
      <c r="D17" s="96" t="s">
        <v>187</v>
      </c>
      <c r="E17" s="92" t="s">
        <v>310</v>
      </c>
      <c r="F17" s="90" t="s">
        <v>188</v>
      </c>
      <c r="G17" s="74">
        <v>15</v>
      </c>
      <c r="H17" s="65">
        <f>H16+TIME(0,G16,0)</f>
        <v>0.37499999999999994</v>
      </c>
      <c r="I17" s="65">
        <f>I16+TIME(0,G16,0)</f>
        <v>0.24999999999999997</v>
      </c>
      <c r="J17" s="193">
        <f>J16+TIME(0,G16,0)</f>
        <v>0.91666666666666663</v>
      </c>
      <c r="K17" s="65">
        <f>K16+TIME(0,G16,0)</f>
        <v>0.41666666666666663</v>
      </c>
    </row>
    <row r="18" spans="1:12" s="117" customFormat="1" ht="73" customHeight="1">
      <c r="B18" s="63">
        <v>3</v>
      </c>
      <c r="D18" s="96" t="s">
        <v>214</v>
      </c>
      <c r="E18" s="92" t="s">
        <v>311</v>
      </c>
      <c r="F18" s="92" t="s">
        <v>189</v>
      </c>
      <c r="G18" s="74">
        <v>15</v>
      </c>
      <c r="H18" s="89">
        <f>H17+TIME(0,G17,0)</f>
        <v>0.38541666666666663</v>
      </c>
      <c r="I18" s="89">
        <f>I17+TIME(0,G17,0)</f>
        <v>0.26041666666666663</v>
      </c>
      <c r="J18" s="191">
        <f>J17+TIME(0,G17,0)</f>
        <v>0.92708333333333326</v>
      </c>
      <c r="K18" s="89">
        <f>K17+TIME(0,G17,0)</f>
        <v>0.42708333333333331</v>
      </c>
    </row>
    <row r="19" spans="1:12" s="117" customFormat="1" ht="73" customHeight="1">
      <c r="B19" s="63">
        <f>B18+0.1</f>
        <v>3.1</v>
      </c>
      <c r="D19" s="96" t="s">
        <v>224</v>
      </c>
      <c r="E19" s="224" t="s">
        <v>312</v>
      </c>
      <c r="F19" s="92" t="s">
        <v>189</v>
      </c>
      <c r="G19" s="74">
        <v>15</v>
      </c>
      <c r="H19" s="89">
        <f>H18+TIME(0,G18,0)</f>
        <v>0.39583333333333331</v>
      </c>
      <c r="I19" s="89">
        <f>I18+TIME(0,G18,0)</f>
        <v>0.27083333333333331</v>
      </c>
      <c r="J19" s="191">
        <f>J18+TIME(0,G18,0)</f>
        <v>0.93749999999999989</v>
      </c>
      <c r="K19" s="89">
        <f>K18+TIME(0,G18,0)</f>
        <v>0.4375</v>
      </c>
    </row>
    <row r="20" spans="1:12" s="117" customFormat="1" ht="73" customHeight="1">
      <c r="B20" s="63">
        <f>B19+0.1</f>
        <v>3.2</v>
      </c>
      <c r="D20" s="84" t="s">
        <v>226</v>
      </c>
      <c r="E20" s="146" t="s">
        <v>313</v>
      </c>
      <c r="F20" s="110" t="s">
        <v>227</v>
      </c>
      <c r="G20" s="155">
        <v>15</v>
      </c>
      <c r="H20" s="89">
        <f>H19+TIME(0,G19,0)</f>
        <v>0.40625</v>
      </c>
      <c r="I20" s="89">
        <f>I19+TIME(0,G19,0)</f>
        <v>0.28125</v>
      </c>
      <c r="J20" s="191">
        <f>J19+TIME(0,G19,0)</f>
        <v>0.94791666666666652</v>
      </c>
      <c r="K20" s="89">
        <f>K19+TIME(0,G19,0)</f>
        <v>0.44791666666666669</v>
      </c>
    </row>
    <row r="21" spans="1:12" s="117" customFormat="1" ht="73" customHeight="1">
      <c r="B21" s="63">
        <f>B20+0.1</f>
        <v>3.3000000000000003</v>
      </c>
      <c r="D21" s="167" t="s">
        <v>175</v>
      </c>
      <c r="E21" s="146"/>
      <c r="F21" s="155" t="s">
        <v>163</v>
      </c>
      <c r="G21" s="155">
        <v>1</v>
      </c>
      <c r="H21" s="89">
        <f>H20+TIME(0,G20,0)</f>
        <v>0.41666666666666669</v>
      </c>
      <c r="I21" s="89">
        <f>I20+TIME(0,G20,0)</f>
        <v>0.29166666666666669</v>
      </c>
      <c r="J21" s="191">
        <f>J20+TIME(0,G20,0)</f>
        <v>0.95833333333333315</v>
      </c>
      <c r="K21" s="89">
        <f>K20+TIME(0,G20,0)</f>
        <v>0.45833333333333337</v>
      </c>
    </row>
    <row r="23" spans="1:12" s="17" customFormat="1" ht="18">
      <c r="B23" s="63"/>
      <c r="D23" s="153"/>
      <c r="E23" s="77"/>
      <c r="F23" s="155"/>
      <c r="G23" s="155"/>
      <c r="H23" s="156"/>
      <c r="I23" s="158"/>
      <c r="J23" s="157"/>
      <c r="K23" s="157"/>
    </row>
    <row r="24" spans="1:12" s="123" customFormat="1" ht="18"/>
    <row r="25" spans="1:12" s="113" customFormat="1" ht="11.9" customHeight="1">
      <c r="F25" s="279"/>
    </row>
    <row r="26" spans="1:12" s="144" customFormat="1" ht="12" customHeight="1">
      <c r="F26" s="282"/>
    </row>
    <row r="27" spans="1:12" s="22" customFormat="1" ht="15" customHeight="1">
      <c r="D27" s="286" t="s">
        <v>176</v>
      </c>
      <c r="E27" s="147"/>
      <c r="J27" s="23"/>
      <c r="K27" s="23"/>
      <c r="L27" s="23"/>
    </row>
    <row r="28" spans="1:12" s="113" customFormat="1">
      <c r="A28" s="113" t="s">
        <v>321</v>
      </c>
    </row>
    <row r="29" spans="1:12" s="113" customFormat="1">
      <c r="A29" s="113" t="s">
        <v>322</v>
      </c>
    </row>
    <row r="30" spans="1:12" s="144" customFormat="1">
      <c r="A30" s="144" t="s">
        <v>323</v>
      </c>
    </row>
    <row r="31" spans="1:12" s="113" customFormat="1">
      <c r="A31" s="113" t="s">
        <v>324</v>
      </c>
    </row>
    <row r="32" spans="1:12" s="123" customFormat="1" ht="18">
      <c r="A32" s="219" t="s">
        <v>286</v>
      </c>
    </row>
    <row r="33" spans="1:1" s="113" customFormat="1">
      <c r="A33" s="113" t="s">
        <v>287</v>
      </c>
    </row>
    <row r="34" spans="1:1" s="113" customFormat="1">
      <c r="A34" s="113" t="s">
        <v>288</v>
      </c>
    </row>
  </sheetData>
  <phoneticPr fontId="24"/>
  <hyperlinks>
    <hyperlink ref="A32" r:id="rId1" xr:uid="{C7436723-B8AA-4172-9A20-18AA506DD37A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4"/>
  <sheetViews>
    <sheetView topLeftCell="A20" zoomScale="90" zoomScaleNormal="90" workbookViewId="0">
      <selection activeCell="G16" sqref="G16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153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314</v>
      </c>
      <c r="F2" s="15"/>
      <c r="G2" s="16"/>
      <c r="H2" s="16"/>
      <c r="I2" s="16"/>
      <c r="J2" s="2"/>
      <c r="M2" s="17"/>
    </row>
    <row r="4" spans="1:15" ht="18">
      <c r="A4" s="30"/>
      <c r="B4" s="33"/>
      <c r="C4" s="31"/>
      <c r="D4" s="31"/>
      <c r="E4" s="36"/>
      <c r="F4" s="36"/>
      <c r="G4" s="37"/>
      <c r="H4" s="34"/>
      <c r="I4" s="30"/>
      <c r="K4" s="35"/>
      <c r="L4" s="35"/>
      <c r="M4" s="30"/>
      <c r="N4" s="30"/>
      <c r="O4" s="30"/>
    </row>
    <row r="5" spans="1:15" s="26" customFormat="1" ht="36">
      <c r="B5" s="67"/>
      <c r="C5" s="68"/>
      <c r="D5" s="69"/>
      <c r="E5" s="37" t="s">
        <v>160</v>
      </c>
      <c r="F5" s="37" t="s">
        <v>161</v>
      </c>
      <c r="G5" s="53" t="s">
        <v>154</v>
      </c>
      <c r="H5" s="53" t="s">
        <v>315</v>
      </c>
      <c r="I5" s="37" t="s">
        <v>316</v>
      </c>
      <c r="J5" s="180" t="s">
        <v>317</v>
      </c>
      <c r="K5" s="161" t="s">
        <v>318</v>
      </c>
    </row>
    <row r="6" spans="1:15" s="26" customFormat="1" ht="35.5" customHeight="1">
      <c r="B6" s="67"/>
      <c r="C6" s="68"/>
      <c r="D6" s="69"/>
      <c r="E6" s="37"/>
      <c r="F6" s="37"/>
      <c r="G6" s="59">
        <v>120</v>
      </c>
      <c r="H6" s="179">
        <v>0.375</v>
      </c>
      <c r="I6" s="179">
        <v>0.25</v>
      </c>
      <c r="J6" s="196">
        <v>0.91666666666666663</v>
      </c>
      <c r="K6" s="179">
        <v>0.54166666666666663</v>
      </c>
    </row>
    <row r="7" spans="1:15" s="17" customFormat="1" ht="59.5" customHeight="1">
      <c r="D7" s="138" t="s">
        <v>194</v>
      </c>
      <c r="E7" s="37"/>
      <c r="F7" s="37"/>
      <c r="G7" s="32"/>
      <c r="H7" s="62"/>
      <c r="I7" s="62"/>
      <c r="J7" s="190"/>
      <c r="K7" s="62"/>
    </row>
    <row r="8" spans="1:15" s="26" customFormat="1" ht="20">
      <c r="B8" s="67"/>
      <c r="C8" s="68"/>
      <c r="D8" s="69"/>
      <c r="F8" s="66"/>
      <c r="G8" s="51">
        <v>1</v>
      </c>
      <c r="H8" s="179">
        <v>0.375</v>
      </c>
      <c r="I8" s="179">
        <v>0.25</v>
      </c>
      <c r="J8" s="196">
        <v>0.91666666666666663</v>
      </c>
      <c r="K8" s="179">
        <v>0.54166666666666663</v>
      </c>
    </row>
    <row r="9" spans="1:15" s="30" customFormat="1" ht="20">
      <c r="A9" s="48"/>
      <c r="B9" s="80">
        <v>3.1</v>
      </c>
      <c r="C9" s="55"/>
      <c r="D9" s="181" t="s">
        <v>162</v>
      </c>
      <c r="E9" s="52" t="s">
        <v>294</v>
      </c>
      <c r="F9" s="52" t="s">
        <v>178</v>
      </c>
      <c r="G9" s="51">
        <v>1</v>
      </c>
      <c r="H9" s="179">
        <f t="shared" ref="H9:H14" si="0">H8+TIME(0,G8,0)</f>
        <v>0.37569444444444444</v>
      </c>
      <c r="I9" s="179">
        <f t="shared" ref="I9:I14" si="1">I8+TIME(0,G8,0)</f>
        <v>0.25069444444444444</v>
      </c>
      <c r="J9" s="196">
        <f t="shared" ref="J9:J14" si="2">J8+TIME(0,G8,0)</f>
        <v>0.91736111111111107</v>
      </c>
      <c r="K9" s="179">
        <f t="shared" ref="K9:K14" si="3">K8+TIME(0,G8,0)</f>
        <v>0.54236111111111107</v>
      </c>
    </row>
    <row r="10" spans="1:15" s="30" customFormat="1" ht="40">
      <c r="A10" s="48"/>
      <c r="B10" s="80"/>
      <c r="C10" s="55"/>
      <c r="D10" s="181" t="s">
        <v>32</v>
      </c>
      <c r="E10" s="51"/>
      <c r="F10" s="44"/>
      <c r="G10" s="51">
        <v>1</v>
      </c>
      <c r="H10" s="213">
        <f t="shared" si="0"/>
        <v>0.37638888888888888</v>
      </c>
      <c r="I10" s="213">
        <f t="shared" si="1"/>
        <v>0.25138888888888888</v>
      </c>
      <c r="J10" s="214">
        <f t="shared" si="2"/>
        <v>0.91805555555555551</v>
      </c>
      <c r="K10" s="213">
        <f t="shared" si="3"/>
        <v>0.54305555555555551</v>
      </c>
    </row>
    <row r="11" spans="1:15" s="30" customFormat="1" ht="20">
      <c r="A11" s="48"/>
      <c r="B11" s="38">
        <f>B9+0.1</f>
        <v>3.2</v>
      </c>
      <c r="C11" s="44"/>
      <c r="D11" s="181" t="s">
        <v>164</v>
      </c>
      <c r="E11" s="51" t="s">
        <v>294</v>
      </c>
      <c r="F11" s="52" t="s">
        <v>165</v>
      </c>
      <c r="G11" s="51">
        <v>1</v>
      </c>
      <c r="H11" s="213">
        <f t="shared" si="0"/>
        <v>0.37708333333333333</v>
      </c>
      <c r="I11" s="213">
        <f t="shared" si="1"/>
        <v>0.25208333333333333</v>
      </c>
      <c r="J11" s="214">
        <f t="shared" si="2"/>
        <v>0.91874999999999996</v>
      </c>
      <c r="K11" s="213">
        <f t="shared" si="3"/>
        <v>0.54374999999999996</v>
      </c>
    </row>
    <row r="12" spans="1:15" s="30" customFormat="1" ht="23.25" customHeight="1">
      <c r="A12" s="48"/>
      <c r="B12" s="38">
        <f>B11+0.1</f>
        <v>3.3000000000000003</v>
      </c>
      <c r="C12" s="44"/>
      <c r="D12" s="181" t="s">
        <v>180</v>
      </c>
      <c r="E12" s="51"/>
      <c r="F12" s="52" t="s">
        <v>163</v>
      </c>
      <c r="G12" s="51">
        <v>1</v>
      </c>
      <c r="H12" s="213">
        <f t="shared" si="0"/>
        <v>0.37777777777777777</v>
      </c>
      <c r="I12" s="213">
        <f t="shared" si="1"/>
        <v>0.25277777777777777</v>
      </c>
      <c r="J12" s="214">
        <f t="shared" si="2"/>
        <v>0.9194444444444444</v>
      </c>
      <c r="K12" s="213">
        <f t="shared" si="3"/>
        <v>0.5444444444444444</v>
      </c>
    </row>
    <row r="13" spans="1:15" s="30" customFormat="1" ht="23.25" customHeight="1">
      <c r="A13" s="48"/>
      <c r="B13" s="38">
        <f>B12+0.1</f>
        <v>3.4000000000000004</v>
      </c>
      <c r="C13" s="44"/>
      <c r="D13" s="181" t="s">
        <v>181</v>
      </c>
      <c r="E13" s="51" t="s">
        <v>292</v>
      </c>
      <c r="F13" s="52" t="s">
        <v>163</v>
      </c>
      <c r="G13" s="51">
        <v>1</v>
      </c>
      <c r="H13" s="179">
        <f t="shared" si="0"/>
        <v>0.37847222222222221</v>
      </c>
      <c r="I13" s="179">
        <f t="shared" si="1"/>
        <v>0.25347222222222221</v>
      </c>
      <c r="J13" s="196">
        <f t="shared" si="2"/>
        <v>0.92013888888888884</v>
      </c>
      <c r="K13" s="179">
        <f t="shared" si="3"/>
        <v>0.54513888888888884</v>
      </c>
    </row>
    <row r="14" spans="1:15" s="17" customFormat="1" ht="48" customHeight="1">
      <c r="B14" s="63">
        <f>B13+0.1</f>
        <v>3.5000000000000004</v>
      </c>
      <c r="D14" s="98" t="s">
        <v>195</v>
      </c>
      <c r="E14" s="56"/>
      <c r="F14" s="91" t="s">
        <v>163</v>
      </c>
      <c r="G14" s="42">
        <v>1</v>
      </c>
      <c r="H14" s="179">
        <f t="shared" si="0"/>
        <v>0.37916666666666665</v>
      </c>
      <c r="I14" s="179">
        <f t="shared" si="1"/>
        <v>0.25416666666666665</v>
      </c>
      <c r="J14" s="196">
        <f t="shared" si="2"/>
        <v>0.92083333333333328</v>
      </c>
      <c r="K14" s="179">
        <f t="shared" si="3"/>
        <v>0.54583333333333328</v>
      </c>
    </row>
    <row r="15" spans="1:15" s="556" customFormat="1" ht="48" customHeight="1">
      <c r="B15" s="557">
        <f>B14+0.1</f>
        <v>3.6000000000000005</v>
      </c>
      <c r="D15" s="562" t="s">
        <v>351</v>
      </c>
      <c r="E15" s="559"/>
      <c r="F15" s="560" t="s">
        <v>186</v>
      </c>
      <c r="G15" s="563">
        <v>15</v>
      </c>
      <c r="H15" s="196">
        <f t="shared" ref="H15" si="4">H14+TIME(0,G14,0)</f>
        <v>0.37986111111111109</v>
      </c>
      <c r="I15" s="196">
        <f t="shared" ref="I15" si="5">I14+TIME(0,G14,0)</f>
        <v>0.25486111111111109</v>
      </c>
      <c r="J15" s="196">
        <f t="shared" ref="J15" si="6">J14+TIME(0,G14,0)</f>
        <v>0.92152777777777772</v>
      </c>
      <c r="K15" s="196">
        <f t="shared" ref="K15" si="7">K14+TIME(0,G14,0)</f>
        <v>0.54652777777777772</v>
      </c>
    </row>
    <row r="16" spans="1:15" s="114" customFormat="1" ht="54.75" customHeight="1">
      <c r="B16" s="121"/>
      <c r="C16" s="116"/>
      <c r="D16" s="166" t="s">
        <v>196</v>
      </c>
      <c r="E16" s="183"/>
      <c r="F16" s="182"/>
      <c r="G16" s="103"/>
      <c r="H16" s="179"/>
      <c r="I16" s="179"/>
      <c r="J16" s="196"/>
      <c r="K16" s="179"/>
      <c r="L16" s="117"/>
    </row>
    <row r="17" spans="1:15" s="117" customFormat="1" ht="51.75" customHeight="1">
      <c r="B17" s="187">
        <f>B15+0.1</f>
        <v>3.7000000000000006</v>
      </c>
      <c r="D17" s="128" t="s">
        <v>197</v>
      </c>
      <c r="E17" s="82" t="s">
        <v>310</v>
      </c>
      <c r="F17" s="82" t="s">
        <v>199</v>
      </c>
      <c r="G17" s="185">
        <v>5</v>
      </c>
      <c r="H17" s="179">
        <f>H15+TIME(0,G15,0)</f>
        <v>0.39027777777777778</v>
      </c>
      <c r="I17" s="179">
        <f>I15+TIME(0,G15,0)</f>
        <v>0.26527777777777778</v>
      </c>
      <c r="J17" s="196">
        <f>J15+TIME(0,G15,0)</f>
        <v>0.93194444444444435</v>
      </c>
      <c r="K17" s="179">
        <f>K15+TIME(0,G15,0)</f>
        <v>0.55694444444444435</v>
      </c>
    </row>
    <row r="18" spans="1:15" s="117" customFormat="1" ht="74.5" customHeight="1">
      <c r="B18" s="120">
        <f>B17+0.1</f>
        <v>3.8000000000000007</v>
      </c>
      <c r="D18" s="184" t="s">
        <v>200</v>
      </c>
      <c r="E18" s="186" t="s">
        <v>310</v>
      </c>
      <c r="F18" s="91" t="s">
        <v>201</v>
      </c>
      <c r="G18" s="103">
        <v>8</v>
      </c>
      <c r="H18" s="179">
        <f>H17+TIME(0,G17,0)</f>
        <v>0.39374999999999999</v>
      </c>
      <c r="I18" s="179">
        <f>I17+TIME(0,G17,0)</f>
        <v>0.26874999999999999</v>
      </c>
      <c r="J18" s="196">
        <f>J17+TIME(0,G17,0)</f>
        <v>0.93541666666666656</v>
      </c>
      <c r="K18" s="179">
        <f>K17+TIME(0,G17,0)</f>
        <v>0.56041666666666656</v>
      </c>
    </row>
    <row r="19" spans="1:15" s="117" customFormat="1" ht="80.25" customHeight="1">
      <c r="B19" s="120">
        <f>B18+0.1</f>
        <v>3.9000000000000008</v>
      </c>
      <c r="D19" s="122" t="s">
        <v>202</v>
      </c>
      <c r="E19" s="91" t="s">
        <v>319</v>
      </c>
      <c r="F19" s="91" t="s">
        <v>203</v>
      </c>
      <c r="G19" s="103">
        <v>5</v>
      </c>
      <c r="H19" s="179">
        <f>H18+TIME(0,G18,0)</f>
        <v>0.39930555555555552</v>
      </c>
      <c r="I19" s="179">
        <f>I18+TIME(0,G18,0)</f>
        <v>0.27430555555555552</v>
      </c>
      <c r="J19" s="196">
        <f>J18+TIME(0,G18,0)</f>
        <v>0.9409722222222221</v>
      </c>
      <c r="K19" s="179">
        <f>K18+TIME(0,G18,0)</f>
        <v>0.5659722222222221</v>
      </c>
    </row>
    <row r="20" spans="1:15" s="17" customFormat="1" ht="54" customHeight="1">
      <c r="B20" s="63"/>
      <c r="D20" s="182" t="s">
        <v>204</v>
      </c>
      <c r="E20" s="42"/>
      <c r="F20" s="91"/>
      <c r="G20" s="77"/>
      <c r="J20" s="197"/>
    </row>
    <row r="21" spans="1:15" s="17" customFormat="1" ht="90.75" customHeight="1">
      <c r="B21" s="63">
        <f>B19+0.1</f>
        <v>4.0000000000000009</v>
      </c>
      <c r="D21" s="218" t="s">
        <v>228</v>
      </c>
      <c r="E21" s="91" t="s">
        <v>320</v>
      </c>
      <c r="F21" s="91" t="s">
        <v>163</v>
      </c>
      <c r="G21" s="103">
        <v>10</v>
      </c>
      <c r="H21" s="179">
        <f>H19+TIME(0,G19,0)</f>
        <v>0.40277777777777773</v>
      </c>
      <c r="I21" s="179">
        <f>I19+TIME(0,G19,0)</f>
        <v>0.27777777777777773</v>
      </c>
      <c r="J21" s="196">
        <f>J19+TIME(0,G19,0)</f>
        <v>0.94444444444444431</v>
      </c>
      <c r="K21" s="179">
        <f>K19+TIME(0,G19,0)</f>
        <v>0.56944444444444431</v>
      </c>
    </row>
    <row r="22" spans="1:15" ht="68.25" customHeight="1">
      <c r="A22" s="30"/>
      <c r="B22" s="63">
        <f>B21+0.1</f>
        <v>4.1000000000000005</v>
      </c>
      <c r="C22" s="125"/>
      <c r="D22" s="202" t="s">
        <v>218</v>
      </c>
      <c r="E22" s="302" t="s">
        <v>350</v>
      </c>
      <c r="F22" s="82" t="s">
        <v>217</v>
      </c>
      <c r="G22" s="103">
        <v>10</v>
      </c>
      <c r="H22" s="179">
        <f>H21+TIME(0,G21,0)</f>
        <v>0.40972222222222215</v>
      </c>
      <c r="I22" s="179">
        <f>I21+TIME(0,G21,0)</f>
        <v>0.28472222222222215</v>
      </c>
      <c r="J22" s="196">
        <f>J21+TIME(0,G21,0)</f>
        <v>0.95138888888888873</v>
      </c>
      <c r="K22" s="179">
        <f>K21+TIME(0,G21,0)</f>
        <v>0.57638888888888873</v>
      </c>
    </row>
    <row r="23" spans="1:15" ht="47.5" customHeight="1">
      <c r="A23" s="30"/>
      <c r="B23" s="63">
        <f>B22+0.1</f>
        <v>4.2</v>
      </c>
      <c r="C23" s="125"/>
      <c r="D23" s="103" t="s">
        <v>175</v>
      </c>
      <c r="F23" s="188" t="s">
        <v>163</v>
      </c>
      <c r="G23" s="103">
        <v>1</v>
      </c>
      <c r="H23" s="179">
        <f>H22+TIME(0,G22,0)</f>
        <v>0.41666666666666657</v>
      </c>
      <c r="I23" s="179">
        <f>I22+TIME(0,G22,0)</f>
        <v>0.29166666666666657</v>
      </c>
      <c r="J23" s="196">
        <f>J22+TIME(0,G22,0)</f>
        <v>0.95833333333333315</v>
      </c>
      <c r="K23" s="179">
        <f>K22+TIME(0,G22,0)</f>
        <v>0.58333333333333315</v>
      </c>
    </row>
    <row r="24" spans="1:15" s="17" customFormat="1" ht="19.5" customHeight="1">
      <c r="A24" s="30"/>
      <c r="B24" s="60"/>
      <c r="D24" s="54"/>
      <c r="E24" s="37"/>
      <c r="F24" s="37"/>
      <c r="G24" s="32"/>
      <c r="H24" s="41"/>
      <c r="I24" s="76"/>
      <c r="J24" s="89"/>
    </row>
    <row r="25" spans="1:15" ht="19.75" customHeight="1">
      <c r="A25" s="17"/>
      <c r="B25" s="83"/>
      <c r="C25" s="83"/>
      <c r="D25" s="83"/>
      <c r="F25" s="278"/>
      <c r="G25" s="37"/>
      <c r="H25" s="41"/>
      <c r="I25" s="30"/>
      <c r="J25" s="89"/>
      <c r="K25" s="35"/>
      <c r="L25" s="35"/>
      <c r="M25" s="30"/>
      <c r="N25" s="30"/>
      <c r="O25" s="30"/>
    </row>
    <row r="26" spans="1:15" s="124" customFormat="1" ht="17.149999999999999" customHeight="1">
      <c r="A26" s="36"/>
      <c r="F26" s="281"/>
    </row>
    <row r="27" spans="1:15" s="209" customFormat="1" ht="21.25" customHeight="1">
      <c r="D27" s="290" t="s">
        <v>176</v>
      </c>
      <c r="J27" s="210"/>
      <c r="K27" s="210"/>
      <c r="L27" s="210"/>
    </row>
    <row r="28" spans="1:15" s="124" customFormat="1" ht="20">
      <c r="A28" s="124" t="s">
        <v>326</v>
      </c>
    </row>
    <row r="29" spans="1:15" s="124" customFormat="1" ht="20">
      <c r="A29" s="124" t="s">
        <v>327</v>
      </c>
    </row>
    <row r="30" spans="1:15" s="163" customFormat="1" ht="20">
      <c r="A30" s="163" t="s">
        <v>328</v>
      </c>
    </row>
    <row r="31" spans="1:15" s="124" customFormat="1" ht="20">
      <c r="A31" s="124" t="s">
        <v>329</v>
      </c>
    </row>
    <row r="32" spans="1:15" s="124" customFormat="1" ht="20">
      <c r="A32" s="104" t="s">
        <v>286</v>
      </c>
    </row>
    <row r="33" spans="1:13" s="124" customFormat="1" ht="20">
      <c r="A33" s="124" t="s">
        <v>287</v>
      </c>
    </row>
    <row r="34" spans="1:13" s="124" customFormat="1" ht="20">
      <c r="A34" s="124" t="s">
        <v>325</v>
      </c>
    </row>
    <row r="35" spans="1:13" s="87" customFormat="1" ht="20">
      <c r="A35" s="137"/>
      <c r="E35" s="95"/>
      <c r="F35" s="44"/>
      <c r="G35" s="44"/>
      <c r="H35" s="44"/>
      <c r="I35" s="44"/>
      <c r="J35" s="44"/>
      <c r="K35" s="44"/>
      <c r="L35" s="44"/>
      <c r="M35" s="44"/>
    </row>
    <row r="37" spans="1:13" s="30" customFormat="1" ht="36">
      <c r="B37" s="48"/>
      <c r="C37" s="48"/>
      <c r="E37" s="35"/>
      <c r="F37" s="35"/>
      <c r="G37" s="53" t="s">
        <v>154</v>
      </c>
      <c r="H37" s="53" t="s">
        <v>190</v>
      </c>
      <c r="I37" s="37" t="s">
        <v>191</v>
      </c>
      <c r="J37" s="180" t="s">
        <v>192</v>
      </c>
      <c r="K37" s="161" t="s">
        <v>193</v>
      </c>
    </row>
    <row r="38" spans="1:13" s="17" customFormat="1" ht="52" customHeight="1">
      <c r="D38" s="160" t="s">
        <v>205</v>
      </c>
      <c r="E38" s="37"/>
      <c r="F38" s="37"/>
      <c r="G38" s="59">
        <v>60</v>
      </c>
      <c r="H38" s="62">
        <v>0.4375</v>
      </c>
      <c r="I38" s="62">
        <v>6.25E-2</v>
      </c>
      <c r="J38" s="62">
        <v>0.72916666666666663</v>
      </c>
      <c r="K38" s="62">
        <v>0.35416666666666669</v>
      </c>
    </row>
    <row r="39" spans="1:13" ht="18" hidden="1">
      <c r="D39" s="40"/>
      <c r="E39" s="37"/>
      <c r="F39" s="37"/>
      <c r="G39" s="32"/>
      <c r="H39" s="41"/>
    </row>
    <row r="40" spans="1:13" ht="58.5" customHeight="1">
      <c r="B40" s="15"/>
      <c r="C40" s="12"/>
      <c r="D40" s="160" t="s">
        <v>206</v>
      </c>
      <c r="E40" s="19"/>
      <c r="F40" s="19"/>
      <c r="G40" s="59">
        <v>60</v>
      </c>
      <c r="H40" s="62">
        <v>0.47916666666666669</v>
      </c>
      <c r="I40" s="62">
        <v>0.10416666666666667</v>
      </c>
      <c r="J40" s="62">
        <v>0.77083333333333337</v>
      </c>
      <c r="K40" s="62">
        <v>0.39583333333333331</v>
      </c>
    </row>
    <row r="43" spans="1:13" s="30" customFormat="1" ht="16.5" customHeight="1">
      <c r="B43" s="38"/>
      <c r="D43" s="58" t="s">
        <v>156</v>
      </c>
      <c r="E43" s="32"/>
      <c r="F43" s="37"/>
      <c r="G43" s="32"/>
      <c r="H43" s="32"/>
      <c r="I43" s="41"/>
      <c r="K43" s="35"/>
      <c r="L43" s="35"/>
      <c r="M43" s="35"/>
    </row>
    <row r="44" spans="1:13" s="72" customFormat="1" ht="201.75" customHeight="1">
      <c r="D44" s="40" t="s">
        <v>157</v>
      </c>
      <c r="E44" s="220"/>
      <c r="F44" s="162" t="s">
        <v>158</v>
      </c>
      <c r="G44" s="74"/>
      <c r="H44" s="74"/>
      <c r="I44" s="65"/>
      <c r="K44" s="107"/>
      <c r="L44" s="107"/>
      <c r="M44" s="107"/>
    </row>
  </sheetData>
  <phoneticPr fontId="24"/>
  <hyperlinks>
    <hyperlink ref="A32" r:id="rId1" xr:uid="{640BF304-4A56-45E7-9099-086163086912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8"/>
  <sheetViews>
    <sheetView topLeftCell="A22" zoomScale="80" zoomScaleNormal="80" workbookViewId="0">
      <selection activeCell="I14" sqref="I14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1.453125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ht="16.5" customHeight="1">
      <c r="B1" s="11"/>
      <c r="C1" s="12"/>
      <c r="D1" s="148" t="s">
        <v>159</v>
      </c>
      <c r="F1" s="15"/>
      <c r="G1" s="16"/>
      <c r="H1" s="16"/>
      <c r="I1" s="16"/>
      <c r="J1" s="158"/>
      <c r="K1" s="157"/>
      <c r="M1" s="17"/>
    </row>
    <row r="2" spans="1:13">
      <c r="B2" s="15"/>
      <c r="C2" s="12"/>
      <c r="D2" s="18" t="s">
        <v>330</v>
      </c>
      <c r="F2" s="15"/>
      <c r="G2" s="16"/>
      <c r="H2" s="16"/>
      <c r="I2" s="16"/>
      <c r="J2" s="158"/>
      <c r="K2" s="157"/>
      <c r="M2" s="17"/>
    </row>
    <row r="3" spans="1:13">
      <c r="B3" s="15"/>
      <c r="C3" s="12"/>
      <c r="D3" s="61"/>
      <c r="F3" s="15"/>
      <c r="G3" s="16"/>
      <c r="H3" s="16"/>
      <c r="I3" s="16"/>
      <c r="J3" s="158"/>
      <c r="K3" s="157"/>
      <c r="M3" s="17"/>
    </row>
    <row r="4" spans="1:13" s="114" customFormat="1" ht="40">
      <c r="B4" s="115"/>
      <c r="C4" s="116"/>
      <c r="D4" s="199"/>
      <c r="E4" s="200" t="s">
        <v>160</v>
      </c>
      <c r="F4" s="200" t="s">
        <v>161</v>
      </c>
      <c r="G4" s="99" t="s">
        <v>154</v>
      </c>
      <c r="H4" s="99" t="s">
        <v>331</v>
      </c>
      <c r="I4" s="99" t="s">
        <v>335</v>
      </c>
      <c r="J4" s="291" t="s">
        <v>333</v>
      </c>
      <c r="K4" s="182" t="s">
        <v>336</v>
      </c>
      <c r="L4" s="117"/>
      <c r="M4" s="117"/>
    </row>
    <row r="5" spans="1:13" s="114" customFormat="1" ht="40">
      <c r="B5" s="115"/>
      <c r="C5" s="116"/>
      <c r="D5" s="201" t="s">
        <v>207</v>
      </c>
      <c r="E5" s="200"/>
      <c r="F5" s="20"/>
      <c r="G5" s="59">
        <v>120</v>
      </c>
      <c r="H5" s="179">
        <v>0.33333333333333331</v>
      </c>
      <c r="I5" s="179">
        <v>0.20833333333333334</v>
      </c>
      <c r="J5" s="292">
        <v>0.875</v>
      </c>
      <c r="K5" s="179">
        <v>0.375</v>
      </c>
      <c r="L5" s="117"/>
    </row>
    <row r="6" spans="1:13" s="114" customFormat="1" ht="20">
      <c r="B6" s="115"/>
      <c r="C6" s="116"/>
      <c r="D6" s="199"/>
      <c r="E6" s="200"/>
      <c r="F6" s="20"/>
      <c r="G6" s="32"/>
      <c r="H6" s="179"/>
      <c r="I6" s="179"/>
      <c r="J6" s="196"/>
      <c r="K6" s="179"/>
      <c r="L6" s="117"/>
    </row>
    <row r="7" spans="1:13" s="114" customFormat="1" ht="20">
      <c r="A7" s="118"/>
      <c r="B7" s="203">
        <v>4.0999999999999996</v>
      </c>
      <c r="C7" s="119"/>
      <c r="D7" s="181" t="s">
        <v>177</v>
      </c>
      <c r="E7" s="204" t="s">
        <v>294</v>
      </c>
      <c r="F7" s="211" t="s">
        <v>178</v>
      </c>
      <c r="G7" s="51">
        <v>1</v>
      </c>
      <c r="H7" s="179">
        <v>0.33333333333333331</v>
      </c>
      <c r="I7" s="179">
        <v>0.20833333333333334</v>
      </c>
      <c r="J7" s="196">
        <v>0.875</v>
      </c>
      <c r="K7" s="179">
        <v>0.375</v>
      </c>
    </row>
    <row r="8" spans="1:13" s="114" customFormat="1" ht="40">
      <c r="A8" s="118"/>
      <c r="B8" s="203"/>
      <c r="C8" s="119"/>
      <c r="D8" s="181" t="s">
        <v>32</v>
      </c>
      <c r="E8" s="205"/>
      <c r="F8" s="87"/>
      <c r="G8" s="51">
        <v>1</v>
      </c>
      <c r="H8" s="179">
        <f t="shared" ref="H8:H12" si="0">H7+TIME(0,G7,0)</f>
        <v>0.33402777777777776</v>
      </c>
      <c r="I8" s="179">
        <f t="shared" ref="I8:I12" si="1">I7+TIME(0,G7,0)</f>
        <v>0.20902777777777778</v>
      </c>
      <c r="J8" s="196">
        <f t="shared" ref="J8:J12" si="2">J7+TIME(0,G7,0)</f>
        <v>0.87569444444444444</v>
      </c>
      <c r="K8" s="179">
        <f t="shared" ref="K8:K12" si="3">K7+TIME(0,G7,0)</f>
        <v>0.37569444444444444</v>
      </c>
    </row>
    <row r="9" spans="1:13" s="114" customFormat="1" ht="20">
      <c r="A9" s="118"/>
      <c r="B9" s="206">
        <f>B7+0.1</f>
        <v>4.1999999999999993</v>
      </c>
      <c r="C9" s="101"/>
      <c r="D9" s="181" t="s">
        <v>164</v>
      </c>
      <c r="E9" s="205" t="s">
        <v>294</v>
      </c>
      <c r="F9" s="211" t="s">
        <v>165</v>
      </c>
      <c r="G9" s="51">
        <v>1</v>
      </c>
      <c r="H9" s="213">
        <f t="shared" si="0"/>
        <v>0.3347222222222222</v>
      </c>
      <c r="I9" s="213">
        <f t="shared" si="1"/>
        <v>0.20972222222222223</v>
      </c>
      <c r="J9" s="214">
        <f t="shared" si="2"/>
        <v>0.87638888888888888</v>
      </c>
      <c r="K9" s="213">
        <f t="shared" si="3"/>
        <v>0.37638888888888888</v>
      </c>
    </row>
    <row r="10" spans="1:13" s="114" customFormat="1" ht="23.25" customHeight="1">
      <c r="A10" s="118"/>
      <c r="B10" s="206">
        <f>B9+0.1</f>
        <v>4.2999999999999989</v>
      </c>
      <c r="C10" s="101"/>
      <c r="D10" s="181" t="s">
        <v>180</v>
      </c>
      <c r="E10" s="205"/>
      <c r="F10" s="211" t="s">
        <v>163</v>
      </c>
      <c r="G10" s="51">
        <v>1</v>
      </c>
      <c r="H10" s="213">
        <f t="shared" si="0"/>
        <v>0.33541666666666664</v>
      </c>
      <c r="I10" s="213">
        <f t="shared" si="1"/>
        <v>0.21041666666666667</v>
      </c>
      <c r="J10" s="214">
        <f t="shared" si="2"/>
        <v>0.87708333333333333</v>
      </c>
      <c r="K10" s="213">
        <f t="shared" si="3"/>
        <v>0.37708333333333333</v>
      </c>
    </row>
    <row r="11" spans="1:13" s="114" customFormat="1" ht="23.25" customHeight="1">
      <c r="A11" s="118"/>
      <c r="B11" s="206">
        <f>B10+0.1</f>
        <v>4.3999999999999986</v>
      </c>
      <c r="C11" s="101"/>
      <c r="D11" s="181" t="s">
        <v>181</v>
      </c>
      <c r="E11" s="205" t="s">
        <v>292</v>
      </c>
      <c r="F11" s="211" t="s">
        <v>163</v>
      </c>
      <c r="G11" s="51">
        <v>1</v>
      </c>
      <c r="H11" s="213">
        <f>H10+TIME(0,G10,0)</f>
        <v>0.33611111111111108</v>
      </c>
      <c r="I11" s="213">
        <f t="shared" si="1"/>
        <v>0.21111111111111111</v>
      </c>
      <c r="J11" s="214">
        <f t="shared" si="2"/>
        <v>0.87777777777777777</v>
      </c>
      <c r="K11" s="213">
        <f t="shared" si="3"/>
        <v>0.37777777777777777</v>
      </c>
    </row>
    <row r="12" spans="1:13" s="117" customFormat="1" ht="48" customHeight="1">
      <c r="B12" s="120">
        <f>B11+0.1</f>
        <v>4.4999999999999982</v>
      </c>
      <c r="D12" s="98" t="s">
        <v>182</v>
      </c>
      <c r="E12" s="202"/>
      <c r="F12" s="92" t="s">
        <v>163</v>
      </c>
      <c r="G12" s="42">
        <v>5</v>
      </c>
      <c r="H12" s="179">
        <f>H11+TIME(0,G11,0)</f>
        <v>0.33680555555555552</v>
      </c>
      <c r="I12" s="179">
        <f t="shared" si="1"/>
        <v>0.21180555555555555</v>
      </c>
      <c r="J12" s="196">
        <f t="shared" si="2"/>
        <v>0.87847222222222221</v>
      </c>
      <c r="K12" s="179">
        <f>K11+TIME(0,G11,0)</f>
        <v>0.37847222222222221</v>
      </c>
    </row>
    <row r="13" spans="1:13" s="556" customFormat="1" ht="48" customHeight="1">
      <c r="B13" s="564">
        <f>B12+0.1</f>
        <v>4.5999999999999979</v>
      </c>
      <c r="D13" s="562" t="s">
        <v>351</v>
      </c>
      <c r="E13" s="559"/>
      <c r="F13" s="560" t="s">
        <v>186</v>
      </c>
      <c r="G13" s="563">
        <v>40</v>
      </c>
      <c r="H13" s="196">
        <f>H12+TIME(0,G12,0)</f>
        <v>0.34027777777777773</v>
      </c>
      <c r="I13" s="196">
        <f t="shared" ref="I13" si="4">I12+TIME(0,G12,0)</f>
        <v>0.21527777777777776</v>
      </c>
      <c r="J13" s="196">
        <f>J12+TIME(0,G12,0)</f>
        <v>0.88194444444444442</v>
      </c>
      <c r="K13" s="196">
        <f>K12+TIME(0,G12,0)</f>
        <v>0.38194444444444442</v>
      </c>
    </row>
    <row r="14" spans="1:13" s="117" customFormat="1" ht="34.5" customHeight="1">
      <c r="B14" s="120"/>
      <c r="D14" s="100" t="s">
        <v>233</v>
      </c>
      <c r="E14" s="207"/>
      <c r="F14" s="92"/>
      <c r="G14" s="42"/>
      <c r="H14" s="62"/>
      <c r="I14" s="62"/>
      <c r="J14" s="190"/>
      <c r="K14" s="62"/>
    </row>
    <row r="15" spans="1:13" s="117" customFormat="1" ht="73" customHeight="1">
      <c r="B15" s="120">
        <f>B13+0.1</f>
        <v>4.6999999999999975</v>
      </c>
      <c r="D15" s="167" t="s">
        <v>244</v>
      </c>
      <c r="E15" s="182" t="s">
        <v>337</v>
      </c>
      <c r="F15" s="56" t="s">
        <v>210</v>
      </c>
      <c r="G15" s="42">
        <v>10</v>
      </c>
      <c r="H15" s="179">
        <f>H13+TIME(0,G13,0)</f>
        <v>0.36805555555555552</v>
      </c>
      <c r="I15" s="179">
        <f>I13+TIME(0,G13,0)</f>
        <v>0.24305555555555552</v>
      </c>
      <c r="J15" s="196">
        <f>J13+TIME(0,G13,0)</f>
        <v>0.90972222222222221</v>
      </c>
      <c r="K15" s="179">
        <f>K13+TIME(0,G13,0)</f>
        <v>0.40972222222222221</v>
      </c>
    </row>
    <row r="16" spans="1:13" s="117" customFormat="1" ht="34.5" customHeight="1">
      <c r="B16" s="120"/>
      <c r="D16" s="199" t="s">
        <v>208</v>
      </c>
      <c r="E16" s="183"/>
      <c r="F16" s="59"/>
      <c r="G16" s="42"/>
      <c r="H16" s="62"/>
      <c r="I16" s="62"/>
      <c r="J16" s="190"/>
      <c r="K16" s="62"/>
    </row>
    <row r="17" spans="1:12" s="117" customFormat="1" ht="63" customHeight="1">
      <c r="B17" s="120">
        <f>B15+0.1</f>
        <v>4.7999999999999972</v>
      </c>
      <c r="D17" s="122" t="s">
        <v>231</v>
      </c>
      <c r="E17" s="182" t="s">
        <v>338</v>
      </c>
      <c r="F17" s="91" t="s">
        <v>209</v>
      </c>
      <c r="G17" s="103">
        <v>10</v>
      </c>
      <c r="H17" s="179">
        <f>H15+TIME(0,G15,0)</f>
        <v>0.37499999999999994</v>
      </c>
      <c r="I17" s="179">
        <f>I15+TIME(0,G15,0)</f>
        <v>0.24999999999999997</v>
      </c>
      <c r="J17" s="196">
        <f>J15+TIME(0,G15,0)</f>
        <v>0.91666666666666663</v>
      </c>
      <c r="K17" s="179">
        <f>K15+TIME(0,G15,0)</f>
        <v>0.41666666666666663</v>
      </c>
    </row>
    <row r="18" spans="1:12" s="17" customFormat="1" ht="64.5" customHeight="1">
      <c r="B18" s="120">
        <f>B17+0.1</f>
        <v>4.8999999999999968</v>
      </c>
      <c r="C18" s="117"/>
      <c r="D18" s="122" t="s">
        <v>232</v>
      </c>
      <c r="E18" s="182" t="s">
        <v>339</v>
      </c>
      <c r="F18" s="91" t="s">
        <v>189</v>
      </c>
      <c r="G18" s="103">
        <v>10</v>
      </c>
      <c r="H18" s="179">
        <f>H17+TIME(0,G17,0)</f>
        <v>0.38194444444444436</v>
      </c>
      <c r="I18" s="179">
        <f>I17+TIME(0,G17,0)</f>
        <v>0.25694444444444442</v>
      </c>
      <c r="J18" s="196">
        <f>J17+TIME(0,G17,0)</f>
        <v>0.92361111111111105</v>
      </c>
      <c r="K18" s="179">
        <f>K17+TIME(0,G17,0)</f>
        <v>0.42361111111111105</v>
      </c>
    </row>
    <row r="19" spans="1:12" s="17" customFormat="1" ht="120.25" customHeight="1">
      <c r="B19" s="120">
        <f>B18+0.1</f>
        <v>4.9999999999999964</v>
      </c>
      <c r="C19" s="117"/>
      <c r="D19" s="122" t="s">
        <v>240</v>
      </c>
      <c r="E19" s="103" t="s">
        <v>340</v>
      </c>
      <c r="F19" s="91" t="s">
        <v>242</v>
      </c>
      <c r="G19" s="103">
        <v>15</v>
      </c>
      <c r="H19" s="179">
        <f>H18+TIME(0,G17,0)</f>
        <v>0.38888888888888878</v>
      </c>
      <c r="I19" s="179">
        <f>I18+TIME(0,G18,0)</f>
        <v>0.26388888888888884</v>
      </c>
      <c r="J19" s="196">
        <f>J18+TIME(0,G18,0)</f>
        <v>0.93055555555555547</v>
      </c>
      <c r="K19" s="179">
        <f>K18+TIME(0,G18,0)</f>
        <v>0.43055555555555547</v>
      </c>
    </row>
    <row r="20" spans="1:12" s="17" customFormat="1" ht="31.5" customHeight="1">
      <c r="B20" s="63"/>
      <c r="D20" s="100" t="s">
        <v>211</v>
      </c>
      <c r="E20" s="92"/>
      <c r="F20" s="90"/>
      <c r="G20" s="74"/>
      <c r="H20" s="89"/>
      <c r="I20" s="89"/>
      <c r="J20" s="191"/>
      <c r="K20" s="89"/>
    </row>
    <row r="21" spans="1:12" s="17" customFormat="1" ht="79.400000000000006" customHeight="1">
      <c r="B21" s="212">
        <f>B19+0.1</f>
        <v>5.0999999999999961</v>
      </c>
      <c r="D21" s="98" t="s">
        <v>234</v>
      </c>
      <c r="E21" s="182" t="s">
        <v>341</v>
      </c>
      <c r="F21" s="91" t="s">
        <v>236</v>
      </c>
      <c r="G21" s="103">
        <v>10</v>
      </c>
      <c r="H21" s="179">
        <f>H19+TIME(0,G19,0)</f>
        <v>0.39930555555555547</v>
      </c>
      <c r="I21" s="179">
        <f>I19+TIME(0,G19,0)</f>
        <v>0.27430555555555552</v>
      </c>
      <c r="J21" s="196">
        <f>J19+TIME(0,G19,0)</f>
        <v>0.9409722222222221</v>
      </c>
      <c r="K21" s="179">
        <f>K19+TIME(0,G19,0)</f>
        <v>0.44097222222222215</v>
      </c>
    </row>
    <row r="22" spans="1:12" s="117" customFormat="1" ht="98.5" customHeight="1">
      <c r="B22" s="212">
        <f>B21+0.1</f>
        <v>5.1999999999999957</v>
      </c>
      <c r="D22" s="98" t="s">
        <v>237</v>
      </c>
      <c r="E22" s="202" t="s">
        <v>298</v>
      </c>
      <c r="F22" s="91" t="s">
        <v>236</v>
      </c>
      <c r="G22" s="42">
        <v>5</v>
      </c>
      <c r="H22" s="179">
        <f>H21+TIME(0,G21,0)</f>
        <v>0.40624999999999989</v>
      </c>
      <c r="I22" s="179">
        <f>I21+TIME(0,G21,0)</f>
        <v>0.28124999999999994</v>
      </c>
      <c r="J22" s="196">
        <f>J21+TIME(0,G21,0)</f>
        <v>0.94791666666666652</v>
      </c>
      <c r="K22" s="179">
        <f>K21+TIME(0,G21,0)</f>
        <v>0.44791666666666657</v>
      </c>
    </row>
    <row r="23" spans="1:12" s="117" customFormat="1" ht="48" customHeight="1">
      <c r="B23" s="212"/>
      <c r="D23" s="98" t="s">
        <v>212</v>
      </c>
      <c r="E23" s="202"/>
      <c r="F23" s="91" t="s">
        <v>165</v>
      </c>
      <c r="G23" s="42">
        <v>5</v>
      </c>
      <c r="H23" s="179">
        <f>H22+TIME(0,G22,0)</f>
        <v>0.4097222222222221</v>
      </c>
      <c r="I23" s="179">
        <f>I22+TIME(0,G22,0)</f>
        <v>0.28472222222222215</v>
      </c>
      <c r="J23" s="196">
        <f>J22+TIME(0,G22,0)</f>
        <v>0.95138888888888873</v>
      </c>
      <c r="K23" s="179">
        <f>K22+TIME(0,G22,0)</f>
        <v>0.45138888888888878</v>
      </c>
    </row>
    <row r="24" spans="1:12" s="117" customFormat="1" ht="48" customHeight="1">
      <c r="B24" s="120">
        <f>B22+0.1</f>
        <v>5.2999999999999954</v>
      </c>
      <c r="D24" s="98" t="s">
        <v>213</v>
      </c>
      <c r="E24" s="202"/>
      <c r="F24" s="91" t="s">
        <v>163</v>
      </c>
      <c r="G24" s="42">
        <v>1</v>
      </c>
      <c r="H24" s="179">
        <f>H23+TIME(0,G23,0)</f>
        <v>0.41319444444444431</v>
      </c>
      <c r="I24" s="179">
        <f>I23+TIME(0,G23,0)</f>
        <v>0.28819444444444436</v>
      </c>
      <c r="J24" s="196">
        <f>J23+TIME(0,G23,0)</f>
        <v>0.95486111111111094</v>
      </c>
      <c r="K24" s="179">
        <f>K23+TIME(0,G23,0)</f>
        <v>0.45486111111111099</v>
      </c>
    </row>
    <row r="25" spans="1:12" s="117" customFormat="1" ht="20">
      <c r="B25" s="120"/>
      <c r="D25" s="208"/>
      <c r="E25" s="103"/>
      <c r="F25" s="103"/>
      <c r="G25" s="103"/>
      <c r="H25" s="179"/>
      <c r="I25" s="114"/>
    </row>
    <row r="26" spans="1:12" s="293" customFormat="1" ht="25" customHeight="1">
      <c r="D26" s="294" t="s">
        <v>176</v>
      </c>
      <c r="J26" s="295"/>
      <c r="K26" s="295"/>
      <c r="L26" s="295"/>
    </row>
    <row r="27" spans="1:12" s="296" customFormat="1" ht="23">
      <c r="A27" s="296" t="s">
        <v>343</v>
      </c>
    </row>
    <row r="28" spans="1:12" s="296" customFormat="1" ht="23">
      <c r="A28" s="296" t="s">
        <v>344</v>
      </c>
    </row>
    <row r="29" spans="1:12" s="297" customFormat="1" ht="23">
      <c r="A29" s="297" t="s">
        <v>345</v>
      </c>
    </row>
    <row r="30" spans="1:12" s="296" customFormat="1" ht="23">
      <c r="A30" s="296" t="s">
        <v>346</v>
      </c>
    </row>
    <row r="31" spans="1:12" s="296" customFormat="1" ht="23">
      <c r="A31" s="298" t="s">
        <v>286</v>
      </c>
    </row>
    <row r="32" spans="1:12" s="296" customFormat="1" ht="23">
      <c r="A32" s="296" t="s">
        <v>287</v>
      </c>
    </row>
    <row r="33" spans="1:13" s="296" customFormat="1" ht="23">
      <c r="A33" s="296" t="s">
        <v>342</v>
      </c>
    </row>
    <row r="34" spans="1:13" s="87" customFormat="1" ht="20">
      <c r="A34" s="137"/>
      <c r="E34" s="95"/>
      <c r="F34" s="44"/>
      <c r="G34" s="44"/>
      <c r="H34" s="44"/>
      <c r="I34" s="44"/>
      <c r="J34" s="44"/>
      <c r="K34" s="44"/>
      <c r="L34" s="44"/>
      <c r="M34" s="44"/>
    </row>
    <row r="35" spans="1:13" s="87" customFormat="1" ht="20">
      <c r="A35" s="137"/>
      <c r="E35" s="95"/>
      <c r="F35" s="44"/>
      <c r="G35" s="44"/>
      <c r="H35" s="44"/>
      <c r="I35" s="44"/>
      <c r="J35" s="44"/>
      <c r="K35" s="44"/>
      <c r="L35" s="44"/>
      <c r="M35" s="44"/>
    </row>
    <row r="36" spans="1:13" s="87" customFormat="1" ht="18">
      <c r="E36" s="95"/>
      <c r="F36" s="44"/>
      <c r="G36" s="44"/>
      <c r="H36" s="44"/>
      <c r="I36" s="44"/>
      <c r="J36" s="44"/>
      <c r="K36" s="44"/>
      <c r="L36" s="44"/>
      <c r="M36" s="44"/>
    </row>
    <row r="37" spans="1:13" s="30" customFormat="1" ht="36">
      <c r="A37" s="87"/>
      <c r="B37" s="48"/>
      <c r="C37" s="48"/>
      <c r="E37" s="35"/>
      <c r="F37" s="35"/>
      <c r="G37" s="53" t="s">
        <v>154</v>
      </c>
      <c r="H37" s="53" t="s">
        <v>348</v>
      </c>
      <c r="I37" s="37" t="s">
        <v>332</v>
      </c>
      <c r="J37" s="180" t="s">
        <v>349</v>
      </c>
      <c r="K37" s="161" t="s">
        <v>334</v>
      </c>
      <c r="L37" s="93"/>
    </row>
    <row r="38" spans="1:13" s="17" customFormat="1" ht="47.25" customHeight="1">
      <c r="A38" s="30"/>
      <c r="D38" s="138" t="s">
        <v>347</v>
      </c>
      <c r="E38" s="37"/>
      <c r="F38" s="37"/>
      <c r="G38" s="202">
        <v>120</v>
      </c>
      <c r="H38" s="179">
        <v>0.66666666666666663</v>
      </c>
      <c r="I38" s="179">
        <v>0.54166666666666663</v>
      </c>
      <c r="J38" s="179">
        <v>0.20833333333333334</v>
      </c>
      <c r="K38" s="179">
        <v>0.83333333333333337</v>
      </c>
      <c r="L38" s="94"/>
    </row>
    <row r="39" spans="1:13" s="30" customFormat="1" ht="18">
      <c r="A39" s="17"/>
      <c r="B39" s="48"/>
      <c r="C39" s="48"/>
      <c r="E39" s="35"/>
      <c r="F39" s="35"/>
      <c r="G39" s="32"/>
      <c r="H39" s="35"/>
      <c r="I39" s="47"/>
    </row>
    <row r="40" spans="1:13" s="123" customFormat="1" ht="18">
      <c r="A40" s="48"/>
    </row>
    <row r="41" spans="1:13" s="30" customFormat="1" ht="45" customHeight="1">
      <c r="B41" s="38"/>
      <c r="D41" s="58" t="s">
        <v>156</v>
      </c>
      <c r="E41" s="32"/>
      <c r="F41" s="37"/>
      <c r="G41" s="32"/>
      <c r="H41" s="32"/>
      <c r="I41" s="41"/>
      <c r="K41" s="35"/>
      <c r="L41" s="35"/>
      <c r="M41" s="35"/>
    </row>
    <row r="42" spans="1:13" s="72" customFormat="1" ht="242.5" customHeight="1">
      <c r="D42" s="299" t="s">
        <v>283</v>
      </c>
      <c r="E42" s="300"/>
      <c r="F42" s="301" t="s">
        <v>282</v>
      </c>
      <c r="G42" s="74"/>
      <c r="H42" s="74"/>
      <c r="I42" s="65"/>
      <c r="K42" s="107"/>
      <c r="L42" s="107"/>
      <c r="M42" s="107"/>
    </row>
    <row r="43" spans="1:13">
      <c r="F43" s="162"/>
    </row>
    <row r="44" spans="1:13">
      <c r="F44" s="162"/>
    </row>
    <row r="45" spans="1:13">
      <c r="F45" s="162"/>
    </row>
    <row r="55" spans="1:15" ht="18">
      <c r="B55" s="30"/>
      <c r="C55" s="30"/>
      <c r="D55" s="30"/>
      <c r="E55" s="32"/>
      <c r="F55" s="30"/>
      <c r="I55" s="30"/>
      <c r="J55" s="79"/>
      <c r="K55" s="35"/>
      <c r="L55" s="35"/>
      <c r="M55" s="30"/>
      <c r="N55" s="30"/>
      <c r="O55" s="30"/>
    </row>
    <row r="56" spans="1:15" ht="18">
      <c r="A56" s="30"/>
      <c r="B56" s="30"/>
      <c r="C56" s="30"/>
      <c r="D56" s="30"/>
      <c r="E56" s="32"/>
      <c r="F56" s="30"/>
      <c r="G56" s="30"/>
      <c r="H56" s="43"/>
      <c r="I56" s="30"/>
      <c r="J56" s="79"/>
      <c r="K56" s="35"/>
      <c r="L56" s="35"/>
      <c r="M56" s="30"/>
      <c r="N56" s="30"/>
      <c r="O56" s="30"/>
    </row>
    <row r="57" spans="1:15" ht="18">
      <c r="A57" s="30"/>
      <c r="B57" s="30"/>
      <c r="C57" s="30"/>
      <c r="D57" s="30"/>
      <c r="E57" s="32"/>
      <c r="F57" s="30"/>
      <c r="G57" s="30"/>
      <c r="H57" s="30"/>
      <c r="I57" s="30"/>
      <c r="K57" s="35"/>
      <c r="L57" s="35"/>
      <c r="M57" s="30"/>
      <c r="N57" s="30"/>
      <c r="O57" s="30"/>
    </row>
    <row r="58" spans="1:15" ht="18">
      <c r="A58" s="30"/>
      <c r="B58" s="30"/>
      <c r="C58" s="30"/>
      <c r="D58" s="30"/>
      <c r="E58" s="32"/>
      <c r="F58" s="30"/>
      <c r="G58" s="30"/>
      <c r="H58" s="30"/>
      <c r="I58" s="30"/>
      <c r="K58" s="35"/>
      <c r="L58" s="35"/>
      <c r="M58" s="30"/>
      <c r="N58" s="30"/>
      <c r="O58" s="30"/>
    </row>
    <row r="59" spans="1:15" ht="18">
      <c r="A59" s="30"/>
      <c r="B59" s="30"/>
      <c r="C59" s="30"/>
      <c r="D59" s="30"/>
      <c r="E59" s="32"/>
      <c r="F59" s="30"/>
      <c r="G59" s="30"/>
      <c r="H59" s="30"/>
      <c r="I59" s="30"/>
      <c r="K59" s="35"/>
      <c r="L59" s="35"/>
      <c r="M59" s="30"/>
      <c r="N59" s="30"/>
      <c r="O59" s="30"/>
    </row>
    <row r="60" spans="1:15" ht="18">
      <c r="A60" s="30"/>
      <c r="B60" s="30"/>
      <c r="C60" s="30"/>
      <c r="D60" s="30"/>
      <c r="E60" s="32"/>
      <c r="F60" s="30"/>
      <c r="G60" s="30"/>
      <c r="H60" s="30"/>
      <c r="I60" s="30"/>
      <c r="K60" s="35"/>
      <c r="L60" s="35"/>
      <c r="M60" s="30"/>
      <c r="N60" s="30"/>
      <c r="O60" s="30"/>
    </row>
    <row r="61" spans="1:15" ht="18">
      <c r="A61" s="30"/>
      <c r="B61" s="30"/>
      <c r="C61" s="30"/>
      <c r="D61" s="30"/>
      <c r="E61" s="32"/>
      <c r="F61" s="30"/>
      <c r="G61" s="30"/>
      <c r="H61" s="30"/>
      <c r="I61" s="30"/>
      <c r="K61" s="35"/>
      <c r="L61" s="35"/>
      <c r="M61" s="30"/>
      <c r="N61" s="30"/>
      <c r="O61" s="30"/>
    </row>
    <row r="62" spans="1:15" ht="18">
      <c r="A62" s="30"/>
      <c r="B62" s="30"/>
      <c r="C62" s="30"/>
      <c r="D62" s="30"/>
      <c r="E62" s="32"/>
      <c r="F62" s="30"/>
      <c r="G62" s="30"/>
      <c r="H62" s="30"/>
      <c r="I62" s="30"/>
      <c r="K62" s="35"/>
      <c r="L62" s="35"/>
      <c r="M62" s="30"/>
      <c r="N62" s="30"/>
      <c r="O62" s="30"/>
    </row>
    <row r="63" spans="1:15" ht="18">
      <c r="A63" s="30"/>
      <c r="B63" s="30"/>
      <c r="C63" s="30"/>
      <c r="D63" s="30"/>
      <c r="E63" s="32"/>
      <c r="F63" s="30"/>
      <c r="G63" s="30"/>
      <c r="H63" s="30"/>
      <c r="I63" s="30"/>
      <c r="K63" s="35"/>
      <c r="L63" s="35"/>
      <c r="M63" s="30"/>
      <c r="N63" s="30"/>
      <c r="O63" s="30"/>
    </row>
    <row r="64" spans="1:15" ht="18">
      <c r="A64" s="30"/>
      <c r="B64" s="30"/>
      <c r="C64" s="30"/>
      <c r="D64" s="30"/>
      <c r="E64" s="32"/>
      <c r="F64" s="30"/>
      <c r="G64" s="30"/>
      <c r="H64" s="30"/>
      <c r="I64" s="30"/>
      <c r="K64" s="35"/>
      <c r="L64" s="35"/>
      <c r="M64" s="30"/>
      <c r="N64" s="30"/>
      <c r="O64" s="30"/>
    </row>
    <row r="65" spans="1:15" ht="18">
      <c r="A65" s="30"/>
      <c r="B65" s="30"/>
      <c r="C65" s="30"/>
      <c r="D65" s="30"/>
      <c r="E65" s="32"/>
      <c r="F65" s="30"/>
      <c r="G65" s="30"/>
      <c r="H65" s="30"/>
      <c r="I65" s="30"/>
      <c r="K65" s="35"/>
      <c r="L65" s="35"/>
      <c r="M65" s="30"/>
      <c r="N65" s="30"/>
      <c r="O65" s="30"/>
    </row>
    <row r="66" spans="1:15" ht="18">
      <c r="A66" s="30"/>
      <c r="B66" s="30"/>
      <c r="C66" s="30"/>
      <c r="D66" s="30"/>
      <c r="E66" s="32"/>
      <c r="F66" s="30"/>
      <c r="G66" s="30"/>
      <c r="H66" s="30"/>
      <c r="I66" s="30"/>
      <c r="K66" s="35"/>
      <c r="L66" s="35"/>
      <c r="M66" s="30"/>
      <c r="N66" s="30"/>
      <c r="O66" s="30"/>
    </row>
    <row r="67" spans="1:15" ht="18">
      <c r="A67" s="30"/>
      <c r="B67" s="30"/>
      <c r="C67" s="30"/>
      <c r="D67" s="30"/>
      <c r="E67" s="32"/>
      <c r="F67" s="30"/>
      <c r="G67" s="30"/>
      <c r="H67" s="30"/>
      <c r="I67" s="30"/>
      <c r="K67" s="35"/>
      <c r="L67" s="35"/>
      <c r="M67" s="30"/>
      <c r="N67" s="30"/>
      <c r="O67" s="30"/>
    </row>
    <row r="68" spans="1:15" ht="18">
      <c r="A68" s="30"/>
      <c r="B68" s="30"/>
      <c r="C68" s="30"/>
      <c r="D68" s="30"/>
      <c r="E68" s="32"/>
      <c r="F68" s="30"/>
      <c r="G68" s="30"/>
      <c r="H68" s="30"/>
      <c r="I68" s="30"/>
      <c r="K68" s="35"/>
      <c r="L68" s="35"/>
      <c r="M68" s="30"/>
      <c r="N68" s="30"/>
      <c r="O68" s="30"/>
    </row>
    <row r="69" spans="1:15" ht="18">
      <c r="A69" s="30"/>
      <c r="B69" s="30"/>
      <c r="C69" s="30"/>
      <c r="D69" s="30"/>
      <c r="E69" s="32"/>
      <c r="F69" s="30"/>
      <c r="G69" s="30"/>
      <c r="H69" s="30"/>
      <c r="I69" s="30"/>
      <c r="K69" s="35"/>
      <c r="L69" s="35"/>
      <c r="M69" s="30"/>
      <c r="N69" s="30"/>
      <c r="O69" s="30"/>
    </row>
    <row r="70" spans="1:15" ht="18">
      <c r="A70" s="30"/>
      <c r="B70" s="30"/>
      <c r="C70" s="30"/>
      <c r="D70" s="30"/>
      <c r="E70" s="32"/>
      <c r="F70" s="30"/>
      <c r="G70" s="30"/>
      <c r="H70" s="30"/>
      <c r="I70" s="30"/>
      <c r="K70" s="35"/>
      <c r="L70" s="35"/>
      <c r="M70" s="30"/>
      <c r="N70" s="30"/>
      <c r="O70" s="30"/>
    </row>
    <row r="71" spans="1:15" ht="18">
      <c r="A71" s="30"/>
      <c r="B71" s="30"/>
      <c r="C71" s="30"/>
      <c r="D71" s="30"/>
      <c r="E71" s="32"/>
      <c r="F71" s="30"/>
      <c r="G71" s="30"/>
      <c r="H71" s="30"/>
      <c r="I71" s="30"/>
      <c r="K71" s="35"/>
      <c r="L71" s="35"/>
      <c r="M71" s="30"/>
      <c r="N71" s="30"/>
      <c r="O71" s="30"/>
    </row>
    <row r="72" spans="1:15" ht="18">
      <c r="A72" s="30"/>
      <c r="B72" s="30"/>
      <c r="C72" s="30"/>
      <c r="D72" s="30"/>
      <c r="E72" s="32"/>
      <c r="F72" s="30"/>
      <c r="G72" s="30"/>
      <c r="H72" s="30"/>
      <c r="I72" s="30"/>
      <c r="K72" s="35"/>
      <c r="L72" s="35"/>
      <c r="M72" s="30"/>
      <c r="N72" s="30"/>
      <c r="O72" s="30"/>
    </row>
    <row r="73" spans="1:15" ht="18">
      <c r="A73" s="30"/>
      <c r="B73" s="30"/>
      <c r="C73" s="30"/>
      <c r="D73" s="30"/>
      <c r="E73" s="32"/>
      <c r="F73" s="30"/>
      <c r="G73" s="30"/>
      <c r="H73" s="30"/>
      <c r="I73" s="30"/>
      <c r="K73" s="35"/>
      <c r="L73" s="35"/>
      <c r="M73" s="30"/>
      <c r="N73" s="30"/>
      <c r="O73" s="30"/>
    </row>
    <row r="74" spans="1:15" ht="18">
      <c r="A74" s="30"/>
      <c r="B74" s="30"/>
      <c r="C74" s="30"/>
      <c r="D74" s="30"/>
      <c r="E74" s="32"/>
      <c r="F74" s="30"/>
      <c r="G74" s="30"/>
      <c r="H74" s="30"/>
      <c r="I74" s="30"/>
      <c r="K74" s="35"/>
      <c r="L74" s="35"/>
      <c r="M74" s="30"/>
      <c r="N74" s="30"/>
      <c r="O74" s="30"/>
    </row>
    <row r="75" spans="1:15" ht="18">
      <c r="A75" s="30"/>
      <c r="B75" s="30"/>
      <c r="C75" s="30"/>
      <c r="D75" s="30"/>
      <c r="E75" s="32"/>
      <c r="F75" s="30"/>
      <c r="G75" s="30"/>
      <c r="H75" s="30"/>
      <c r="I75" s="30"/>
      <c r="K75" s="35"/>
      <c r="L75" s="35"/>
      <c r="M75" s="30"/>
      <c r="N75" s="30"/>
      <c r="O75" s="30"/>
    </row>
    <row r="76" spans="1:15" ht="18">
      <c r="A76" s="30"/>
      <c r="B76" s="30"/>
      <c r="C76" s="30"/>
      <c r="D76" s="30"/>
      <c r="E76" s="32"/>
      <c r="F76" s="30"/>
      <c r="G76" s="30"/>
      <c r="H76" s="30"/>
      <c r="I76" s="30"/>
      <c r="K76" s="35"/>
      <c r="L76" s="35"/>
      <c r="M76" s="30"/>
      <c r="N76" s="30"/>
      <c r="O76" s="30"/>
    </row>
    <row r="77" spans="1:15" ht="18">
      <c r="A77" s="30"/>
      <c r="B77" s="30"/>
      <c r="C77" s="30"/>
      <c r="D77" s="30"/>
      <c r="E77" s="32"/>
      <c r="F77" s="30"/>
      <c r="G77" s="30"/>
      <c r="H77" s="30"/>
      <c r="I77" s="30"/>
      <c r="K77" s="35"/>
      <c r="L77" s="35"/>
      <c r="M77" s="30"/>
      <c r="N77" s="30"/>
      <c r="O77" s="30"/>
    </row>
    <row r="78" spans="1:15" ht="18">
      <c r="A78" s="30"/>
      <c r="B78" s="30"/>
      <c r="C78" s="30"/>
      <c r="D78" s="30"/>
      <c r="E78" s="32"/>
      <c r="F78" s="30"/>
      <c r="G78" s="30"/>
      <c r="H78" s="30"/>
      <c r="I78" s="30"/>
      <c r="K78" s="35"/>
      <c r="L78" s="35"/>
      <c r="M78" s="30"/>
      <c r="N78" s="30"/>
      <c r="O78" s="30"/>
    </row>
    <row r="79" spans="1:15" ht="18">
      <c r="A79" s="30"/>
      <c r="B79" s="30"/>
      <c r="C79" s="30"/>
      <c r="D79" s="30"/>
      <c r="E79" s="32"/>
      <c r="F79" s="30"/>
      <c r="G79" s="30"/>
      <c r="H79" s="30"/>
      <c r="I79" s="30"/>
      <c r="K79" s="35"/>
      <c r="L79" s="35"/>
      <c r="M79" s="30"/>
      <c r="N79" s="30"/>
      <c r="O79" s="30"/>
    </row>
    <row r="80" spans="1:15" ht="18">
      <c r="A80" s="30"/>
      <c r="B80" s="30"/>
      <c r="C80" s="30"/>
      <c r="D80" s="30"/>
      <c r="E80" s="32"/>
      <c r="F80" s="30"/>
      <c r="G80" s="30"/>
      <c r="H80" s="30"/>
      <c r="I80" s="30"/>
      <c r="K80" s="35"/>
      <c r="L80" s="35"/>
      <c r="M80" s="30"/>
      <c r="N80" s="30"/>
      <c r="O80" s="30"/>
    </row>
    <row r="81" spans="1:15" ht="18">
      <c r="A81" s="30"/>
      <c r="B81" s="30"/>
      <c r="C81" s="30"/>
      <c r="D81" s="30"/>
      <c r="E81" s="32"/>
      <c r="F81" s="30"/>
      <c r="G81" s="30"/>
      <c r="H81" s="30"/>
      <c r="I81" s="30"/>
      <c r="K81" s="35"/>
      <c r="L81" s="35"/>
      <c r="M81" s="30"/>
      <c r="N81" s="30"/>
      <c r="O81" s="30"/>
    </row>
    <row r="82" spans="1:15" ht="18">
      <c r="A82" s="30"/>
      <c r="B82" s="30"/>
      <c r="C82" s="30"/>
      <c r="D82" s="30"/>
      <c r="E82" s="32"/>
      <c r="F82" s="30"/>
      <c r="G82" s="30"/>
      <c r="H82" s="30"/>
      <c r="I82" s="30"/>
      <c r="K82" s="35"/>
      <c r="L82" s="35"/>
      <c r="M82" s="30"/>
      <c r="N82" s="30"/>
      <c r="O82" s="30"/>
    </row>
    <row r="83" spans="1:15" ht="18">
      <c r="A83" s="30"/>
      <c r="B83" s="30"/>
      <c r="C83" s="30"/>
      <c r="D83" s="30"/>
      <c r="E83" s="32"/>
      <c r="F83" s="30"/>
      <c r="G83" s="30"/>
      <c r="H83" s="30"/>
      <c r="I83" s="30"/>
      <c r="K83" s="35"/>
      <c r="L83" s="35"/>
      <c r="M83" s="30"/>
      <c r="N83" s="30"/>
      <c r="O83" s="30"/>
    </row>
    <row r="84" spans="1:15" ht="18">
      <c r="A84" s="30"/>
      <c r="B84" s="30"/>
      <c r="C84" s="30"/>
      <c r="D84" s="30"/>
      <c r="E84" s="32"/>
      <c r="F84" s="30"/>
      <c r="G84" s="30"/>
      <c r="H84" s="30"/>
      <c r="I84" s="30"/>
      <c r="K84" s="35"/>
      <c r="L84" s="35"/>
      <c r="M84" s="30"/>
      <c r="N84" s="30"/>
      <c r="O84" s="30"/>
    </row>
    <row r="85" spans="1:15" ht="18">
      <c r="A85" s="30"/>
      <c r="B85" s="30"/>
      <c r="C85" s="30"/>
      <c r="D85" s="30"/>
      <c r="E85" s="32"/>
      <c r="F85" s="30"/>
      <c r="G85" s="30"/>
      <c r="H85" s="30"/>
      <c r="I85" s="30"/>
      <c r="K85" s="35"/>
      <c r="L85" s="35"/>
      <c r="M85" s="30"/>
      <c r="N85" s="30"/>
      <c r="O85" s="30"/>
    </row>
    <row r="86" spans="1:15" ht="18">
      <c r="A86" s="30"/>
      <c r="B86" s="30"/>
      <c r="C86" s="30"/>
      <c r="D86" s="30"/>
      <c r="E86" s="32"/>
      <c r="F86" s="30"/>
      <c r="G86" s="30"/>
      <c r="H86" s="30"/>
      <c r="I86" s="30"/>
      <c r="K86" s="35"/>
      <c r="L86" s="35"/>
      <c r="M86" s="30"/>
      <c r="N86" s="30"/>
      <c r="O86" s="30"/>
    </row>
    <row r="87" spans="1:15" ht="18">
      <c r="A87" s="30"/>
      <c r="B87" s="30"/>
      <c r="C87" s="30"/>
      <c r="D87" s="30"/>
      <c r="E87" s="32"/>
      <c r="F87" s="30"/>
      <c r="G87" s="30"/>
      <c r="H87" s="30"/>
      <c r="I87" s="30"/>
      <c r="K87" s="35"/>
      <c r="L87" s="35"/>
      <c r="M87" s="30"/>
      <c r="N87" s="30"/>
      <c r="O87" s="30"/>
    </row>
    <row r="88" spans="1:15" ht="18">
      <c r="A88" s="30"/>
      <c r="B88" s="30"/>
      <c r="C88" s="30"/>
      <c r="D88" s="30"/>
      <c r="E88" s="32"/>
      <c r="F88" s="30"/>
      <c r="G88" s="30"/>
      <c r="H88" s="30"/>
      <c r="I88" s="30"/>
      <c r="K88" s="35"/>
      <c r="L88" s="35"/>
      <c r="M88" s="30"/>
      <c r="N88" s="30"/>
      <c r="O88" s="30"/>
    </row>
    <row r="89" spans="1:15" ht="18">
      <c r="A89" s="30"/>
      <c r="B89" s="30"/>
      <c r="C89" s="30"/>
      <c r="D89" s="30"/>
      <c r="E89" s="32"/>
      <c r="F89" s="30"/>
      <c r="G89" s="30"/>
      <c r="H89" s="30"/>
      <c r="I89" s="30"/>
      <c r="K89" s="35"/>
      <c r="L89" s="35"/>
      <c r="M89" s="30"/>
      <c r="N89" s="30"/>
      <c r="O89" s="30"/>
    </row>
    <row r="90" spans="1:15" ht="17.5">
      <c r="A90" s="30"/>
      <c r="B90" s="30"/>
      <c r="G90" s="30"/>
      <c r="H90" s="30"/>
      <c r="I90" s="30"/>
      <c r="K90" s="35"/>
      <c r="L90" s="35"/>
      <c r="M90" s="30"/>
      <c r="N90" s="30"/>
      <c r="O90" s="30"/>
    </row>
    <row r="91" spans="1:15" ht="17.5">
      <c r="A91" s="30"/>
      <c r="B91" s="30"/>
      <c r="G91" s="30"/>
      <c r="H91" s="30"/>
      <c r="I91" s="30"/>
      <c r="K91" s="35"/>
      <c r="L91" s="35"/>
      <c r="M91" s="30"/>
      <c r="N91" s="30"/>
      <c r="O91" s="30"/>
    </row>
    <row r="92" spans="1:15" ht="17.5">
      <c r="A92" s="30"/>
      <c r="G92" s="30"/>
      <c r="H92" s="30"/>
      <c r="I92" s="30"/>
      <c r="K92" s="35"/>
      <c r="L92" s="35"/>
      <c r="M92" s="30"/>
      <c r="N92" s="30"/>
      <c r="O92" s="30"/>
    </row>
    <row r="93" spans="1:15" ht="17.5">
      <c r="A93" s="30"/>
      <c r="G93" s="30"/>
      <c r="H93" s="30"/>
      <c r="I93" s="30"/>
      <c r="K93" s="35"/>
      <c r="L93" s="35"/>
      <c r="M93" s="30"/>
      <c r="N93" s="30"/>
      <c r="O93" s="30"/>
    </row>
    <row r="94" spans="1:15" ht="17.5">
      <c r="A94" s="30"/>
      <c r="G94" s="30"/>
      <c r="H94" s="30"/>
      <c r="I94" s="30"/>
      <c r="K94" s="35"/>
      <c r="L94" s="35"/>
      <c r="M94" s="30"/>
      <c r="N94" s="30"/>
      <c r="O94" s="30"/>
    </row>
    <row r="95" spans="1:15" ht="17.5">
      <c r="A95" s="30"/>
      <c r="G95" s="30"/>
      <c r="H95" s="30"/>
    </row>
    <row r="96" spans="1:15" ht="17.5">
      <c r="G96" s="30"/>
      <c r="H96" s="30"/>
    </row>
    <row r="97" spans="7:8" ht="17.5">
      <c r="G97" s="30"/>
      <c r="H97" s="30"/>
    </row>
    <row r="98" spans="7:8" ht="17.5">
      <c r="G98" s="30"/>
      <c r="H98" s="30"/>
    </row>
  </sheetData>
  <phoneticPr fontId="24"/>
  <hyperlinks>
    <hyperlink ref="A31" r:id="rId1" xr:uid="{6EDF0DFC-7FA9-499E-9631-3C2BE26056F9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Sept. 11 Mon</vt:lpstr>
      <vt:lpstr>Sept. 12 Tue</vt:lpstr>
      <vt:lpstr>Sept. 13 Wed</vt:lpstr>
      <vt:lpstr>Sept.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2023-08-31T15:17:44Z</dcterms:modified>
  <cp:category/>
  <cp:contentStatus/>
</cp:coreProperties>
</file>