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FB7EB9A-C0FB-4002-A7C0-5A81E937D71F}" xr6:coauthVersionLast="47" xr6:coauthVersionMax="47" xr10:uidLastSave="{00000000-0000-0000-0000-000000000000}"/>
  <bookViews>
    <workbookView xWindow="24" yWindow="24" windowWidth="22992" windowHeight="12192" tabRatio="703" activeTab="3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4" i="31"/>
  <c r="A3" i="31"/>
  <c r="E13" i="16"/>
  <c r="B13" i="16"/>
  <c r="E4" i="16"/>
  <c r="B4" i="16"/>
  <c r="E5" i="13"/>
  <c r="E6" i="13" s="1"/>
  <c r="E7" i="13" s="1"/>
  <c r="E8" i="13" s="1"/>
  <c r="E9" i="13" s="1"/>
  <c r="E10" i="13" s="1"/>
  <c r="E11" i="13" s="1"/>
  <c r="A5" i="13"/>
  <c r="A6" i="13"/>
  <c r="A7" i="13" s="1"/>
  <c r="A8" i="13" s="1"/>
  <c r="A9" i="13" s="1"/>
  <c r="A10" i="13" s="1"/>
  <c r="A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8" i="16" s="1"/>
  <c r="E9" i="16" s="1"/>
  <c r="E10" i="16" s="1"/>
  <c r="A4" i="16"/>
  <c r="A5" i="16" s="1"/>
  <c r="A6" i="16" s="1"/>
  <c r="A7" i="16" s="1"/>
  <c r="A8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4" i="16" l="1"/>
  <c r="E15" i="16" s="1"/>
  <c r="E16" i="16" s="1"/>
  <c r="E17" i="16" s="1"/>
  <c r="E18" i="16" s="1"/>
  <c r="E22" i="16"/>
  <c r="B22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13" i="16" l="1"/>
  <c r="A14" i="16" l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<sst xmlns="http://schemas.openxmlformats.org/spreadsheetml/2006/main" count="446" uniqueCount="243">
  <si>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</si>
  <si>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</si>
  <si>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</si>
  <si>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</si>
  <si>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</si>
  <si>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</si>
  <si>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</si>
  <si>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</si>
  <si>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</si>
  <si>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</si>
  <si>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</si>
  <si>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</si>
  <si>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</si>
  <si>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</si>
  <si>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</si>
  <si>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</si>
  <si>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</si>
  <si>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</si>
  <si>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</si>
  <si>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</si>
  <si>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</si>
  <si>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</si>
  <si>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</si>
  <si>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</si>
  <si>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</si>
  <si>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</si>
  <si>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</si>
  <si>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</si>
  <si>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</si>
  <si>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</si>
  <si>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</si>
  <si>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</si>
  <si>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</si>
  <si>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</si>
  <si>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</si>
  <si>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</si>
  <si>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</si>
  <si>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</si>
  <si>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</si>
  <si>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</si>
  <si>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</si>
  <si>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</si>
  <si>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</si>
  <si>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</si>
  <si>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</si>
  <si>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</si>
  <si>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</si>
  <si>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</si>
  <si>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</si>
  <si>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</si>
  <si>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</si>
  <si>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</si>
  <si>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</si>
  <si>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</si>
  <si>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</si>
  <si>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</si>
  <si>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</si>
  <si>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</si>
  <si>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</si>
  <si>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</si>
  <si>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</si>
  <si>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</si>
  <si>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</si>
  <si>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</si>
  <si>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</si>
  <si>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</si>
  <si>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</si>
  <si>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</si>
  <si>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</si>
  <si>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</si>
  <si>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</si>
  <si>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</si>
  <si>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</si>
  <si>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</si>
  <si>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</si>
  <si>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</si>
  <si>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</si>
  <si>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</si>
  <si>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</si>
  <si>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</si>
  <si>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</si>
  <si>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</si>
  <si>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</si>
  <si>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</si>
  <si>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</si>
  <si>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</si>
  <si>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</si>
  <si>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</si>
  <si>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</si>
  <si>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</si>
  <si>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</si>
  <si>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</si>
  <si>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</si>
  <si>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</si>
  <si>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</si>
  <si>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</si>
  <si>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</si>
  <si>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</si>
  <si>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</si>
  <si>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</si>
  <si>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</si>
  <si>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</si>
  <si>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</si>
  <si>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</si>
  <si>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</si>
  <si>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</si>
  <si>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</si>
  <si>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</si>
  <si>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</si>
  <si>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</si>
  <si>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</si>
  <si>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</si>
  <si>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</si>
  <si>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</si>
  <si>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</si>
  <si>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</si>
  <si>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</si>
  <si>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</si>
  <si>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</si>
  <si>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</si>
  <si>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</si>
  <si>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</si>
  <si>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</si>
  <si>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</si>
  <si>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</si>
  <si>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</si>
  <si>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Technical contribution: TBD</t>
  </si>
  <si>
    <t>TBD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</si>
  <si>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</si>
  <si>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</si>
  <si>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</si>
  <si>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</si>
  <si>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</si>
  <si>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</si>
  <si>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</si>
  <si>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</si>
  <si>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</si>
  <si>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</si>
  <si>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</si>
  <si>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</si>
  <si>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</si>
  <si>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</si>
  <si>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</si>
  <si>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</si>
  <si>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</si>
  <si>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</si>
  <si>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</si>
  <si>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</si>
  <si>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</si>
  <si>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</si>
  <si>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</si>
  <si>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</si>
  <si>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</si>
  <si>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</si>
  <si>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</si>
  <si>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</si>
  <si>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</si>
  <si>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</si>
  <si>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</si>
  <si>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</si>
  <si>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</si>
  <si>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</si>
  <si>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</si>
  <si>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</si>
  <si>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</si>
  <si>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</si>
  <si>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</si>
  <si>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</si>
  <si>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</si>
  <si>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</si>
  <si>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</si>
  <si>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</si>
  <si>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</si>
  <si>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</si>
  <si>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</si>
  <si>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</si>
  <si>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</si>
  <si>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</si>
  <si>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</si>
  <si>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</si>
  <si>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</si>
  <si>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 xml:space="preserve">Document Title </t>
  </si>
  <si>
    <t>Refernce</t>
  </si>
  <si>
    <t>Tuesday 12-Sept PM2: Comment Resolution (breakouts)</t>
  </si>
  <si>
    <t>Thursday 14-Sept AM1: Status, review and comment resolution (group and breakout)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</si>
  <si>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</si>
  <si>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</si>
  <si>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</si>
  <si>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</si>
  <si>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</si>
  <si>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</si>
  <si>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</si>
  <si>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Breakout report and discussion</t>
  </si>
  <si>
    <t>Status reports</t>
  </si>
  <si>
    <t>Review of contributions</t>
  </si>
  <si>
    <t>Approval motions</t>
  </si>
  <si>
    <t>Char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</si>
  <si>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</si>
  <si>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</si>
  <si>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</si>
  <si>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</si>
  <si>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</si>
  <si>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</si>
  <si>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work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</si>
  <si>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</si>
  <si>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</si>
  <si>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</si>
  <si>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</si>
  <si>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</si>
  <si>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</si>
  <si>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</si>
  <si>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</si>
  <si>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</si>
  <si>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</si>
  <si>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</si>
  <si>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</si>
  <si>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</si>
  <si>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</si>
  <si>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</si>
  <si>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</si>
  <si>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</si>
  <si>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</si>
  <si>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</si>
  <si>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</si>
  <si>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</si>
  <si>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</si>
  <si>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</si>
  <si>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</si>
  <si>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</si>
  <si>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</si>
  <si>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</si>
  <si>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</si>
  <si>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</si>
  <si>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</si>
  <si>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</si>
  <si>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</si>
  <si>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</si>
  <si>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</si>
  <si>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</si>
  <si>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</si>
  <si>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Comment assignment reports</t>
  </si>
  <si>
    <t>Text proposal to update clause 16</t>
  </si>
  <si>
    <t>Bin Xian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</si>
</sst>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121</v>
      </c>
      <c r="B1" s="64" t="s">
        <v>134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135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25">
      <c r="A4" s="167" t="s">
        <v>137</v>
      </c>
      <c r="B4" s="170" t="s">
        <v>58</v>
      </c>
      <c r="C4" s="171"/>
      <c r="D4" s="172" t="s">
        <v>59</v>
      </c>
      <c r="E4" s="173"/>
      <c r="F4" s="173"/>
      <c r="G4" s="174"/>
      <c r="H4" s="172" t="s">
        <v>60</v>
      </c>
      <c r="I4" s="173"/>
      <c r="J4" s="173"/>
      <c r="K4" s="174"/>
      <c r="L4" s="172" t="s">
        <v>61</v>
      </c>
      <c r="M4" s="173"/>
      <c r="N4" s="173"/>
      <c r="O4" s="174"/>
      <c r="P4" s="172" t="s">
        <v>62</v>
      </c>
      <c r="Q4" s="173"/>
      <c r="R4" s="173"/>
      <c r="S4" s="174"/>
      <c r="T4" s="183" t="s">
        <v>94</v>
      </c>
      <c r="U4" s="184"/>
      <c r="V4" s="185"/>
      <c r="W4" s="183" t="s">
        <v>138</v>
      </c>
      <c r="X4" s="184"/>
      <c r="Y4" s="185"/>
      <c r="Z4" s="151" t="s">
        <v>139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65</v>
      </c>
      <c r="C6" s="176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6" x14ac:dyDescent="0.3">
      <c r="A7" s="83" t="s">
        <v>28</v>
      </c>
      <c r="B7" s="78"/>
      <c r="C7" s="79"/>
      <c r="D7" s="177" t="s">
        <v>29</v>
      </c>
      <c r="E7" s="177"/>
      <c r="F7" s="177"/>
      <c r="G7" s="178"/>
      <c r="H7" s="181" t="s">
        <v>29</v>
      </c>
      <c r="I7" s="177"/>
      <c r="J7" s="177"/>
      <c r="K7" s="178"/>
      <c r="L7" s="181" t="s">
        <v>29</v>
      </c>
      <c r="M7" s="177"/>
      <c r="N7" s="177"/>
      <c r="O7" s="178"/>
      <c r="P7" s="181" t="s">
        <v>29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30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31</v>
      </c>
      <c r="B9" s="78"/>
      <c r="C9" s="79"/>
      <c r="D9" s="206" t="s">
        <v>140</v>
      </c>
      <c r="E9" s="207"/>
      <c r="F9" s="207"/>
      <c r="G9" s="208"/>
      <c r="H9" s="186" t="s">
        <v>54</v>
      </c>
      <c r="I9" s="189" t="s">
        <v>57</v>
      </c>
      <c r="J9" s="192" t="s">
        <v>44</v>
      </c>
      <c r="K9" s="195" t="s">
        <v>101</v>
      </c>
      <c r="L9" s="212" t="s">
        <v>69</v>
      </c>
      <c r="M9" s="213"/>
      <c r="N9" s="213"/>
      <c r="O9" s="214"/>
      <c r="P9" s="186" t="s">
        <v>54</v>
      </c>
      <c r="Q9" s="189" t="s">
        <v>57</v>
      </c>
      <c r="R9" s="192" t="s">
        <v>44</v>
      </c>
      <c r="S9" s="195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32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33</v>
      </c>
      <c r="B11" s="78"/>
      <c r="C11" s="79"/>
      <c r="D11" s="198" t="s">
        <v>85</v>
      </c>
      <c r="E11" s="199"/>
      <c r="F11" s="199"/>
      <c r="G11" s="200"/>
      <c r="H11" s="187"/>
      <c r="I11" s="190"/>
      <c r="J11" s="193"/>
      <c r="K11" s="196"/>
      <c r="L11" s="204" t="s">
        <v>55</v>
      </c>
      <c r="M11" s="189" t="s">
        <v>57</v>
      </c>
      <c r="N11" s="192" t="s">
        <v>44</v>
      </c>
      <c r="O11" s="195" t="s">
        <v>95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34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35</v>
      </c>
      <c r="B13" s="218"/>
      <c r="C13" s="219"/>
      <c r="D13" s="220" t="s">
        <v>36</v>
      </c>
      <c r="E13" s="220"/>
      <c r="F13" s="220"/>
      <c r="G13" s="221"/>
      <c r="H13" s="222" t="s">
        <v>36</v>
      </c>
      <c r="I13" s="220"/>
      <c r="J13" s="220"/>
      <c r="K13" s="221"/>
      <c r="L13" s="222" t="s">
        <v>36</v>
      </c>
      <c r="M13" s="220"/>
      <c r="N13" s="220"/>
      <c r="O13" s="221"/>
      <c r="P13" s="222" t="s">
        <v>36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37</v>
      </c>
      <c r="B14" s="78"/>
      <c r="C14" s="79"/>
      <c r="D14" s="186" t="s">
        <v>54</v>
      </c>
      <c r="E14" s="189" t="s">
        <v>57</v>
      </c>
      <c r="F14" s="223" t="s">
        <v>96</v>
      </c>
      <c r="G14" s="195" t="s">
        <v>101</v>
      </c>
      <c r="H14" s="186" t="s">
        <v>54</v>
      </c>
      <c r="I14" s="226"/>
      <c r="J14" s="223" t="s">
        <v>96</v>
      </c>
      <c r="K14" s="195" t="s">
        <v>101</v>
      </c>
      <c r="L14" s="229" t="s">
        <v>86</v>
      </c>
      <c r="M14" s="230"/>
      <c r="N14" s="230"/>
      <c r="O14" s="231"/>
      <c r="P14" s="232" t="s">
        <v>55</v>
      </c>
      <c r="Q14" s="235" t="s">
        <v>56</v>
      </c>
      <c r="R14" s="226"/>
      <c r="S14" s="195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38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39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71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40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41</v>
      </c>
      <c r="B18" s="78"/>
      <c r="C18" s="79"/>
      <c r="D18" s="177" t="s">
        <v>99</v>
      </c>
      <c r="E18" s="177"/>
      <c r="F18" s="177"/>
      <c r="G18" s="178"/>
      <c r="H18" s="177" t="s">
        <v>99</v>
      </c>
      <c r="I18" s="177"/>
      <c r="J18" s="177"/>
      <c r="K18" s="178"/>
      <c r="L18" s="177" t="s">
        <v>99</v>
      </c>
      <c r="M18" s="177"/>
      <c r="N18" s="177"/>
      <c r="O18" s="178"/>
      <c r="P18" s="177" t="s">
        <v>99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42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43</v>
      </c>
      <c r="B20" s="78"/>
      <c r="C20" s="79"/>
      <c r="D20" s="245" t="s">
        <v>141</v>
      </c>
      <c r="E20" s="246"/>
      <c r="F20" s="247"/>
      <c r="G20" s="195" t="s">
        <v>101</v>
      </c>
      <c r="H20" s="232" t="s">
        <v>55</v>
      </c>
      <c r="I20" s="235" t="s">
        <v>56</v>
      </c>
      <c r="J20" s="226"/>
      <c r="K20" s="195" t="s">
        <v>95</v>
      </c>
      <c r="L20" s="186" t="s">
        <v>54</v>
      </c>
      <c r="M20" s="235" t="s">
        <v>56</v>
      </c>
      <c r="N20" s="242" t="s">
        <v>122</v>
      </c>
      <c r="O20" s="195" t="s">
        <v>95</v>
      </c>
      <c r="P20" s="186" t="s">
        <v>54</v>
      </c>
      <c r="Q20" s="235" t="s">
        <v>56</v>
      </c>
      <c r="R20" s="223" t="s">
        <v>96</v>
      </c>
      <c r="S20" s="195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45</v>
      </c>
      <c r="B21" s="238" t="s">
        <v>123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46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47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48</v>
      </c>
      <c r="B24" s="218"/>
      <c r="C24" s="219"/>
      <c r="D24" s="222" t="s">
        <v>36</v>
      </c>
      <c r="E24" s="220"/>
      <c r="F24" s="220"/>
      <c r="G24" s="221"/>
      <c r="H24" s="222" t="s">
        <v>36</v>
      </c>
      <c r="I24" s="220"/>
      <c r="J24" s="220"/>
      <c r="K24" s="221"/>
      <c r="L24" s="222" t="s">
        <v>36</v>
      </c>
      <c r="M24" s="220"/>
      <c r="N24" s="220"/>
      <c r="O24" s="221"/>
      <c r="P24" s="222" t="s">
        <v>36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49</v>
      </c>
      <c r="B25" s="280" t="s">
        <v>142</v>
      </c>
      <c r="C25" s="281"/>
      <c r="D25" s="186" t="s">
        <v>54</v>
      </c>
      <c r="E25" s="275" t="s">
        <v>143</v>
      </c>
      <c r="F25" s="242" t="s">
        <v>122</v>
      </c>
      <c r="G25" s="195" t="s">
        <v>95</v>
      </c>
      <c r="H25" s="186" t="s">
        <v>54</v>
      </c>
      <c r="I25" s="275" t="s">
        <v>143</v>
      </c>
      <c r="J25" s="278" t="s">
        <v>70</v>
      </c>
      <c r="K25" s="195" t="s">
        <v>95</v>
      </c>
      <c r="L25" s="232" t="s">
        <v>55</v>
      </c>
      <c r="M25" s="275" t="s">
        <v>143</v>
      </c>
      <c r="N25" s="223" t="s">
        <v>96</v>
      </c>
      <c r="O25" s="195" t="s">
        <v>95</v>
      </c>
      <c r="P25" s="229" t="s">
        <v>87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50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51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52</v>
      </c>
      <c r="B28" s="238" t="s">
        <v>72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53</v>
      </c>
      <c r="B29" s="240"/>
      <c r="C29" s="241"/>
      <c r="D29" s="222" t="s">
        <v>36</v>
      </c>
      <c r="E29" s="220"/>
      <c r="F29" s="220"/>
      <c r="G29" s="221"/>
      <c r="H29" s="222" t="s">
        <v>36</v>
      </c>
      <c r="I29" s="220"/>
      <c r="J29" s="220"/>
      <c r="K29" s="221"/>
      <c r="L29" s="222" t="s">
        <v>36</v>
      </c>
      <c r="M29" s="220"/>
      <c r="N29" s="220"/>
      <c r="O29" s="221"/>
      <c r="P29" s="222" t="s">
        <v>36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73</v>
      </c>
      <c r="B30" s="177" t="s">
        <v>74</v>
      </c>
      <c r="C30" s="178"/>
      <c r="D30" s="256" t="s">
        <v>74</v>
      </c>
      <c r="E30" s="257"/>
      <c r="F30" s="257"/>
      <c r="G30" s="258"/>
      <c r="H30" s="256" t="s">
        <v>74</v>
      </c>
      <c r="I30" s="257"/>
      <c r="J30" s="257"/>
      <c r="K30" s="258"/>
      <c r="L30" s="265" t="s">
        <v>144</v>
      </c>
      <c r="M30" s="266"/>
      <c r="N30" s="266"/>
      <c r="O30" s="267"/>
      <c r="P30" s="256" t="s">
        <v>74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75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76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77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78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74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79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80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81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82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146</v>
      </c>
      <c r="B40" s="112" t="s">
        <v>147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148</v>
      </c>
      <c r="M40" s="112" t="s">
        <v>149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150</v>
      </c>
      <c r="B41" s="123" t="s">
        <v>151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152</v>
      </c>
      <c r="M41" s="123" t="s">
        <v>153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154</v>
      </c>
      <c r="B42" s="123" t="s">
        <v>155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156</v>
      </c>
      <c r="M42" s="123" t="s">
        <v>157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55</v>
      </c>
      <c r="B43" s="123" t="s">
        <v>158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159</v>
      </c>
      <c r="M43" s="123" t="s">
        <v>160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161</v>
      </c>
      <c r="B44" s="123" t="s">
        <v>162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163</v>
      </c>
      <c r="M44" s="123" t="s">
        <v>164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165</v>
      </c>
      <c r="B45" s="123" t="s">
        <v>166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167</v>
      </c>
      <c r="M45" s="123" t="s">
        <v>168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169</v>
      </c>
      <c r="B46" s="123" t="s">
        <v>170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171</v>
      </c>
      <c r="B47" s="123" t="s">
        <v>172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173</v>
      </c>
      <c r="B48" s="123" t="s">
        <v>174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175</v>
      </c>
      <c r="B49" s="123" t="s">
        <v>176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130</v>
      </c>
    </row>
    <row r="2" spans="1:3" ht="15.6" x14ac:dyDescent="0.25">
      <c r="B2" s="3" t="s">
        <v>124</v>
      </c>
    </row>
    <row r="3" spans="1:3" x14ac:dyDescent="0.25">
      <c r="B3" s="18" t="s">
        <v>10</v>
      </c>
    </row>
    <row r="4" spans="1:3" x14ac:dyDescent="0.25">
      <c r="A4" s="1"/>
      <c r="B4" s="18" t="s">
        <v>102</v>
      </c>
    </row>
    <row r="5" spans="1:3" x14ac:dyDescent="0.25">
      <c r="A5" s="1"/>
      <c r="B5" s="17" t="s">
        <v>125</v>
      </c>
      <c r="C5" s="16" t="s">
        <v>128</v>
      </c>
    </row>
    <row r="6" spans="1:3" x14ac:dyDescent="0.25">
      <c r="A6" s="1">
        <f t="shared" ref="A6:A13" si="0">A5+1</f>
        <v>1</v>
      </c>
      <c r="B6" s="1" t="s">
        <v>133</v>
      </c>
      <c r="C6" s="14">
        <v>0.4375</v>
      </c>
    </row>
    <row r="7" spans="1:3" x14ac:dyDescent="0.25">
      <c r="A7" s="1">
        <f t="shared" si="0"/>
        <v>2</v>
      </c>
      <c r="B7" s="1" t="s">
        <v>177</v>
      </c>
      <c r="C7" s="14">
        <v>0.66666666666666663</v>
      </c>
    </row>
    <row r="8" spans="1:3" x14ac:dyDescent="0.25">
      <c r="A8" s="1">
        <f t="shared" si="0"/>
        <v>3</v>
      </c>
      <c r="B8" s="1" t="s">
        <v>178</v>
      </c>
      <c r="C8" s="14">
        <v>0.33333333333333331</v>
      </c>
    </row>
    <row r="9" spans="1:3" x14ac:dyDescent="0.25">
      <c r="A9" s="1">
        <f t="shared" si="0"/>
        <v>4</v>
      </c>
      <c r="B9" s="1" t="s">
        <v>179</v>
      </c>
      <c r="C9" s="14">
        <v>0.4375</v>
      </c>
    </row>
    <row r="10" spans="1:3" x14ac:dyDescent="0.25">
      <c r="A10" s="1">
        <f t="shared" si="0"/>
        <v>5</v>
      </c>
      <c r="B10" s="1" t="s">
        <v>183</v>
      </c>
      <c r="C10" s="14">
        <v>0.66666666666666663</v>
      </c>
    </row>
    <row r="11" spans="1:3" x14ac:dyDescent="0.25">
      <c r="A11" s="1">
        <f t="shared" si="0"/>
        <v>6</v>
      </c>
      <c r="B11" s="1" t="s">
        <v>180</v>
      </c>
      <c r="C11" s="14">
        <v>0.5625</v>
      </c>
    </row>
    <row r="12" spans="1:3" x14ac:dyDescent="0.25">
      <c r="A12" s="1">
        <f t="shared" si="0"/>
        <v>7</v>
      </c>
      <c r="B12" s="1" t="s">
        <v>184</v>
      </c>
      <c r="C12" s="14">
        <v>0.4375</v>
      </c>
    </row>
    <row r="13" spans="1:3" x14ac:dyDescent="0.25">
      <c r="A13" s="1">
        <f t="shared" si="0"/>
        <v>8</v>
      </c>
      <c r="B13" s="1" t="s">
        <v>131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132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90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91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97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92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G22" sqref="G2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185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206</v>
      </c>
      <c r="C12" s="13" t="s">
        <v>207</v>
      </c>
      <c r="D12" s="8">
        <v>30</v>
      </c>
      <c r="E12" s="11">
        <f t="shared" si="1"/>
        <v>0.46874999999999994</v>
      </c>
      <c r="G12" s="12" t="s">
        <v>218</v>
      </c>
      <c r="H12" s="15" t="s">
        <v>217</v>
      </c>
      <c r="I12" s="12"/>
      <c r="J12" s="12"/>
    </row>
    <row r="13" spans="1:10" x14ac:dyDescent="0.25">
      <c r="A13" s="8">
        <f t="shared" si="0"/>
        <v>1.8000000000000007</v>
      </c>
      <c r="B13" s="12" t="s">
        <v>198</v>
      </c>
      <c r="C13" s="13" t="s">
        <v>197</v>
      </c>
      <c r="D13" s="8">
        <v>45</v>
      </c>
      <c r="E13" s="11">
        <f t="shared" si="1"/>
        <v>0.48958333333333326</v>
      </c>
      <c r="G13" s="12" t="s">
        <v>222</v>
      </c>
      <c r="H13" s="15" t="s">
        <v>221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208</v>
      </c>
      <c r="C19" s="13" t="s">
        <v>209</v>
      </c>
      <c r="D19" s="8">
        <v>30</v>
      </c>
      <c r="E19" s="11">
        <f>E17+TIME(0,D18,0)</f>
        <v>0.66666666666666663</v>
      </c>
      <c r="G19" s="12" t="s">
        <v>226</v>
      </c>
      <c r="H19" s="15" t="s">
        <v>225</v>
      </c>
      <c r="I19" s="12"/>
      <c r="J19" s="12"/>
    </row>
    <row r="20" spans="1:10" x14ac:dyDescent="0.25">
      <c r="A20" s="8">
        <f t="shared" si="2"/>
        <v>2.3000000000000003</v>
      </c>
      <c r="B20" s="12" t="s">
        <v>186</v>
      </c>
      <c r="C20" s="13" t="s">
        <v>187</v>
      </c>
      <c r="D20" s="8">
        <v>30</v>
      </c>
      <c r="E20" s="11">
        <f>E19+TIME(0,D19,0)</f>
        <v>0.6875</v>
      </c>
      <c r="G20" s="12" t="s">
        <v>224</v>
      </c>
      <c r="H20" s="15" t="s">
        <v>223</v>
      </c>
      <c r="I20" s="12"/>
      <c r="J20" s="12"/>
    </row>
    <row r="21" spans="1:10" x14ac:dyDescent="0.25">
      <c r="A21" s="8">
        <f t="shared" si="2"/>
        <v>2.4000000000000004</v>
      </c>
      <c r="B21" s="12" t="s">
        <v>214</v>
      </c>
      <c r="C21" s="13" t="s">
        <v>213</v>
      </c>
      <c r="D21" s="8">
        <v>30</v>
      </c>
      <c r="E21" s="11">
        <f>E20+TIME(0,D20,0)</f>
        <v>0.70833333333333337</v>
      </c>
      <c r="G21" s="12" t="s">
        <v>228</v>
      </c>
      <c r="H21" s="15" t="s">
        <v>227</v>
      </c>
      <c r="I21" s="12"/>
      <c r="J21" s="12"/>
    </row>
    <row r="22" spans="1:10" x14ac:dyDescent="0.25">
      <c r="A22" s="8">
        <f t="shared" si="2"/>
        <v>2.5000000000000004</v>
      </c>
      <c r="B22" s="12" t="s">
        <v>214</v>
      </c>
      <c r="C22" s="13" t="s">
        <v>213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83</v>
      </c>
      <c r="C28" s="13"/>
      <c r="D28" s="8"/>
      <c r="G28" s="12"/>
      <c r="H28" s="12"/>
      <c r="I28" s="12"/>
      <c r="J28" s="12"/>
    </row>
    <row r="29" spans="1:10" x14ac:dyDescent="0.25">
      <c r="B29" s="7" t="s">
        <v>190</v>
      </c>
      <c r="C29" s="15"/>
      <c r="D29" s="8"/>
      <c r="G29" s="12"/>
      <c r="H29" s="15" t="s">
        <v>191</v>
      </c>
      <c r="I29" s="12"/>
      <c r="J29" s="12"/>
    </row>
    <row r="30" spans="1:10" x14ac:dyDescent="0.25">
      <c r="B30" s="7" t="s">
        <v>89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tabSelected="1" zoomScale="110" zoomScaleNormal="110" workbookViewId="0">
      <pane ySplit="2" topLeftCell="A7" activePane="bottomLeft" state="frozen"/>
      <selection pane="bottomLeft" activeCell="B16" sqref="B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199</v>
      </c>
      <c r="C6" s="13" t="s">
        <v>200</v>
      </c>
      <c r="D6" s="8">
        <v>30</v>
      </c>
      <c r="E6" s="11">
        <f t="shared" si="1"/>
        <v>0.33333333333333331</v>
      </c>
      <c r="G6" s="13" t="s">
        <v>232</v>
      </c>
      <c r="H6" s="15" t="s">
        <v>231</v>
      </c>
    </row>
    <row r="7" spans="1:8" x14ac:dyDescent="0.25">
      <c r="A7" s="26">
        <f t="shared" si="0"/>
        <v>3.3000000000000003</v>
      </c>
      <c r="B7" s="12" t="s">
        <v>201</v>
      </c>
      <c r="C7" s="150" t="s">
        <v>202</v>
      </c>
      <c r="D7" s="8">
        <v>30</v>
      </c>
      <c r="E7" s="11">
        <f t="shared" si="1"/>
        <v>0.35416666666666663</v>
      </c>
      <c r="G7" s="13" t="s">
        <v>230</v>
      </c>
      <c r="H7" s="15" t="s">
        <v>229</v>
      </c>
    </row>
    <row r="8" spans="1:8" x14ac:dyDescent="0.25">
      <c r="A8" s="26">
        <f t="shared" si="0"/>
        <v>3.4000000000000004</v>
      </c>
      <c r="B8" s="12" t="s">
        <v>210</v>
      </c>
      <c r="C8" s="13" t="s">
        <v>188</v>
      </c>
      <c r="D8" s="8">
        <v>30</v>
      </c>
      <c r="E8" s="11">
        <f t="shared" si="1"/>
        <v>0.37499999999999994</v>
      </c>
      <c r="G8" s="13" t="s">
        <v>234</v>
      </c>
      <c r="H8" s="15" t="s">
        <v>233</v>
      </c>
    </row>
    <row r="9" spans="1:8" x14ac:dyDescent="0.25">
      <c r="A9" s="26">
        <f t="shared" si="0"/>
        <v>3.5000000000000004</v>
      </c>
      <c r="B9" s="12" t="s">
        <v>219</v>
      </c>
      <c r="C9" s="13" t="s">
        <v>220</v>
      </c>
      <c r="D9" s="8">
        <v>30</v>
      </c>
      <c r="E9" s="11">
        <f t="shared" si="1"/>
        <v>0.39583333333333326</v>
      </c>
      <c r="G9" s="13" t="s">
        <v>228</v>
      </c>
      <c r="H9" s="15" t="s">
        <v>235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211</v>
      </c>
      <c r="C14" s="150" t="s">
        <v>212</v>
      </c>
      <c r="D14" s="8">
        <v>30</v>
      </c>
      <c r="E14" s="11">
        <f t="shared" si="3"/>
        <v>0.4375</v>
      </c>
      <c r="G14" s="13"/>
      <c r="H14" s="15"/>
    </row>
    <row r="15" spans="1:8" x14ac:dyDescent="0.25">
      <c r="A15" s="26">
        <f t="shared" si="2"/>
        <v>4.2999999999999989</v>
      </c>
      <c r="B15" s="12" t="s">
        <v>241</v>
      </c>
      <c r="C15" s="13" t="s">
        <v>242</v>
      </c>
      <c r="D15" s="8">
        <v>30</v>
      </c>
      <c r="E15" s="11">
        <f t="shared" si="3"/>
        <v>0.45833333333333331</v>
      </c>
      <c r="G15" s="13"/>
      <c r="H15" s="15"/>
    </row>
    <row r="16" spans="1:8" x14ac:dyDescent="0.25">
      <c r="A16" s="26">
        <f t="shared" si="2"/>
        <v>4.3999999999999986</v>
      </c>
      <c r="B16" s="12" t="s">
        <v>219</v>
      </c>
      <c r="C16" s="13" t="s">
        <v>220</v>
      </c>
      <c r="D16" s="8">
        <v>30</v>
      </c>
      <c r="E16" s="11">
        <f t="shared" si="3"/>
        <v>0.47916666666666663</v>
      </c>
      <c r="G16" s="13"/>
      <c r="H16" s="15"/>
    </row>
    <row r="17" spans="1:8" x14ac:dyDescent="0.25">
      <c r="A17" s="26">
        <f t="shared" si="2"/>
        <v>4.4999999999999982</v>
      </c>
      <c r="B17" s="12" t="s">
        <v>219</v>
      </c>
      <c r="C17" s="13" t="s">
        <v>220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189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189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189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189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236</v>
      </c>
      <c r="D29" s="8"/>
    </row>
    <row r="30" spans="1:8" x14ac:dyDescent="0.25">
      <c r="B30" s="7" t="s">
        <v>237</v>
      </c>
      <c r="D30" s="8"/>
      <c r="G30" s="7" t="s">
        <v>238</v>
      </c>
    </row>
    <row r="31" spans="1:8" x14ac:dyDescent="0.25">
      <c r="B31" s="7" t="s">
        <v>237</v>
      </c>
      <c r="D31" s="8"/>
      <c r="G31" s="7" t="s">
        <v>239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B16" sqref="B1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192</v>
      </c>
      <c r="C7" s="13" t="s">
        <v>1</v>
      </c>
      <c r="D7" s="8">
        <v>30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240</v>
      </c>
      <c r="C8" s="13" t="s">
        <v>1</v>
      </c>
      <c r="D8" s="8">
        <v>30</v>
      </c>
      <c r="E8" s="11">
        <f t="shared" si="1"/>
        <v>0.58333333333333337</v>
      </c>
    </row>
    <row r="9" spans="1:8" x14ac:dyDescent="0.25">
      <c r="A9" s="8">
        <f t="shared" si="0"/>
        <v>6.3999999999999986</v>
      </c>
      <c r="B9" s="12" t="s">
        <v>204</v>
      </c>
      <c r="C9" s="13" t="s">
        <v>205</v>
      </c>
      <c r="D9" s="8">
        <v>30</v>
      </c>
      <c r="E9" s="11">
        <f t="shared" si="1"/>
        <v>0.60416666666666674</v>
      </c>
    </row>
    <row r="10" spans="1:8" x14ac:dyDescent="0.25">
      <c r="A10" s="8">
        <f t="shared" si="0"/>
        <v>6.4999999999999982</v>
      </c>
      <c r="B10" s="12" t="s">
        <v>215</v>
      </c>
      <c r="C10" s="13" t="s">
        <v>216</v>
      </c>
      <c r="D10" s="29">
        <v>30</v>
      </c>
      <c r="E10" s="11">
        <f t="shared" si="1"/>
        <v>0.62500000000000011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0.64583333333333348</v>
      </c>
    </row>
    <row r="12" spans="1:8" customFormat="1" x14ac:dyDescent="0.25">
      <c r="A12" s="7"/>
      <c r="B12" s="18"/>
      <c r="C12" s="7"/>
      <c r="D12" s="7"/>
      <c r="E12" s="11"/>
      <c r="G12" s="13"/>
    </row>
    <row r="20" spans="1:7" x14ac:dyDescent="0.25">
      <c r="A20" s="8"/>
      <c r="B20" s="12"/>
      <c r="C20" s="13"/>
      <c r="D20" s="8"/>
    </row>
    <row r="25" spans="1:7" x14ac:dyDescent="0.25">
      <c r="B25" s="15"/>
    </row>
    <row r="26" spans="1:7" x14ac:dyDescent="0.25">
      <c r="B26" s="7" t="s">
        <v>100</v>
      </c>
    </row>
    <row r="27" spans="1:7" x14ac:dyDescent="0.25">
      <c r="B27" s="15"/>
    </row>
    <row r="28" spans="1:7" x14ac:dyDescent="0.25">
      <c r="B28" s="15"/>
    </row>
    <row r="29" spans="1:7" x14ac:dyDescent="0.25">
      <c r="B29" s="15"/>
      <c r="D29" s="8"/>
      <c r="G29" s="13"/>
    </row>
    <row r="30" spans="1:7" x14ac:dyDescent="0.25">
      <c r="C30" s="13"/>
    </row>
    <row r="31" spans="1:7" x14ac:dyDescent="0.25">
      <c r="C31" s="13"/>
    </row>
    <row r="32" spans="1:7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64</v>
      </c>
      <c r="H2" s="7" t="s">
        <v>84</v>
      </c>
    </row>
    <row r="3" spans="1:8" ht="15.6" x14ac:dyDescent="0.3">
      <c r="B3" s="4" t="s">
        <v>10</v>
      </c>
      <c r="E3" s="23"/>
      <c r="G3" s="7" t="s">
        <v>64</v>
      </c>
      <c r="H3" s="7" t="s">
        <v>84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 (group and breakout)</v>
      </c>
      <c r="C4" s="7"/>
      <c r="D4" s="7"/>
      <c r="E4" s="11">
        <f>Summary!$C$12</f>
        <v>0.4375</v>
      </c>
      <c r="G4" s="13"/>
    </row>
    <row r="5" spans="1:8" customFormat="1" x14ac:dyDescent="0.2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10" si="0">E4+TIME(0,D4,0)</f>
        <v>0.4375</v>
      </c>
      <c r="G5" s="13"/>
    </row>
    <row r="6" spans="1:8" customFormat="1" x14ac:dyDescent="0.25">
      <c r="A6" s="8">
        <f>A5+0.1</f>
        <v>6.1999999999999993</v>
      </c>
      <c r="B6" s="12" t="s">
        <v>193</v>
      </c>
      <c r="C6" s="13" t="s">
        <v>1</v>
      </c>
      <c r="D6" s="8">
        <v>15</v>
      </c>
      <c r="E6" s="11">
        <f t="shared" si="0"/>
        <v>0.4375</v>
      </c>
      <c r="G6" s="13"/>
      <c r="H6" s="7"/>
    </row>
    <row r="7" spans="1:8" customFormat="1" x14ac:dyDescent="0.25">
      <c r="A7" s="8">
        <f>A6+0.1</f>
        <v>6.2999999999999989</v>
      </c>
      <c r="B7" s="12" t="s">
        <v>203</v>
      </c>
      <c r="C7" s="13" t="s">
        <v>1</v>
      </c>
      <c r="D7" s="8">
        <v>45</v>
      </c>
      <c r="E7" s="11">
        <f t="shared" si="0"/>
        <v>0.44791666666666669</v>
      </c>
      <c r="G7" s="13"/>
      <c r="H7" s="15"/>
    </row>
    <row r="8" spans="1:8" x14ac:dyDescent="0.25">
      <c r="A8" s="8">
        <f>A7+0.1</f>
        <v>6.3999999999999986</v>
      </c>
      <c r="B8" s="12" t="s">
        <v>194</v>
      </c>
      <c r="C8" s="13" t="s">
        <v>1</v>
      </c>
      <c r="D8" s="8">
        <v>30</v>
      </c>
      <c r="E8" s="11">
        <f t="shared" si="0"/>
        <v>0.47916666666666669</v>
      </c>
      <c r="G8" s="13"/>
      <c r="H8" s="15"/>
    </row>
    <row r="9" spans="1:8" x14ac:dyDescent="0.25">
      <c r="A9" s="8">
        <f>A8+0.1</f>
        <v>6.4999999999999982</v>
      </c>
      <c r="B9" s="12" t="s">
        <v>195</v>
      </c>
      <c r="C9" s="13" t="s">
        <v>196</v>
      </c>
      <c r="D9" s="8">
        <v>30</v>
      </c>
      <c r="E9" s="11">
        <f t="shared" si="0"/>
        <v>0.5</v>
      </c>
      <c r="G9" s="13"/>
      <c r="H9" s="15"/>
    </row>
    <row r="10" spans="1:8" x14ac:dyDescent="0.25">
      <c r="A10" s="8">
        <f>A8+0.1</f>
        <v>6.4999999999999982</v>
      </c>
      <c r="B10" s="12" t="s">
        <v>2</v>
      </c>
      <c r="C10" s="13"/>
      <c r="D10" s="8">
        <v>0</v>
      </c>
      <c r="E10" s="11">
        <f t="shared" si="0"/>
        <v>0.52083333333333337</v>
      </c>
      <c r="G10" s="13"/>
    </row>
    <row r="11" spans="1:8" ht="15.6" x14ac:dyDescent="0.3">
      <c r="B11" s="4"/>
      <c r="E11" s="23"/>
    </row>
    <row r="12" spans="1:8" x14ac:dyDescent="0.25">
      <c r="A12" s="8"/>
      <c r="D12" s="29"/>
      <c r="E12" s="11"/>
      <c r="G12" s="13"/>
      <c r="H12" s="15"/>
    </row>
    <row r="13" spans="1:8" x14ac:dyDescent="0.25">
      <c r="A13" s="8">
        <f>Summary!A$13</f>
        <v>8</v>
      </c>
      <c r="B13" s="1" t="str">
        <f>Summary!B$13</f>
        <v xml:space="preserve">Thursday 14-Sept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1">A13+0.1</f>
        <v>8.1</v>
      </c>
      <c r="B14" s="19" t="s">
        <v>63</v>
      </c>
      <c r="C14" s="20" t="s">
        <v>4</v>
      </c>
      <c r="D14" s="21">
        <v>0</v>
      </c>
      <c r="E14" s="11">
        <f t="shared" ref="E14:E19" si="2">E13+TIME(0,D13,0)</f>
        <v>0.5625</v>
      </c>
      <c r="G14" s="13"/>
    </row>
    <row r="15" spans="1:8" x14ac:dyDescent="0.25">
      <c r="A15" s="8">
        <f t="shared" si="1"/>
        <v>8.1999999999999993</v>
      </c>
      <c r="B15" s="12" t="s">
        <v>126</v>
      </c>
      <c r="C15" s="13" t="s">
        <v>127</v>
      </c>
      <c r="D15" s="21">
        <v>30</v>
      </c>
      <c r="E15" s="11">
        <f t="shared" si="2"/>
        <v>0.5625</v>
      </c>
      <c r="G15" s="13"/>
      <c r="H15" s="15"/>
    </row>
    <row r="16" spans="1:8" x14ac:dyDescent="0.25">
      <c r="A16" s="8">
        <f t="shared" si="1"/>
        <v>8.2999999999999989</v>
      </c>
      <c r="B16" s="12" t="s">
        <v>108</v>
      </c>
      <c r="C16" s="13" t="s">
        <v>1</v>
      </c>
      <c r="D16" s="21">
        <v>30</v>
      </c>
      <c r="E16" s="11">
        <f t="shared" si="2"/>
        <v>0.58333333333333337</v>
      </c>
      <c r="G16" s="13"/>
      <c r="H16" s="15"/>
    </row>
    <row r="17" spans="1:8" x14ac:dyDescent="0.25">
      <c r="A17" s="8">
        <f t="shared" si="1"/>
        <v>8.3999999999999986</v>
      </c>
      <c r="B17" s="12" t="s">
        <v>25</v>
      </c>
      <c r="C17" s="13" t="s">
        <v>26</v>
      </c>
      <c r="D17" s="21">
        <v>30</v>
      </c>
      <c r="E17" s="11">
        <f t="shared" si="2"/>
        <v>0.60416666666666674</v>
      </c>
      <c r="G17" s="13"/>
    </row>
    <row r="18" spans="1:8" x14ac:dyDescent="0.25">
      <c r="A18" s="8">
        <f t="shared" si="1"/>
        <v>8.4999999999999982</v>
      </c>
      <c r="B18" s="12" t="s">
        <v>27</v>
      </c>
      <c r="C18" s="13" t="s">
        <v>1</v>
      </c>
      <c r="D18" s="8">
        <v>15</v>
      </c>
      <c r="E18" s="11">
        <f t="shared" si="2"/>
        <v>0.62500000000000011</v>
      </c>
      <c r="G18" s="13"/>
    </row>
    <row r="19" spans="1:8" x14ac:dyDescent="0.25">
      <c r="A19" s="8">
        <f t="shared" si="1"/>
        <v>8.5999999999999979</v>
      </c>
      <c r="B19" s="12" t="s">
        <v>11</v>
      </c>
      <c r="C19" s="20" t="s">
        <v>4</v>
      </c>
      <c r="D19" s="21">
        <v>15</v>
      </c>
      <c r="E19" s="11">
        <f t="shared" si="2"/>
        <v>0.63541666666666674</v>
      </c>
      <c r="G19" s="13"/>
    </row>
    <row r="20" spans="1:8" x14ac:dyDescent="0.25">
      <c r="A20" s="8">
        <f t="shared" si="1"/>
        <v>8.6999999999999975</v>
      </c>
      <c r="B20" s="22" t="s">
        <v>24</v>
      </c>
      <c r="C20" s="20"/>
      <c r="D20" s="7">
        <v>0</v>
      </c>
      <c r="E20" s="11">
        <f>E19+TIME(0,D19,0)</f>
        <v>0.64583333333333337</v>
      </c>
      <c r="G20" s="13"/>
    </row>
    <row r="21" spans="1:8" x14ac:dyDescent="0.25">
      <c r="A21" s="8"/>
    </row>
    <row r="22" spans="1:8" x14ac:dyDescent="0.25">
      <c r="A22" s="8"/>
      <c r="B22" s="27" t="str">
        <f>Summary!B$15</f>
        <v>Thursday 13-Sept PM2: Working Group Closing</v>
      </c>
      <c r="C22" s="13"/>
      <c r="D22" s="8"/>
      <c r="E22" s="31">
        <f>Summary!$C$15</f>
        <v>0.66666666666666663</v>
      </c>
    </row>
    <row r="23" spans="1:8" x14ac:dyDescent="0.25">
      <c r="A23" s="8"/>
    </row>
    <row r="24" spans="1:8" x14ac:dyDescent="0.25">
      <c r="A24" s="8"/>
    </row>
    <row r="25" spans="1:8" x14ac:dyDescent="0.25">
      <c r="G25" s="13"/>
      <c r="H25" s="15"/>
    </row>
    <row r="28" spans="1:8" x14ac:dyDescent="0.25">
      <c r="G28" s="13"/>
      <c r="H28" s="15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103</v>
      </c>
      <c r="C1" t="s">
        <v>104</v>
      </c>
      <c r="D1" t="s">
        <v>105</v>
      </c>
      <c r="E1" t="s">
        <v>106</v>
      </c>
      <c r="G1" s="35"/>
      <c r="H1" s="288" t="s">
        <v>114</v>
      </c>
      <c r="I1" s="287"/>
      <c r="J1" s="286" t="s">
        <v>115</v>
      </c>
      <c r="K1" s="287"/>
      <c r="L1" s="286" t="s">
        <v>116</v>
      </c>
      <c r="M1" s="287"/>
      <c r="N1" s="288" t="s">
        <v>117</v>
      </c>
      <c r="O1" s="288"/>
    </row>
    <row r="2" spans="1:15" x14ac:dyDescent="0.25">
      <c r="A2">
        <v>1</v>
      </c>
      <c r="G2" s="35"/>
      <c r="H2" s="36" t="s">
        <v>118</v>
      </c>
      <c r="I2" s="44" t="s">
        <v>129</v>
      </c>
      <c r="J2" s="50" t="s">
        <v>118</v>
      </c>
      <c r="K2" s="44" t="s">
        <v>129</v>
      </c>
      <c r="L2" s="50" t="s">
        <v>118</v>
      </c>
      <c r="M2" s="44" t="s">
        <v>129</v>
      </c>
      <c r="N2" s="36" t="s">
        <v>118</v>
      </c>
      <c r="O2" s="44" t="s">
        <v>129</v>
      </c>
    </row>
    <row r="3" spans="1:15" ht="12.9" customHeight="1" x14ac:dyDescent="0.25">
      <c r="A3">
        <f>A2+1</f>
        <v>2</v>
      </c>
      <c r="G3" s="290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25">
      <c r="A4">
        <f t="shared" ref="A4:A24" si="0">A3+1</f>
        <v>3</v>
      </c>
      <c r="G4" s="290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25">
      <c r="A5">
        <f t="shared" si="0"/>
        <v>4</v>
      </c>
      <c r="G5" s="289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25">
      <c r="A6">
        <f t="shared" si="0"/>
        <v>5</v>
      </c>
      <c r="G6" s="290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25">
      <c r="A7">
        <f t="shared" si="0"/>
        <v>6</v>
      </c>
      <c r="C7" s="34"/>
      <c r="G7" s="290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25">
      <c r="A8">
        <f t="shared" si="0"/>
        <v>7</v>
      </c>
      <c r="G8" s="291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25">
      <c r="A9">
        <f>A8+1</f>
        <v>8</v>
      </c>
      <c r="G9" s="290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25">
      <c r="A10">
        <f t="shared" si="0"/>
        <v>9</v>
      </c>
      <c r="G10" s="290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E17"/>
  <sheetViews>
    <sheetView workbookViewId="0">
      <selection activeCell="A19" sqref="A19"/>
    </sheetView>
  </sheetViews>
  <sheetFormatPr defaultRowHeight="13.2" x14ac:dyDescent="0.25"/>
  <cols>
    <col min="2" max="2" width="45.33203125" customWidth="1"/>
    <col min="3" max="3" width="13.77734375" customWidth="1"/>
    <col min="4" max="4" width="35.21875" customWidth="1"/>
  </cols>
  <sheetData>
    <row r="1" spans="1:5" x14ac:dyDescent="0.25">
      <c r="B1" t="s">
        <v>181</v>
      </c>
      <c r="C1" t="s">
        <v>64</v>
      </c>
      <c r="D1" t="s">
        <v>84</v>
      </c>
      <c r="E1" t="s">
        <v>182</v>
      </c>
    </row>
    <row r="2" spans="1:5" x14ac:dyDescent="0.25">
      <c r="A2">
        <v>1</v>
      </c>
    </row>
    <row r="3" spans="1:5" x14ac:dyDescent="0.25">
      <c r="A3">
        <f>A2+1</f>
        <v>2</v>
      </c>
    </row>
    <row r="4" spans="1:5" x14ac:dyDescent="0.25">
      <c r="A4">
        <f t="shared" ref="A4:A17" si="0">A3+1</f>
        <v>3</v>
      </c>
    </row>
    <row r="5" spans="1:5" x14ac:dyDescent="0.25">
      <c r="A5">
        <f t="shared" si="0"/>
        <v>4</v>
      </c>
    </row>
    <row r="6" spans="1:5" x14ac:dyDescent="0.25">
      <c r="A6">
        <f t="shared" si="0"/>
        <v>5</v>
      </c>
    </row>
    <row r="7" spans="1:5" x14ac:dyDescent="0.25">
      <c r="A7">
        <f t="shared" si="0"/>
        <v>6</v>
      </c>
    </row>
    <row r="8" spans="1:5" x14ac:dyDescent="0.25">
      <c r="A8">
        <f t="shared" si="0"/>
        <v>7</v>
      </c>
    </row>
    <row r="9" spans="1:5" x14ac:dyDescent="0.25">
      <c r="A9">
        <f t="shared" si="0"/>
        <v>8</v>
      </c>
    </row>
    <row r="10" spans="1:5" x14ac:dyDescent="0.25">
      <c r="A10">
        <f t="shared" si="0"/>
        <v>9</v>
      </c>
    </row>
    <row r="11" spans="1:5" x14ac:dyDescent="0.25">
      <c r="A11">
        <f t="shared" si="0"/>
        <v>10</v>
      </c>
    </row>
    <row r="12" spans="1:5" x14ac:dyDescent="0.25">
      <c r="A12">
        <f t="shared" si="0"/>
        <v>11</v>
      </c>
    </row>
    <row r="13" spans="1:5" x14ac:dyDescent="0.25">
      <c r="A13">
        <f t="shared" si="0"/>
        <v>12</v>
      </c>
    </row>
    <row r="14" spans="1:5" x14ac:dyDescent="0.25">
      <c r="A14">
        <f t="shared" si="0"/>
        <v>13</v>
      </c>
    </row>
    <row r="15" spans="1:5" x14ac:dyDescent="0.25">
      <c r="A15">
        <f t="shared" si="0"/>
        <v>14</v>
      </c>
    </row>
    <row r="16" spans="1:5" x14ac:dyDescent="0.25">
      <c r="A16">
        <f t="shared" si="0"/>
        <v>15</v>
      </c>
    </row>
    <row r="17" spans="1:1" x14ac:dyDescent="0.25">
      <c r="A17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2023-09-12T14:02:29Z</dcterms:modified>
</cp:coreProperties>
</file>