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xr:revisionPtr revIDLastSave="0" documentId="8_{5C1AEDB7-EEFD-43FF-814E-CE412B613B52}" xr6:coauthVersionLast="47" xr6:coauthVersionMax="47" xr10:uidLastSave="{00000000-0000-0000-0000-000000000000}"/>
  <bookViews>
    <workbookView xWindow="-110" yWindow="-110" windowWidth="19420" windowHeight="10420" tabRatio="984" firstSheet="1" activeTab="7"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5 Mon" sheetId="25" r:id="rId6"/>
    <sheet name="May 16 Tue" sheetId="36" r:id="rId7"/>
    <sheet name="May 17 Wed" sheetId="11" r:id="rId8"/>
    <sheet name="May 18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4" i="25" l="1"/>
  <c r="J24" i="25"/>
  <c r="I24" i="25"/>
  <c r="H24" i="25"/>
  <c r="B24" i="25"/>
  <c r="B14" i="31"/>
  <c r="B9" i="31"/>
  <c r="B10" i="31" s="1"/>
  <c r="B11" i="31" s="1"/>
  <c r="B12" i="31" s="1"/>
  <c r="B16" i="31" s="1"/>
  <c r="K8" i="31"/>
  <c r="K9" i="31" s="1"/>
  <c r="K10" i="31" s="1"/>
  <c r="K11" i="31" s="1"/>
  <c r="K12" i="31" s="1"/>
  <c r="K16" i="31" s="1"/>
  <c r="J8" i="31"/>
  <c r="J9" i="31" s="1"/>
  <c r="J10" i="31" s="1"/>
  <c r="J11" i="31" s="1"/>
  <c r="J12" i="31" s="1"/>
  <c r="J16" i="31" s="1"/>
  <c r="I8" i="31"/>
  <c r="I9" i="31" s="1"/>
  <c r="I10" i="31" s="1"/>
  <c r="I11" i="31" s="1"/>
  <c r="I12" i="31" s="1"/>
  <c r="I16" i="31" s="1"/>
  <c r="H8" i="31"/>
  <c r="H9" i="31" s="1"/>
  <c r="H10" i="31" s="1"/>
  <c r="H11" i="31" s="1"/>
  <c r="H12" i="31" s="1"/>
  <c r="H16" i="31" s="1"/>
  <c r="B14" i="36"/>
  <c r="K19" i="36"/>
  <c r="J19" i="36"/>
  <c r="I19" i="36"/>
  <c r="H19" i="36"/>
  <c r="K14" i="36"/>
  <c r="J14" i="36"/>
  <c r="I14" i="36"/>
  <c r="H14" i="36"/>
  <c r="K18" i="31" l="1"/>
  <c r="K20" i="31" s="1"/>
  <c r="K14" i="31" s="1"/>
  <c r="K23" i="31" s="1"/>
  <c r="K24" i="31" s="1"/>
  <c r="J18" i="31"/>
  <c r="J20" i="31" s="1"/>
  <c r="J14" i="31" s="1"/>
  <c r="J23" i="31" s="1"/>
  <c r="J24" i="31" s="1"/>
  <c r="I18" i="31"/>
  <c r="I20" i="31" s="1"/>
  <c r="I14" i="31" s="1"/>
  <c r="I23" i="31" s="1"/>
  <c r="I24" i="31" s="1"/>
  <c r="B18" i="31"/>
  <c r="B20" i="31" s="1"/>
  <c r="H18" i="31"/>
  <c r="H20" i="31" s="1"/>
  <c r="H14" i="31" s="1"/>
  <c r="H23" i="31" s="1"/>
  <c r="H24" i="31" s="1"/>
  <c r="B23" i="31" l="1"/>
  <c r="B24" i="31" s="1"/>
  <c r="A10" i="32" l="1"/>
  <c r="D10" i="32" s="1"/>
  <c r="D9" i="32"/>
  <c r="C9" i="32"/>
  <c r="A9" i="32"/>
  <c r="B9" i="32" s="1"/>
  <c r="D8" i="32"/>
  <c r="C8" i="32"/>
  <c r="B8" i="32"/>
  <c r="F6" i="32"/>
  <c r="H6" i="32" s="1"/>
  <c r="L6" i="32" s="1"/>
  <c r="P6" i="32" s="1"/>
  <c r="T6" i="32" s="1"/>
  <c r="X6" i="32" s="1"/>
  <c r="AA6" i="32" s="1"/>
  <c r="B10" i="32" l="1"/>
  <c r="C10" i="32"/>
  <c r="A11" i="32"/>
  <c r="B11" i="32" l="1"/>
  <c r="A12" i="32"/>
  <c r="D11" i="32"/>
  <c r="C11" i="32"/>
  <c r="D12" i="32" l="1"/>
  <c r="A13" i="32"/>
  <c r="C12" i="32"/>
  <c r="B12" i="32"/>
  <c r="B13" i="32" l="1"/>
  <c r="A14" i="32"/>
  <c r="D13" i="32"/>
  <c r="C13" i="32"/>
  <c r="B11" i="11"/>
  <c r="B12" i="11" s="1"/>
  <c r="B13" i="11" s="1"/>
  <c r="B14" i="11" s="1"/>
  <c r="K9" i="11"/>
  <c r="K10" i="11" s="1"/>
  <c r="K11" i="11" s="1"/>
  <c r="K12" i="11" s="1"/>
  <c r="K13" i="11" s="1"/>
  <c r="K14" i="11" s="1"/>
  <c r="K16" i="11" s="1"/>
  <c r="K17" i="11" s="1"/>
  <c r="K18" i="11" s="1"/>
  <c r="K19" i="11" s="1"/>
  <c r="K21" i="11" s="1"/>
  <c r="J9" i="11"/>
  <c r="J10" i="11" s="1"/>
  <c r="J11" i="11" s="1"/>
  <c r="J12" i="11" s="1"/>
  <c r="J13" i="11" s="1"/>
  <c r="J14" i="11" s="1"/>
  <c r="J16" i="11" s="1"/>
  <c r="J17" i="11" s="1"/>
  <c r="J18" i="11" s="1"/>
  <c r="J19" i="11" s="1"/>
  <c r="J21" i="11" s="1"/>
  <c r="I9" i="11"/>
  <c r="I10" i="11" s="1"/>
  <c r="I11" i="11" s="1"/>
  <c r="I12" i="11" s="1"/>
  <c r="I13" i="11" s="1"/>
  <c r="I14" i="11" s="1"/>
  <c r="I16" i="11" s="1"/>
  <c r="I17" i="11" s="1"/>
  <c r="I18" i="11" s="1"/>
  <c r="I19" i="11" s="1"/>
  <c r="I21" i="11" s="1"/>
  <c r="H9" i="11"/>
  <c r="H10" i="11" s="1"/>
  <c r="H11" i="11" s="1"/>
  <c r="H12" i="11" s="1"/>
  <c r="H13" i="11" s="1"/>
  <c r="H14" i="11" s="1"/>
  <c r="H16" i="11" s="1"/>
  <c r="H17" i="11" s="1"/>
  <c r="H18" i="11" s="1"/>
  <c r="H19" i="11" s="1"/>
  <c r="H21" i="11" s="1"/>
  <c r="D14" i="32" l="1"/>
  <c r="A15" i="32"/>
  <c r="C14" i="32"/>
  <c r="B14" i="32"/>
  <c r="B16" i="11"/>
  <c r="B17" i="11" s="1"/>
  <c r="B18" i="11" s="1"/>
  <c r="B19" i="11" s="1"/>
  <c r="B21" i="11" s="1"/>
  <c r="B22" i="11" s="1"/>
  <c r="K22" i="11"/>
  <c r="K23" i="11" s="1"/>
  <c r="K24" i="11" s="1"/>
  <c r="J22" i="11"/>
  <c r="J23" i="11" s="1"/>
  <c r="J24" i="11" s="1"/>
  <c r="I22" i="11"/>
  <c r="I23" i="11" s="1"/>
  <c r="I24" i="11" s="1"/>
  <c r="H22" i="11"/>
  <c r="H23" i="11" s="1"/>
  <c r="H24" i="11" s="1"/>
  <c r="B23" i="11" l="1"/>
  <c r="B24" i="11" s="1"/>
  <c r="B25" i="11" s="1"/>
  <c r="B26" i="11" s="1"/>
  <c r="B27" i="11" s="1"/>
  <c r="B28" i="11" s="1"/>
  <c r="B15" i="32"/>
  <c r="A16" i="32"/>
  <c r="D15" i="32"/>
  <c r="C15" i="32"/>
  <c r="H25" i="11"/>
  <c r="I25" i="11"/>
  <c r="K25" i="11"/>
  <c r="J25" i="11"/>
  <c r="B9" i="36"/>
  <c r="B10" i="36" s="1"/>
  <c r="B11" i="36" s="1"/>
  <c r="K8" i="36"/>
  <c r="K9" i="36" s="1"/>
  <c r="K10" i="36" s="1"/>
  <c r="K11" i="36" s="1"/>
  <c r="J8" i="36"/>
  <c r="J9" i="36" s="1"/>
  <c r="J10" i="36" s="1"/>
  <c r="J11" i="36" s="1"/>
  <c r="I8" i="36"/>
  <c r="I9" i="36" s="1"/>
  <c r="I10" i="36" s="1"/>
  <c r="I11" i="36" s="1"/>
  <c r="H8" i="36"/>
  <c r="H9" i="36" s="1"/>
  <c r="H10" i="36" s="1"/>
  <c r="H11" i="36" s="1"/>
  <c r="B22" i="25"/>
  <c r="B15" i="36" s="1"/>
  <c r="B16" i="36" s="1"/>
  <c r="B17" i="36" s="1"/>
  <c r="B18" i="36" s="1"/>
  <c r="B19" i="36" s="1"/>
  <c r="B18" i="25"/>
  <c r="B19" i="25" s="1"/>
  <c r="K17" i="25"/>
  <c r="K18" i="25" s="1"/>
  <c r="K19" i="25" s="1"/>
  <c r="K20" i="25" s="1"/>
  <c r="K22" i="25" s="1"/>
  <c r="J17" i="25"/>
  <c r="J18" i="25" s="1"/>
  <c r="J19" i="25" s="1"/>
  <c r="J20" i="25" s="1"/>
  <c r="J22" i="25" s="1"/>
  <c r="I17" i="25"/>
  <c r="I18" i="25" s="1"/>
  <c r="I19" i="25" s="1"/>
  <c r="I20" i="25" s="1"/>
  <c r="I22" i="25" s="1"/>
  <c r="H17" i="25"/>
  <c r="H18" i="25" s="1"/>
  <c r="H19" i="25" s="1"/>
  <c r="H20" i="25" s="1"/>
  <c r="H22" i="25" s="1"/>
  <c r="H25" i="25" l="1"/>
  <c r="H26" i="25" s="1"/>
  <c r="H27" i="25" s="1"/>
  <c r="H28" i="25" s="1"/>
  <c r="H29" i="25" s="1"/>
  <c r="H30" i="25" s="1"/>
  <c r="H31" i="25" s="1"/>
  <c r="H15" i="36"/>
  <c r="H16" i="36" s="1"/>
  <c r="H17" i="36" s="1"/>
  <c r="H18" i="36" s="1"/>
  <c r="I25" i="25"/>
  <c r="I26" i="25" s="1"/>
  <c r="I27" i="25" s="1"/>
  <c r="I28" i="25" s="1"/>
  <c r="I29" i="25" s="1"/>
  <c r="I30" i="25" s="1"/>
  <c r="I31" i="25" s="1"/>
  <c r="I15" i="36"/>
  <c r="I16" i="36" s="1"/>
  <c r="I17" i="36" s="1"/>
  <c r="I18" i="36" s="1"/>
  <c r="K25" i="25"/>
  <c r="K26" i="25" s="1"/>
  <c r="K27" i="25" s="1"/>
  <c r="K28" i="25" s="1"/>
  <c r="K29" i="25" s="1"/>
  <c r="K30" i="25" s="1"/>
  <c r="K31" i="25" s="1"/>
  <c r="K15" i="36"/>
  <c r="K16" i="36" s="1"/>
  <c r="K17" i="36" s="1"/>
  <c r="K18" i="36" s="1"/>
  <c r="J25" i="25"/>
  <c r="J26" i="25" s="1"/>
  <c r="J27" i="25" s="1"/>
  <c r="J28" i="25" s="1"/>
  <c r="J29" i="25" s="1"/>
  <c r="J30" i="25" s="1"/>
  <c r="J31" i="25" s="1"/>
  <c r="J15" i="36"/>
  <c r="J16" i="36" s="1"/>
  <c r="J17" i="36" s="1"/>
  <c r="J18" i="36" s="1"/>
  <c r="B25" i="25"/>
  <c r="B26" i="25" s="1"/>
  <c r="B27" i="25" s="1"/>
  <c r="B28" i="25" s="1"/>
  <c r="B29" i="25" s="1"/>
  <c r="B30" i="25" s="1"/>
  <c r="B31" i="25" s="1"/>
  <c r="D16" i="32"/>
  <c r="A17" i="32"/>
  <c r="C16" i="32"/>
  <c r="B16" i="32"/>
  <c r="J26" i="11"/>
  <c r="J27" i="11" s="1"/>
  <c r="J28" i="11" s="1"/>
  <c r="K26" i="11"/>
  <c r="K27" i="11" s="1"/>
  <c r="K28" i="11" s="1"/>
  <c r="I26" i="11"/>
  <c r="I27" i="11" s="1"/>
  <c r="I28" i="11" s="1"/>
  <c r="H26" i="11"/>
  <c r="H27" i="11" s="1"/>
  <c r="H28" i="11" s="1"/>
  <c r="I12" i="36"/>
  <c r="J12" i="36"/>
  <c r="K12" i="36"/>
  <c r="B12" i="36"/>
  <c r="H12" i="36"/>
  <c r="B17" i="32" l="1"/>
  <c r="A18" i="32"/>
  <c r="D17" i="32"/>
  <c r="C17" i="32"/>
  <c r="D18" i="32" l="1"/>
  <c r="C18" i="32"/>
  <c r="A19" i="32"/>
  <c r="B18" i="32"/>
  <c r="B19" i="32" l="1"/>
  <c r="A20" i="32"/>
  <c r="D19" i="32"/>
  <c r="C19" i="32"/>
  <c r="D20" i="32" l="1"/>
  <c r="A21" i="32"/>
  <c r="C20" i="32"/>
  <c r="B20" i="32"/>
  <c r="B21" i="32" l="1"/>
  <c r="A22" i="32"/>
  <c r="D21" i="32"/>
  <c r="C21" i="32"/>
  <c r="D22" i="32" l="1"/>
  <c r="A23" i="32"/>
  <c r="C22" i="32"/>
  <c r="B22" i="32"/>
  <c r="C23" i="32" l="1"/>
  <c r="B23" i="32"/>
  <c r="A24" i="32"/>
  <c r="D23" i="32"/>
  <c r="D24" i="32" l="1"/>
  <c r="A25" i="32"/>
  <c r="C24" i="32"/>
  <c r="B24" i="32"/>
  <c r="B25" i="32" l="1"/>
  <c r="A26" i="32"/>
  <c r="D25" i="32"/>
  <c r="C25" i="32"/>
  <c r="D26" i="32" l="1"/>
  <c r="A27" i="32"/>
  <c r="C26" i="32"/>
  <c r="B26" i="32"/>
  <c r="B27" i="32" l="1"/>
  <c r="A28" i="32"/>
  <c r="D27" i="32"/>
  <c r="C27" i="32"/>
  <c r="D28" i="32" l="1"/>
  <c r="A29" i="32"/>
  <c r="C28" i="32"/>
  <c r="B28" i="32"/>
  <c r="B29" i="32" l="1"/>
  <c r="A30" i="32"/>
  <c r="D29" i="32"/>
  <c r="C29" i="32"/>
  <c r="D30" i="32" l="1"/>
  <c r="A31" i="32"/>
  <c r="C30" i="32"/>
  <c r="B30" i="32"/>
  <c r="B31" i="32" l="1"/>
  <c r="A32" i="32"/>
  <c r="D31" i="32"/>
  <c r="C31" i="32"/>
  <c r="D32" i="32" l="1"/>
  <c r="A33" i="32"/>
  <c r="C32" i="32"/>
  <c r="B32" i="32"/>
  <c r="B33" i="32" l="1"/>
  <c r="A34" i="32"/>
  <c r="D33" i="32"/>
  <c r="C33" i="32"/>
  <c r="D34" i="32" l="1"/>
  <c r="A35" i="32"/>
  <c r="C34" i="32"/>
  <c r="B34" i="32"/>
  <c r="C35" i="32" l="1"/>
  <c r="B35" i="32"/>
  <c r="A36" i="32"/>
  <c r="D35" i="32"/>
  <c r="D36" i="32" l="1"/>
  <c r="A37" i="32"/>
  <c r="C36" i="32"/>
  <c r="B36" i="32"/>
  <c r="B37" i="32" l="1"/>
  <c r="A38" i="32"/>
  <c r="D37" i="32"/>
  <c r="C37" i="32"/>
  <c r="D38" i="32" l="1"/>
  <c r="A39" i="32"/>
  <c r="C38" i="32"/>
  <c r="B38" i="32"/>
  <c r="C39" i="32" l="1"/>
  <c r="B39" i="32"/>
  <c r="D39"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6" authorId="0" shapeId="0" xr:uid="{41C9F431-78D9-4E21-9C31-8EE99CB522C3}">
      <text>
        <r>
          <rPr>
            <b/>
            <sz val="9"/>
            <color indexed="81"/>
            <rFont val="ＭＳ Ｐゴシック"/>
            <family val="2"/>
            <scheme val="minor"/>
          </rPr>
          <t>JOIN WEBEX MEETING
TBD
Meeting password: wireless</t>
        </r>
      </text>
    </comment>
  </commentList>
</comments>
</file>

<file path=xl/sharedStrings.xml><?xml version="1.0" encoding="utf-8"?>
<sst xmlns="http://schemas.openxmlformats.org/spreadsheetml/2006/main" count="506" uniqueCount="347">
  <si>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</si>
  <si>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</si>
  <si>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</si>
  <si>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4"/>
  </si>
  <si>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</si>
  <si>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</si>
  <si>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</si>
  <si>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</si>
  <si>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</si>
  <si>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</si>
  <si>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</si>
  <si>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</si>
  <si>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</si>
  <si>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</si>
  <si>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</si>
  <si>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</si>
  <si>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</si>
  <si>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</si>
  <si>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</si>
  <si>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</si>
  <si>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</si>
  <si>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</si>
  <si>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</si>
  <si>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</si>
  <si>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</si>
  <si>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</si>
  <si>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</si>
  <si>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</si>
  <si>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4"/>
  </si>
  <si>
    <t>MEETING CALLED TO ORDER</t>
  </si>
  <si>
    <t>ROLL CALL (Please register your presence)</t>
  </si>
  <si>
    <t>All</t>
  </si>
  <si>
    <t>Opening report</t>
    <phoneticPr fontId="24"/>
  </si>
  <si>
    <t>Takumi Kobayashi</t>
    <phoneticPr fontId="24"/>
  </si>
  <si>
    <t>Review</t>
    <phoneticPr fontId="24"/>
  </si>
  <si>
    <t>Ryuji Kohno</t>
    <phoneticPr fontId="24"/>
  </si>
  <si>
    <t>Recess</t>
    <phoneticPr fontId="24"/>
  </si>
  <si>
    <t xml:space="preserve">CISCO Webex  </t>
    <phoneticPr fontId="24"/>
  </si>
  <si>
    <t xml:space="preserve"> Ryuji Kohno</t>
    <phoneticPr fontId="24"/>
  </si>
  <si>
    <t>Marco Hernandez</t>
    <phoneticPr fontId="24"/>
  </si>
  <si>
    <t>CISCO Webex</t>
    <phoneticPr fontId="24"/>
  </si>
  <si>
    <t>MEETING CALLED TO ORDER</t>
    <phoneticPr fontId="24"/>
  </si>
  <si>
    <t>Discussion</t>
    <phoneticPr fontId="24"/>
  </si>
  <si>
    <t>Adjourn</t>
    <phoneticPr fontId="24"/>
  </si>
  <si>
    <t>CISCO WEBEX</t>
    <phoneticPr fontId="24"/>
  </si>
  <si>
    <r>
      <t>Source:</t>
    </r>
    <r>
      <rPr>
        <sz val="16"/>
        <color indexed="8"/>
        <rFont val="Times New Roman"/>
        <family val="1"/>
      </rPr>
      <t xml:space="preserve"> Ryuji Kohno[Yokohama National University/Centre for Wireless Communications, University of Oulu/YRP International Alliance Institute]</t>
    </r>
    <phoneticPr fontId="24"/>
  </si>
  <si>
    <r>
      <t>Voice:[+81 90 5408 0611], E-Mail:[kohno@ynu.ac.jp, kohno@yrp-iai.jp</t>
    </r>
    <r>
      <rPr>
        <sz val="16"/>
        <color indexed="8"/>
        <rFont val="Times New Roman"/>
        <family val="1"/>
      </rPr>
      <t>]</t>
    </r>
    <phoneticPr fontId="24"/>
  </si>
  <si>
    <t>Action</t>
    <phoneticPr fontId="24"/>
  </si>
  <si>
    <t>802 Mtg. Non-Registration Consequences</t>
    <phoneticPr fontId="24"/>
  </si>
  <si>
    <t>AGENDA WG15 MEETING</t>
    <phoneticPr fontId="24"/>
  </si>
  <si>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</si>
  <si>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AGENDA TG15.6ma MEETING</t>
    <phoneticPr fontId="24"/>
  </si>
  <si>
    <t>Confirmation of Agenda</t>
    <phoneticPr fontId="24"/>
  </si>
  <si>
    <t>Timeline of TG15.6ma</t>
    <phoneticPr fontId="24"/>
  </si>
  <si>
    <t>[The author wants P802.15 to use the information in the document to conduct the proceedings of TG15.6ma for revision of IEEE802.15.6 with enhanced dependability successibly from IG-DEP, and TG-6a for ammendment.]</t>
    <phoneticPr fontId="24"/>
  </si>
  <si>
    <t>https://grouper.ieee.org/groups/802/15/pub/Meeting_Plan.html</t>
    <phoneticPr fontId="24"/>
  </si>
  <si>
    <t>Registration Link:</t>
  </si>
  <si>
    <t>Future Meeting Schedule</t>
    <phoneticPr fontId="24"/>
  </si>
  <si>
    <t>Overview of IG-DEP, SG6a, TG6a and TG15.6ma for Revision of IEEE 802.15.6-2012 Wireless BAN  with Enhanced Dependability</t>
    <phoneticPr fontId="24"/>
  </si>
  <si>
    <t>Minsso Kim</t>
    <phoneticPr fontId="24"/>
  </si>
  <si>
    <t xml:space="preserve">Review of the last session TGma </t>
    <phoneticPr fontId="24"/>
  </si>
  <si>
    <t xml:space="preserve">Review of the last session TG6ma </t>
    <phoneticPr fontId="24"/>
  </si>
  <si>
    <t>MAC Bridging for Time-Sensitive Networking of 802.15.6ma</t>
    <phoneticPr fontId="24"/>
  </si>
  <si>
    <t>UTC</t>
  </si>
  <si>
    <t>JST</t>
  </si>
  <si>
    <t>Mtg. Local Time</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</si>
  <si>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</si>
  <si>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</si>
  <si>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</si>
  <si>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</si>
  <si>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</si>
  <si>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</si>
  <si>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</si>
  <si>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</si>
  <si>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</si>
  <si>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</si>
  <si>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</si>
  <si>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</si>
  <si>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</si>
  <si>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</si>
  <si>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</si>
  <si>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</si>
  <si>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</si>
  <si>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</si>
  <si>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</si>
  <si>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</si>
  <si>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</si>
  <si>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</si>
  <si>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</si>
  <si>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</si>
  <si>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</si>
  <si>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</si>
  <si>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</si>
  <si>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</si>
  <si>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</si>
  <si>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</si>
  <si>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</si>
  <si>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</si>
  <si>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</si>
  <si>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</si>
  <si>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</si>
  <si>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</si>
  <si>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</si>
  <si>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</si>
  <si>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</si>
  <si>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</si>
  <si>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</si>
  <si>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16:30-17:00</t>
  </si>
  <si>
    <t>17:00-17:30</t>
  </si>
  <si>
    <t>17:30-18:00</t>
  </si>
  <si>
    <t>802.15
AC MEETING
(Virtual Rm 1)</t>
  </si>
  <si>
    <t>18:00-18:30</t>
  </si>
  <si>
    <t>18:30-19:00</t>
  </si>
  <si>
    <t>Dinner on your own</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</si>
  <si>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</si>
  <si>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</si>
  <si>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</si>
  <si>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</si>
  <si>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</si>
  <si>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</si>
  <si>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</si>
  <si>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</si>
  <si>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</si>
  <si>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</si>
  <si>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</si>
  <si>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</si>
  <si>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</si>
  <si>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</si>
  <si>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</si>
  <si>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</si>
  <si>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</si>
  <si>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</si>
  <si>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</si>
  <si>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</si>
  <si>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</si>
  <si>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</si>
  <si>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</si>
  <si>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</si>
  <si>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</si>
  <si>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</si>
  <si>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</si>
  <si>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</si>
  <si>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</si>
  <si>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</si>
  <si>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</si>
  <si>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</si>
  <si>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</si>
  <si>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</si>
  <si>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</si>
  <si>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</si>
  <si>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</si>
  <si>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</si>
  <si>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</si>
  <si>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</si>
  <si>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</si>
  <si>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</si>
  <si>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</si>
  <si>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</si>
  <si>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</si>
  <si>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4"/>
  </si>
  <si>
    <t>Presentation and Discussion  on Channel Coding Proposals for Revision</t>
    <phoneticPr fontId="24"/>
  </si>
  <si>
    <t>Presentation and Discussion on MAC Proposals for Revision</t>
    <phoneticPr fontId="24"/>
  </si>
  <si>
    <t>Kento Takabayashi, Ryuji Kohno</t>
    <phoneticPr fontId="24"/>
  </si>
  <si>
    <t>Evaluation of IEEE 802.15.6 Ultra-wideband Physical Layer Utilizing Super Orthogonal Convolutional Code</t>
    <phoneticPr fontId="24"/>
  </si>
  <si>
    <t>Kento Takabayashi,  Ryuji Kohno</t>
    <phoneticPr fontId="24"/>
  </si>
  <si>
    <t>Marco Hernaidez</t>
    <phoneticPr fontId="24"/>
  </si>
  <si>
    <t xml:space="preserve"> Marco Hernandez,
Ryuji Kohno</t>
    <phoneticPr fontId="24"/>
  </si>
  <si>
    <t>Update of Channel Models</t>
    <phoneticPr fontId="24"/>
  </si>
  <si>
    <t>Takumi Kobayashi,  Kamran Sayrafian, Daisuke Anzai, Marco Hernandez, Ryuji Kohno</t>
    <phoneticPr fontId="24"/>
  </si>
  <si>
    <t>Takumi Kobayashi
Ryuji Kohno</t>
    <phoneticPr fontId="24"/>
  </si>
  <si>
    <t>802.15 Opening Plenary(Vertual Room#1)</t>
    <phoneticPr fontId="24"/>
  </si>
  <si>
    <t>Interference reduction technique under Coexistence with other wireless and EMI for HBAN and VBAN on UWB using code and pulse orthogonality</t>
    <phoneticPr fontId="24"/>
  </si>
  <si>
    <t>Honggang Zhang, Kamya Y. Yazdandoost, Keren Li, Ryuji Kohno</t>
    <phoneticPr fontId="24"/>
  </si>
  <si>
    <t>Overview of FEC proposals for 15.6ma</t>
    <phoneticPr fontId="24"/>
  </si>
  <si>
    <t>Definition of Coexistence Levels and How to Support Higher Levels</t>
    <phoneticPr fontId="24"/>
  </si>
  <si>
    <t>Minsoo Kim,
Marco Hernandez
Takumi Kobayashi
Ryuji Kohno</t>
    <phoneticPr fontId="24"/>
  </si>
  <si>
    <t>Preliminary harmonization with 4ab: MAC operation</t>
    <phoneticPr fontId="24"/>
  </si>
  <si>
    <t>PST</t>
  </si>
  <si>
    <t>MAC Protocol Proposal for Multiple BAN Environment (Level 1)</t>
    <phoneticPr fontId="24"/>
  </si>
  <si>
    <t>Minsso Kim
Marco Hernandez
Ryuji Kohno</t>
    <phoneticPr fontId="24"/>
  </si>
  <si>
    <t>EST</t>
  </si>
  <si>
    <t>Soft Spectrum Adaptation(SSA) Based on Pulse Shaping for Interference Mitigation between UWB radio and Other Coexisting Radio
SSA-UWB and Cognitive Radio: a suggestion for global harmonization and compromise in IEEE 802.15.3a WPAN</t>
    <phoneticPr fontId="24"/>
  </si>
  <si>
    <t>Agenda of January 2033 Meeting of TG15.6ma Revision of IEEE802.15.6-2012 with Enhanced Dependability</t>
    <phoneticPr fontId="24"/>
  </si>
  <si>
    <t>The graphic below describes the weekly session of the IEEE P802.15 WG in graphic format. All local times are Baltimore time.</t>
  </si>
  <si>
    <t xml:space="preserve">  </t>
  </si>
  <si>
    <t>802.15 WG Opening Plenary
(Virtual Rm 1)</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</si>
  <si>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</si>
  <si>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</si>
  <si>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</si>
  <si>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</si>
  <si>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</si>
  <si>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</si>
  <si>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</si>
  <si>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Join by video system
Dial 23371037259@ieeesa.webex.com
You can also dial 173.243.2.68 and enter your meeting number.
Join by phone
+1-646-992-2010 United States Toll (New York City)
+1-213-306-3065 United States Toll (Los Angeles)
Access code: 2337 103 7259</t>
    <phoneticPr fontId="24"/>
  </si>
  <si>
    <t>802.15 WG Mid Plenary(Vertual Room#1)</t>
    <phoneticPr fontId="24"/>
  </si>
  <si>
    <t>802.15 WNG(Wireless New Generation) Session(Vertual Room#1)</t>
    <phoneticPr fontId="24"/>
  </si>
  <si>
    <t xml:space="preserve">JOIN WEBEX MEETING
Meeting link:
https://ieeesa.webex.com/ieeesa/j.php?MTID=m22e1c65a51a7d579767c404ae635c65c 
Meeting number:
2337 103 7259
Password:80215mtgrm1
Please obtain your meeting password from your host.
</t>
    <phoneticPr fontId="24"/>
  </si>
  <si>
    <t>22-0652-01
04-0253-00</t>
    <phoneticPr fontId="24"/>
  </si>
  <si>
    <t>22-0024-03</t>
    <phoneticPr fontId="24"/>
  </si>
  <si>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</si>
  <si>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</si>
  <si>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</si>
  <si>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Takumi Kobayashi,  
Kamran Sayrafian, 
Daisuke Anzai, 
Marco Hernandez, 
Ryuji Kohno</t>
    <phoneticPr fontId="24"/>
  </si>
  <si>
    <t>Propagation Simulations of UWB Communication Applications for HBAN and VBAN Use Cases</t>
    <phoneticPr fontId="24"/>
  </si>
  <si>
    <t xml:space="preserve"> Daisuke Anzai, Ryosuke Inuzuka</t>
    <phoneticPr fontId="24"/>
  </si>
  <si>
    <t>Marco Hernandez
Ryuji Kohno</t>
    <phoneticPr fontId="24"/>
  </si>
  <si>
    <t>Discussion on Procedure in Making an Integrated Proposal:  Progess report of 802.15.6ma</t>
    <phoneticPr fontId="24"/>
  </si>
  <si>
    <t>Discussion on Harmonization with TG4ab</t>
    <phoneticPr fontId="24"/>
  </si>
  <si>
    <t>IEEE802.15 TG6ma March 2023 meeting agenda</t>
    <phoneticPr fontId="24"/>
  </si>
  <si>
    <t>AdHoc
-
Reqs.
WG15
Chair
Approv.</t>
  </si>
  <si>
    <t>SC
MAINT</t>
  </si>
  <si>
    <t>IG
JS1G</t>
  </si>
  <si>
    <t>Dinner on
your own</t>
  </si>
  <si>
    <t>802 LMSC</t>
  </si>
  <si>
    <t>802 LAN/MAN Standards Committee</t>
  </si>
  <si>
    <t>TG15.6ma(Revision for Enhanced Dependability of 15.6-2012) 1st Session at PM2 on Monday</t>
    <phoneticPr fontId="24"/>
  </si>
  <si>
    <t>Review of minutes of last meeting in January 2023</t>
    <phoneticPr fontId="24"/>
  </si>
  <si>
    <r>
      <t xml:space="preserve">  TG 15.6ma</t>
    </r>
    <r>
      <rPr>
        <b/>
        <sz val="12"/>
        <rFont val="ＭＳ ゴシック"/>
        <family val="3"/>
        <charset val="128"/>
      </rPr>
      <t>　</t>
    </r>
    <r>
      <rPr>
        <b/>
        <sz val="12"/>
        <rFont val="Arial"/>
        <family val="2"/>
      </rPr>
      <t xml:space="preserve">  Session1,    MON  PM2  (</t>
    </r>
    <r>
      <rPr>
        <b/>
        <sz val="12"/>
        <color rgb="FFFF33CC"/>
        <rFont val="Arial"/>
        <family val="2"/>
      </rPr>
      <t>Virtual Room #3</t>
    </r>
    <r>
      <rPr>
        <b/>
        <sz val="12"/>
        <rFont val="Arial"/>
        <family val="2"/>
      </rPr>
      <t>)</t>
    </r>
    <phoneticPr fontId="24"/>
  </si>
  <si>
    <t>TG15.6ma(Revision for Enhanced Dependability of 15.6-2012) 2nd Session at AM1 on Tuesday</t>
    <phoneticPr fontId="24"/>
  </si>
  <si>
    <t>22-0639-02</t>
    <phoneticPr fontId="24"/>
  </si>
  <si>
    <t>March 15 in UTC</t>
    <phoneticPr fontId="24"/>
  </si>
  <si>
    <t>TG15.6ma(Revision for Enhanced Dependability of 15.6-2012) 3rd Session at PM2 Wedensday</t>
    <phoneticPr fontId="24"/>
  </si>
  <si>
    <t>March 16 in 
JST/KST</t>
    <phoneticPr fontId="24"/>
  </si>
  <si>
    <t>Marco Hernandez,
Ryuji Kohno</t>
    <phoneticPr fontId="24"/>
  </si>
  <si>
    <t>Presentation of PHY &amp; MAC Proposals</t>
    <phoneticPr fontId="24"/>
  </si>
  <si>
    <r>
      <t xml:space="preserve">  TG 15.6ma</t>
    </r>
    <r>
      <rPr>
        <b/>
        <sz val="14"/>
        <rFont val="ＭＳ ゴシック"/>
        <family val="3"/>
        <charset val="128"/>
      </rPr>
      <t>　</t>
    </r>
    <r>
      <rPr>
        <b/>
        <sz val="14"/>
        <rFont val="Arial"/>
        <family val="2"/>
      </rPr>
      <t xml:space="preserve">  Session2,  Tue  AM1  </t>
    </r>
    <r>
      <rPr>
        <b/>
        <sz val="14"/>
        <color rgb="FFFF33CC"/>
        <rFont val="Arial"/>
        <family val="2"/>
      </rPr>
      <t>(Virtual Room #2</t>
    </r>
    <r>
      <rPr>
        <b/>
        <sz val="14"/>
        <rFont val="Arial"/>
        <family val="2"/>
      </rPr>
      <t>)</t>
    </r>
    <phoneticPr fontId="24"/>
  </si>
  <si>
    <r>
      <t>•</t>
    </r>
    <r>
      <rPr>
        <sz val="16"/>
        <color rgb="FFFF0000"/>
        <rFont val="Arial"/>
        <family val="2"/>
      </rPr>
      <t xml:space="preserve">Summary of Submitted Draft Proposals Corresponding Call for Proposals </t>
    </r>
  </si>
  <si>
    <r>
      <t>•</t>
    </r>
    <r>
      <rPr>
        <sz val="16"/>
        <color rgb="FFFF0000"/>
        <rFont val="Arial"/>
        <family val="2"/>
      </rPr>
      <t>Update of Channel and Coexisting Models</t>
    </r>
  </si>
  <si>
    <r>
      <t>•</t>
    </r>
    <r>
      <rPr>
        <sz val="16"/>
        <color rgb="FFFF0000"/>
        <rFont val="Arial"/>
        <family val="2"/>
      </rPr>
      <t>Update of Channel Coding According to 7 QoS Levels of Packets and  Coexistence Levels, Interference Mitigation, CCA, etc.  in PHY</t>
    </r>
  </si>
  <si>
    <r>
      <t>•</t>
    </r>
    <r>
      <rPr>
        <sz val="16"/>
        <color rgb="FFFF0000"/>
        <rFont val="Arial"/>
        <family val="2"/>
      </rPr>
      <t>Update of Channel Management, Hybrid Contention Free/Access Protocol According to 7 QoS Levels of Packets and  Coexistence Levels.</t>
    </r>
  </si>
  <si>
    <r>
      <t>•</t>
    </r>
    <r>
      <rPr>
        <sz val="16"/>
        <color rgb="FFFF0000"/>
        <rFont val="Arial"/>
        <family val="2"/>
      </rPr>
      <t>Harmonization or Commonality with 4ab in Coexistence and Feasible Implementation of 6ma and 4ab</t>
    </r>
  </si>
  <si>
    <r>
      <t>•</t>
    </r>
    <r>
      <rPr>
        <sz val="16"/>
        <color rgb="FFFF0000"/>
        <rFont val="Arial"/>
        <family val="2"/>
      </rPr>
      <t>Feasibility of TSN of 802.1 in MAC</t>
    </r>
  </si>
  <si>
    <t xml:space="preserve">     Start to Make an Integrated Proposal to Satisfy Technical Requirements</t>
    <phoneticPr fontId="29"/>
  </si>
  <si>
    <t>SUNDAY</t>
  </si>
  <si>
    <t>LUNCH</t>
  </si>
  <si>
    <t>802.15
WG Leadership</t>
  </si>
  <si>
    <t>WIRELESS CHAIRS MTG
(see note
for Webex)</t>
  </si>
  <si>
    <t>Propagation Channel Parameters of UWB Communication Applications for Human BAN(HBAN) Use Cases</t>
    <phoneticPr fontId="24"/>
  </si>
  <si>
    <t>Propagation Channel Parameters of UWB Communication Applications for Vehicle BAN(VBAN) Use Cases</t>
    <phoneticPr fontId="24"/>
  </si>
  <si>
    <t>Daisuke Anzai, Sho Asano</t>
    <phoneticPr fontId="24"/>
  </si>
  <si>
    <t xml:space="preserve"> Daisuke Anzai, Yutaro Aoki</t>
    <phoneticPr fontId="24"/>
  </si>
  <si>
    <r>
      <t xml:space="preserve">Summary </t>
    </r>
    <r>
      <rPr>
        <b/>
        <sz val="14"/>
        <color rgb="FFFF0000"/>
        <rFont val="Arial Narrow"/>
        <family val="2"/>
      </rPr>
      <t>Table</t>
    </r>
    <r>
      <rPr>
        <b/>
        <sz val="14"/>
        <rFont val="Arial Narrow"/>
        <family val="2"/>
      </rPr>
      <t xml:space="preserve"> of Channel and Environmental Modeling Activities for BANs on TG15.6ma</t>
    </r>
    <phoneticPr fontId="24"/>
  </si>
  <si>
    <t xml:space="preserve">Qualitative approach to coexistence and QoS mechanisms </t>
  </si>
  <si>
    <t>Simulation results for Nagoya I. T. and YRP-IAI MAC proposal</t>
    <phoneticPr fontId="24"/>
  </si>
  <si>
    <t>23-0147-00</t>
    <phoneticPr fontId="24"/>
  </si>
  <si>
    <t>Daisuke Anzai, Ryosuke Inuzuka, Minsoo Kim, Takumi Kobayashi, Marco Hernandez, Ryuji Kohno</t>
    <phoneticPr fontId="24"/>
  </si>
  <si>
    <t>22-0631-02</t>
    <phoneticPr fontId="24"/>
  </si>
  <si>
    <t xml:space="preserve">
Marco Hernandez,
Minsoo Kim,
Takumi Kobayashi
Ryuji Kohno</t>
    <phoneticPr fontId="24"/>
  </si>
  <si>
    <t>Discussion on Harmonization in PHY with TG4ab</t>
    <phoneticPr fontId="24"/>
  </si>
  <si>
    <t>TG6ma Channel Model Document for Ehnaced Dependability</t>
    <phoneticPr fontId="24"/>
  </si>
  <si>
    <t>15-23-0106-05</t>
    <phoneticPr fontId="24"/>
  </si>
  <si>
    <t>2023-0314</t>
    <phoneticPr fontId="24"/>
  </si>
  <si>
    <t>Ryuji Kohno
Marco Hernandez</t>
    <phoneticPr fontId="24"/>
  </si>
  <si>
    <t>R2</t>
  </si>
  <si>
    <t>143rd IEEE 802.15 WSN MEETING</t>
  </si>
  <si>
    <t>Hilton Orlando, Lake Buena Vista</t>
  </si>
  <si>
    <t>Orlando, Florida</t>
  </si>
  <si>
    <t>802 WIRELESS
OPENING MEETING</t>
  </si>
  <si>
    <t>AdHoc
-
Needs
WG15
Chair
Approv.</t>
  </si>
  <si>
    <t>IG
NG-OFDM</t>
  </si>
  <si>
    <t>TG6ma
BAN/
VAN
802.1
Prep</t>
  </si>
  <si>
    <t>Social</t>
  </si>
  <si>
    <t>TG15.6ma(Revision of IEEE802.15.6-2012 with Enhanced Dependability)May Interim Meeting Agenda</t>
    <phoneticPr fontId="24"/>
  </si>
  <si>
    <t>[TG15.6ma Meeting Agenda in May 2023]</t>
    <phoneticPr fontId="24"/>
  </si>
  <si>
    <t>2023/5/15 Monday</t>
    <phoneticPr fontId="24"/>
  </si>
  <si>
    <t>May 15 in Orlando Time(EST)</t>
    <phoneticPr fontId="24"/>
  </si>
  <si>
    <t>May 15 in PST</t>
    <phoneticPr fontId="24"/>
  </si>
  <si>
    <t>May 15 in UTC</t>
    <phoneticPr fontId="24"/>
  </si>
  <si>
    <t xml:space="preserve">May 15 in 
JST/KST </t>
    <phoneticPr fontId="24"/>
  </si>
  <si>
    <r>
      <rPr>
        <b/>
        <sz val="11"/>
        <rFont val="Arial Narrow"/>
        <family val="2"/>
      </rPr>
      <t xml:space="preserve">JOIN WEBEX MEETING
Meeting link:
https://ieeesa.webex.com/ieeesa/j.php?MTID=m00d2bf4fb624a6ab55e7b3347494b6f4
Meeting number:2344 668 0118
Password:80215maymtgrm1
Please obtain your meeting password from your host.
</t>
    </r>
    <r>
      <rPr>
        <b/>
        <sz val="14"/>
        <rFont val="Arial Narrow"/>
        <family val="2"/>
      </rPr>
      <t xml:space="preserve">
</t>
    </r>
    <phoneticPr fontId="24"/>
  </si>
  <si>
    <t>Join by video system
Dial 23446680118@ieeesa.webex.com
You can also dial 173.243.2.68 and enter your meeting number.
Join by phone
+1-646-992-2010 United States Toll (New York City)
+1-213-306-3065 United States Toll (Los Angeles)
Access code: 2344 668 0118
Host PIN: 7760
Global call-in numbers
https://ieeesa.webex.com/webappng/sites/ieeesa/meeting/info/b42c0cbbdd08432baf0bd9e9cdf2cf5c_20230514T113000Z#</t>
    <phoneticPr fontId="24"/>
  </si>
  <si>
    <t>Does anyone indicate essential IP that needs to be noted?
Agenda of May Meeting</t>
    <phoneticPr fontId="24"/>
  </si>
  <si>
    <t>23-0231-00</t>
    <phoneticPr fontId="24"/>
  </si>
  <si>
    <t>23-0232-00</t>
    <phoneticPr fontId="24"/>
  </si>
  <si>
    <t>23-0190-00</t>
    <phoneticPr fontId="24"/>
  </si>
  <si>
    <t>22-0389-03</t>
    <phoneticPr fontId="24"/>
  </si>
  <si>
    <t xml:space="preserve">May 16 in 
JST/KST </t>
    <phoneticPr fontId="24"/>
  </si>
  <si>
    <t>23-0101-02</t>
    <phoneticPr fontId="24"/>
  </si>
  <si>
    <t>22-0633-02</t>
    <phoneticPr fontId="24"/>
  </si>
  <si>
    <t>22-0634-03</t>
    <phoneticPr fontId="24"/>
  </si>
  <si>
    <t>https://ieeesa.webex.com/ieeesa/j.php?MTID=m1c06d5f6d9f21fa63d0eb956d5e56ef1</t>
    <phoneticPr fontId="24"/>
  </si>
  <si>
    <t xml:space="preserve">       4:00 PM - 6:00PM May 15(MON) Local Atlanta Time(EST)</t>
    <phoneticPr fontId="24"/>
  </si>
  <si>
    <t xml:space="preserve">       5:00AM March 14(TUE) - 7:00 May 15(TUE) (UTC-4:00) Japan &amp; Korea Time, </t>
    <phoneticPr fontId="24"/>
  </si>
  <si>
    <r>
      <t xml:space="preserve">       10:00-12:00PM May 15</t>
    </r>
    <r>
      <rPr>
        <b/>
        <sz val="12"/>
        <rFont val="Yu Gothic"/>
        <family val="2"/>
        <charset val="128"/>
      </rPr>
      <t>(</t>
    </r>
    <r>
      <rPr>
        <b/>
        <sz val="12"/>
        <rFont val="Arial"/>
        <family val="2"/>
      </rPr>
      <t>MON) UTC</t>
    </r>
    <phoneticPr fontId="24"/>
  </si>
  <si>
    <t>Meeting number: 2344 609 2230</t>
    <phoneticPr fontId="24"/>
  </si>
  <si>
    <r>
      <t>Password:</t>
    </r>
    <r>
      <rPr>
        <b/>
        <sz val="12"/>
        <color rgb="FFFF33CC"/>
        <rFont val="Arial"/>
        <family val="2"/>
      </rPr>
      <t xml:space="preserve"> 80215maymtgrm3</t>
    </r>
    <phoneticPr fontId="24"/>
  </si>
  <si>
    <t>2023/5/16 Tuesday</t>
    <phoneticPr fontId="24"/>
  </si>
  <si>
    <t>May 16 in PST</t>
    <phoneticPr fontId="24"/>
  </si>
  <si>
    <t>May 16 in UTC</t>
    <phoneticPr fontId="24"/>
  </si>
  <si>
    <t>May 16 in Local Orlando Time</t>
    <phoneticPr fontId="24"/>
  </si>
  <si>
    <t>May 15 in 
JST/KST</t>
    <phoneticPr fontId="24"/>
  </si>
  <si>
    <t>23-0145-01</t>
    <phoneticPr fontId="24"/>
  </si>
  <si>
    <t>23-0146-01</t>
    <phoneticPr fontId="24"/>
  </si>
  <si>
    <t>23-0020-03</t>
    <phoneticPr fontId="24"/>
  </si>
  <si>
    <t xml:space="preserve">       8:00-10:00 May 16(TUE)LocalOrlando Time(EST)</t>
    <phoneticPr fontId="24"/>
  </si>
  <si>
    <t xml:space="preserve">       21:00 - 23:00 May 15(MON) (UTC-4:00) Japan &amp; Korea Time, </t>
    <phoneticPr fontId="24"/>
  </si>
  <si>
    <t xml:space="preserve">       13:00 - 15:00 May 16(TUE) UTC</t>
    <phoneticPr fontId="24"/>
  </si>
  <si>
    <t>https://ieeesa.webex.com/ieeesa/j.php?MTID=m8c05d91c8e6f6b996eb46fc2d74a568b</t>
    <phoneticPr fontId="24"/>
  </si>
  <si>
    <t>Meeting number: 2343 925 1009</t>
    <phoneticPr fontId="24"/>
  </si>
  <si>
    <r>
      <t>Password:</t>
    </r>
    <r>
      <rPr>
        <b/>
        <sz val="12"/>
        <color rgb="FFFF33CC"/>
        <rFont val="Arial"/>
        <family val="2"/>
      </rPr>
      <t xml:space="preserve"> 80215maymtgrm2</t>
    </r>
    <phoneticPr fontId="24"/>
  </si>
  <si>
    <t>2023/5/17 Wednesday</t>
    <phoneticPr fontId="24"/>
  </si>
  <si>
    <t>May 17 in Orlando Time(EST)</t>
    <phoneticPr fontId="24"/>
  </si>
  <si>
    <t>May 17 in PST</t>
    <phoneticPr fontId="24"/>
  </si>
  <si>
    <t>May 17 in UTC</t>
    <phoneticPr fontId="24"/>
  </si>
  <si>
    <t>22-0611-03</t>
    <phoneticPr fontId="24"/>
  </si>
  <si>
    <t>22-0562-03</t>
    <phoneticPr fontId="24"/>
  </si>
  <si>
    <t>22-0610-03</t>
    <phoneticPr fontId="24"/>
  </si>
  <si>
    <t>22-0519-02</t>
    <phoneticPr fontId="24"/>
  </si>
  <si>
    <t>23-0056-02</t>
    <phoneticPr fontId="24"/>
  </si>
  <si>
    <t>23-0176-02</t>
    <phoneticPr fontId="24"/>
  </si>
  <si>
    <r>
      <t>Password:</t>
    </r>
    <r>
      <rPr>
        <b/>
        <sz val="16"/>
        <color rgb="FFFF33CC"/>
        <rFont val="Arial"/>
        <family val="2"/>
      </rPr>
      <t xml:space="preserve"> 80215maymtgrm2</t>
    </r>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</si>
  <si>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</si>
  <si>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8:00-10:00 May 17(WED)Local Orlando Time(EST)</t>
    <phoneticPr fontId="24"/>
  </si>
  <si>
    <t xml:space="preserve">       21:00 - 23:00 May 16(TUE) (UTC-4:00) Japan &amp; Korea Time, </t>
    <phoneticPr fontId="24"/>
  </si>
  <si>
    <t xml:space="preserve">       13:00 - 15:00 May 17(WED) UTC</t>
    <phoneticPr fontId="24"/>
  </si>
  <si>
    <t>2023/5/18 Thursday</t>
    <phoneticPr fontId="24"/>
  </si>
  <si>
    <r>
      <t xml:space="preserve">Summary </t>
    </r>
    <r>
      <rPr>
        <b/>
        <sz val="16"/>
        <color rgb="FFFF0000"/>
        <rFont val="Arial Narrow"/>
        <family val="2"/>
      </rPr>
      <t>Table</t>
    </r>
    <r>
      <rPr>
        <b/>
        <sz val="16"/>
        <rFont val="Arial Narrow"/>
        <family val="2"/>
      </rPr>
      <t xml:space="preserve"> of Channel and Environmental Modeling Activities for BANs on TG15.6ma</t>
    </r>
    <phoneticPr fontId="24"/>
  </si>
  <si>
    <t>May 18 in Local Orlando Time</t>
    <phoneticPr fontId="24"/>
  </si>
  <si>
    <t>May 18 in PST</t>
    <phoneticPr fontId="24"/>
  </si>
  <si>
    <t>May 17 in 
JST/KST</t>
    <phoneticPr fontId="24"/>
  </si>
  <si>
    <t>May 18 in UTC</t>
    <phoneticPr fontId="24"/>
  </si>
  <si>
    <t>TG15.6ma(Revision for Enhanced Dependability of 15.6-2012) 4th Session at AM1 on Thursday</t>
    <phoneticPr fontId="24"/>
  </si>
  <si>
    <t>Summary of Channel Models</t>
    <phoneticPr fontId="24"/>
  </si>
  <si>
    <t>Summary of MAC Protocol</t>
    <phoneticPr fontId="24"/>
  </si>
  <si>
    <t>Summanry of Channel Coding</t>
    <phoneticPr fontId="24"/>
  </si>
  <si>
    <t>Summary of Draft#0</t>
    <phoneticPr fontId="24"/>
  </si>
  <si>
    <t xml:space="preserve">Draft0 of IEEE802.15.6ma </t>
    <phoneticPr fontId="24"/>
  </si>
  <si>
    <t>Adjour</t>
    <phoneticPr fontId="24"/>
  </si>
  <si>
    <t>MAC Protocol Proposal for Multiple BAN Environment (Level 1,2,3)</t>
    <phoneticPr fontId="24"/>
  </si>
  <si>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</si>
  <si>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May 18(THU)Local Orlando Time(EST)</t>
    <phoneticPr fontId="24"/>
  </si>
  <si>
    <r>
      <t xml:space="preserve">       21:00 - 23:00 May 17</t>
    </r>
    <r>
      <rPr>
        <b/>
        <sz val="16"/>
        <color rgb="FFFF0000"/>
        <rFont val="Yu Gothic"/>
        <family val="2"/>
        <charset val="128"/>
      </rPr>
      <t>（</t>
    </r>
    <r>
      <rPr>
        <b/>
        <sz val="16"/>
        <color rgb="FFFF0000"/>
        <rFont val="Arial"/>
        <family val="2"/>
      </rPr>
      <t xml:space="preserve">WED) (UTC-4:00) Japan &amp; Korea Time, </t>
    </r>
    <phoneticPr fontId="24"/>
  </si>
  <si>
    <t xml:space="preserve">       13:00 - 15:00 May 18(THU) UTC</t>
    <phoneticPr fontId="24"/>
  </si>
  <si>
    <t xml:space="preserve">802.15 WG Closing Plenary(Vertual Room#1)
PM2 May 18(THU) </t>
    <phoneticPr fontId="24"/>
  </si>
  <si>
    <t>Ma 18 in Orland Time(EST)</t>
    <phoneticPr fontId="24"/>
  </si>
  <si>
    <t xml:space="preserve">May 18 in 
JST/KST </t>
    <phoneticPr fontId="24"/>
  </si>
  <si>
    <t>Overview of 802.15.6-2012 Std and use of the 802 Architecture</t>
  </si>
  <si>
    <t>Marco Hernandez
Ryuji Kohno</t>
  </si>
  <si>
    <t>Concept of channel codiing for IEEE802.15.6ma</t>
    <phoneticPr fontId="24"/>
  </si>
  <si>
    <t>23-0244-00</t>
    <phoneticPr fontId="24"/>
  </si>
  <si>
    <t>22-0575-01</t>
    <phoneticPr fontId="24"/>
  </si>
  <si>
    <t>Takumi Kobayashi, Marco Hernandez, Minsoo Kim, Ryuji Kohno</t>
    <phoneticPr fontId="24"/>
  </si>
  <si>
    <t>23-0045-04</t>
    <phoneticPr fontId="24"/>
  </si>
  <si>
    <t>Channel Modeling Activities for BANs of TG15.6ma for Human and Vehicle Body Area Networks</t>
    <phoneticPr fontId="24"/>
  </si>
  <si>
    <t>23-0241-00</t>
    <phoneticPr fontId="24"/>
  </si>
  <si>
    <t>Simulation results for Nagoya I. T. and YRP-IAI MAC proposal Considering Intereference ModelSimulation results for Nagoya I. T. and YRP-IAI MAC proposal Considering Intereference Model</t>
    <phoneticPr fontId="24"/>
  </si>
  <si>
    <t>Daisuke Anzai, Ryosuke Inuzuka, Takumi Kobayashi, Minsoo Kim,  Marco Hernandez, Ryuji Kohno</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</si>
</sst>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8">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9"/>
      <color rgb="FF000000"/>
      <name val="Arial"/>
      <family val="2"/>
    </font>
    <font>
      <b/>
      <sz val="16"/>
      <color rgb="FF000000"/>
      <name val="Arial"/>
      <family val="2"/>
    </font>
    <font>
      <sz val="16"/>
      <color rgb="FFFF0000"/>
      <name val="Arial"/>
      <family val="2"/>
    </font>
    <font>
      <b/>
      <sz val="9"/>
      <color theme="0"/>
      <name val="Arial"/>
      <family val="2"/>
    </font>
    <font>
      <b/>
      <sz val="8"/>
      <color indexed="54"/>
      <name val="Arial"/>
      <family val="2"/>
    </font>
    <font>
      <b/>
      <sz val="8"/>
      <color indexed="10"/>
      <name val="Arial"/>
      <family val="2"/>
    </font>
    <font>
      <b/>
      <sz val="9"/>
      <color indexed="81"/>
      <name val="ＭＳ Ｐゴシック"/>
      <family val="2"/>
      <scheme val="minor"/>
    </font>
    <font>
      <b/>
      <sz val="14"/>
      <color theme="1"/>
      <name val="Arial"/>
      <family val="2"/>
    </font>
    <font>
      <b/>
      <sz val="14"/>
      <color theme="1"/>
      <name val="Arial Narrow"/>
      <family val="2"/>
    </font>
    <font>
      <b/>
      <sz val="16"/>
      <name val="ＭＳ ゴシック"/>
      <family val="3"/>
      <charset val="128"/>
    </font>
    <font>
      <b/>
      <sz val="16"/>
      <color rgb="FFFF0000"/>
      <name val="Yu Gothic"/>
      <family val="2"/>
      <charset val="128"/>
    </font>
  </fonts>
  <fills count="37">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indexed="47"/>
        <bgColor indexed="64"/>
      </patternFill>
    </fill>
    <fill>
      <patternFill patternType="solid">
        <fgColor rgb="FFCCFFFF"/>
        <bgColor indexed="64"/>
      </patternFill>
    </fill>
    <fill>
      <patternFill patternType="solid">
        <fgColor rgb="FFFF0000"/>
        <bgColor indexed="64"/>
      </patternFill>
    </fill>
    <fill>
      <patternFill patternType="solid">
        <fgColor theme="3" tint="0.79998168889431442"/>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43">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0" fontId="22" fillId="0" borderId="0" xfId="7" applyFont="1" applyAlignment="1">
      <alignment horizontal="center" vertical="top" wrapText="1"/>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44" fillId="0" borderId="0" xfId="0" applyFont="1" applyAlignment="1">
      <alignment horizontal="left" vertical="center" wrapText="1"/>
    </xf>
    <xf numFmtId="0" fontId="22" fillId="0" borderId="0" xfId="0" applyFont="1" applyAlignment="1">
      <alignment horizontal="left"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0" applyFont="1" applyAlignment="1">
      <alignment horizontal="center" vertical="center" wrapText="1"/>
    </xf>
    <xf numFmtId="0" fontId="47" fillId="0" borderId="0" xfId="7" applyFont="1" applyAlignment="1">
      <alignment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0" fontId="70" fillId="27"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70" fillId="27" borderId="30" xfId="0" applyFont="1" applyFill="1" applyBorder="1" applyAlignment="1">
      <alignment horizontal="center" vertical="center" wrapText="1"/>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8" borderId="1" xfId="0" applyFont="1" applyFill="1" applyBorder="1" applyAlignment="1">
      <alignment vertical="center"/>
    </xf>
    <xf numFmtId="0" fontId="76" fillId="28" borderId="2" xfId="0" applyFont="1" applyFill="1" applyBorder="1" applyAlignment="1">
      <alignment horizontal="left" vertical="center"/>
    </xf>
    <xf numFmtId="0" fontId="77" fillId="28" borderId="2" xfId="0" applyFont="1" applyFill="1" applyBorder="1" applyAlignment="1">
      <alignment horizontal="left" vertical="center"/>
    </xf>
    <xf numFmtId="0" fontId="77" fillId="28" borderId="3" xfId="0" applyFont="1" applyFill="1" applyBorder="1" applyAlignment="1">
      <alignment horizontal="left" vertical="center"/>
    </xf>
    <xf numFmtId="0" fontId="28" fillId="4" borderId="0" xfId="0" applyFont="1" applyFill="1" applyAlignment="1">
      <alignment horizontal="right" vertical="center"/>
    </xf>
    <xf numFmtId="0" fontId="67" fillId="28" borderId="2" xfId="0" applyFont="1" applyFill="1" applyBorder="1" applyAlignment="1">
      <alignment vertical="center"/>
    </xf>
    <xf numFmtId="0" fontId="78" fillId="28" borderId="2" xfId="0" applyFont="1" applyFill="1" applyBorder="1" applyAlignment="1">
      <alignment vertical="center"/>
    </xf>
    <xf numFmtId="0" fontId="78" fillId="28" borderId="3" xfId="0" applyFont="1" applyFill="1" applyBorder="1" applyAlignment="1">
      <alignment vertical="center"/>
    </xf>
    <xf numFmtId="0" fontId="28" fillId="28" borderId="23" xfId="0" applyFont="1" applyFill="1" applyBorder="1" applyAlignment="1">
      <alignment vertical="center"/>
    </xf>
    <xf numFmtId="0" fontId="28" fillId="28" borderId="0" xfId="0" applyFont="1" applyFill="1" applyAlignment="1">
      <alignment vertical="center"/>
    </xf>
    <xf numFmtId="0" fontId="79" fillId="28" borderId="0" xfId="0" applyFont="1" applyFill="1" applyAlignment="1">
      <alignment horizontal="left" vertical="center"/>
    </xf>
    <xf numFmtId="0" fontId="79" fillId="28" borderId="18" xfId="0" applyFont="1" applyFill="1" applyBorder="1" applyAlignment="1">
      <alignment horizontal="left" vertical="center"/>
    </xf>
    <xf numFmtId="0" fontId="80" fillId="28" borderId="0" xfId="0" applyFont="1" applyFill="1" applyAlignment="1">
      <alignment vertical="center"/>
    </xf>
    <xf numFmtId="0" fontId="81" fillId="28" borderId="0" xfId="0" applyFont="1" applyFill="1" applyAlignment="1">
      <alignment vertical="center"/>
    </xf>
    <xf numFmtId="0" fontId="81" fillId="28" borderId="18" xfId="0" applyFont="1" applyFill="1" applyBorder="1" applyAlignment="1">
      <alignment vertical="center"/>
    </xf>
    <xf numFmtId="0" fontId="28" fillId="28" borderId="0" xfId="0" applyFont="1" applyFill="1" applyAlignment="1">
      <alignment horizontal="left" vertical="center"/>
    </xf>
    <xf numFmtId="0" fontId="82" fillId="28" borderId="0" xfId="0" applyFont="1" applyFill="1" applyAlignment="1">
      <alignment horizontal="left" vertical="center"/>
    </xf>
    <xf numFmtId="0" fontId="82" fillId="28" borderId="18" xfId="0" applyFont="1" applyFill="1" applyBorder="1" applyAlignment="1">
      <alignment horizontal="left" vertical="center"/>
    </xf>
    <xf numFmtId="0" fontId="83" fillId="28" borderId="0" xfId="0" applyFont="1" applyFill="1" applyAlignment="1">
      <alignment vertical="center"/>
    </xf>
    <xf numFmtId="0" fontId="84" fillId="28" borderId="0" xfId="0" applyFont="1" applyFill="1" applyAlignment="1">
      <alignment vertical="center"/>
    </xf>
    <xf numFmtId="0" fontId="76" fillId="28" borderId="0" xfId="0" applyFont="1" applyFill="1" applyAlignment="1">
      <alignment vertical="center"/>
    </xf>
    <xf numFmtId="0" fontId="77" fillId="28" borderId="0" xfId="0" applyFont="1" applyFill="1" applyAlignment="1">
      <alignment vertical="center"/>
    </xf>
    <xf numFmtId="0" fontId="77" fillId="28" borderId="18" xfId="0" applyFont="1" applyFill="1" applyBorder="1" applyAlignment="1">
      <alignment vertical="center"/>
    </xf>
    <xf numFmtId="0" fontId="85" fillId="28" borderId="0" xfId="0" applyFont="1" applyFill="1" applyAlignment="1">
      <alignment vertical="center"/>
    </xf>
    <xf numFmtId="0" fontId="86" fillId="28" borderId="0" xfId="0" applyFont="1" applyFill="1" applyAlignment="1">
      <alignment vertical="center"/>
    </xf>
    <xf numFmtId="0" fontId="87" fillId="28" borderId="0" xfId="0" applyFont="1" applyFill="1" applyAlignment="1">
      <alignment horizontal="left" vertical="center" indent="1"/>
    </xf>
    <xf numFmtId="0" fontId="87" fillId="28" borderId="0" xfId="0" applyFont="1" applyFill="1" applyAlignment="1">
      <alignment vertical="center"/>
    </xf>
    <xf numFmtId="0" fontId="87" fillId="28" borderId="18" xfId="0" applyFont="1" applyFill="1" applyBorder="1" applyAlignment="1">
      <alignment horizontal="left" vertical="center" indent="1"/>
    </xf>
    <xf numFmtId="0" fontId="87" fillId="28" borderId="18" xfId="0" applyFont="1" applyFill="1" applyBorder="1" applyAlignment="1">
      <alignment vertical="center"/>
    </xf>
    <xf numFmtId="0" fontId="88" fillId="28" borderId="0" xfId="0" applyFont="1" applyFill="1" applyAlignment="1">
      <alignment vertical="center"/>
    </xf>
    <xf numFmtId="0" fontId="28" fillId="4" borderId="0" xfId="0" applyFont="1" applyFill="1" applyAlignment="1">
      <alignment horizontal="center" vertical="center"/>
    </xf>
    <xf numFmtId="0" fontId="88" fillId="28"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89" fillId="28" borderId="23" xfId="0" applyFont="1" applyFill="1" applyBorder="1" applyAlignment="1">
      <alignment vertical="center"/>
    </xf>
    <xf numFmtId="0" fontId="91" fillId="28" borderId="4" xfId="0" applyFont="1" applyFill="1" applyBorder="1" applyAlignment="1">
      <alignment horizontal="left" vertical="center"/>
    </xf>
    <xf numFmtId="0" fontId="76" fillId="28" borderId="5" xfId="0" applyFont="1" applyFill="1" applyBorder="1" applyAlignment="1">
      <alignment vertical="center"/>
    </xf>
    <xf numFmtId="0" fontId="87" fillId="28" borderId="5" xfId="0" applyFont="1" applyFill="1" applyBorder="1" applyAlignment="1">
      <alignment vertical="center"/>
    </xf>
    <xf numFmtId="0" fontId="87" fillId="28" borderId="6" xfId="0" applyFont="1" applyFill="1" applyBorder="1" applyAlignment="1">
      <alignment vertical="center"/>
    </xf>
    <xf numFmtId="0" fontId="89" fillId="28" borderId="4" xfId="0" applyFont="1" applyFill="1" applyBorder="1" applyAlignment="1">
      <alignment vertical="center"/>
    </xf>
    <xf numFmtId="0" fontId="86" fillId="28" borderId="5" xfId="0" applyFont="1" applyFill="1" applyBorder="1" applyAlignment="1">
      <alignment vertical="center"/>
    </xf>
    <xf numFmtId="0" fontId="87" fillId="28" borderId="5" xfId="0" applyFont="1" applyFill="1" applyBorder="1" applyAlignment="1">
      <alignment horizontal="left" vertical="center" indent="1"/>
    </xf>
    <xf numFmtId="0" fontId="87" fillId="28"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9" borderId="19" xfId="0" quotePrefix="1" applyFont="1" applyFill="1" applyBorder="1" applyAlignment="1">
      <alignment horizontal="center" vertical="center"/>
    </xf>
    <xf numFmtId="0" fontId="68" fillId="30"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19" xfId="0" applyFont="1" applyFill="1" applyBorder="1" applyAlignment="1">
      <alignment horizontal="center" vertical="center"/>
    </xf>
    <xf numFmtId="0" fontId="68" fillId="29" borderId="0" xfId="0" applyFont="1" applyFill="1" applyAlignment="1">
      <alignment horizontal="center" vertical="center"/>
    </xf>
    <xf numFmtId="0" fontId="68" fillId="28" borderId="0" xfId="0" quotePrefix="1" applyFont="1" applyFill="1" applyAlignment="1">
      <alignment horizontal="center" vertical="center"/>
    </xf>
    <xf numFmtId="0" fontId="68" fillId="28" borderId="30" xfId="0" quotePrefix="1" applyFont="1" applyFill="1" applyBorder="1" applyAlignment="1">
      <alignment horizontal="center" vertical="center"/>
    </xf>
    <xf numFmtId="0" fontId="68" fillId="28" borderId="30" xfId="0" applyFont="1" applyFill="1" applyBorder="1" applyAlignment="1">
      <alignment horizontal="center" vertical="center"/>
    </xf>
    <xf numFmtId="0" fontId="3" fillId="0" borderId="0" xfId="0" applyFont="1"/>
    <xf numFmtId="0" fontId="65" fillId="0" borderId="0" xfId="0" applyFont="1" applyAlignment="1">
      <alignment horizontal="left" indent="2"/>
    </xf>
    <xf numFmtId="0" fontId="1"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100" fillId="0" borderId="0" xfId="0" applyFont="1"/>
    <xf numFmtId="0" fontId="59" fillId="0" borderId="0" xfId="7" applyFont="1" applyAlignment="1">
      <alignment vertical="top" wrapText="1"/>
    </xf>
    <xf numFmtId="0" fontId="101" fillId="0" borderId="0" xfId="2" applyFont="1" applyAlignment="1" applyProtection="1"/>
    <xf numFmtId="0" fontId="102" fillId="0" borderId="0" xfId="0" applyFont="1"/>
    <xf numFmtId="0" fontId="103" fillId="0" borderId="0" xfId="0" applyFont="1"/>
    <xf numFmtId="186" fontId="13" fillId="10" borderId="34" xfId="0" applyNumberFormat="1" applyFont="1" applyFill="1" applyBorder="1" applyAlignment="1">
      <alignment horizontal="center"/>
    </xf>
    <xf numFmtId="0" fontId="105"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7" fillId="0" borderId="0" xfId="7" applyFont="1" applyAlignment="1">
      <alignment horizontal="center" vertical="center" wrapText="1"/>
    </xf>
    <xf numFmtId="0" fontId="108" fillId="0" borderId="0" xfId="7" applyFont="1" applyAlignment="1">
      <alignment horizontal="center" vertical="center" wrapText="1"/>
    </xf>
    <xf numFmtId="0" fontId="107" fillId="0" borderId="0" xfId="0" applyFont="1" applyAlignment="1">
      <alignment vertical="top" wrapText="1"/>
    </xf>
    <xf numFmtId="0" fontId="109"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2"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7"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6" fillId="0" borderId="0" xfId="0" applyFont="1" applyAlignment="1">
      <alignment horizontal="left" vertical="center" wrapText="1"/>
    </xf>
    <xf numFmtId="0" fontId="113"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4" fillId="0" borderId="0" xfId="0" applyFont="1"/>
    <xf numFmtId="0" fontId="7" fillId="0" borderId="0" xfId="7" applyFont="1"/>
    <xf numFmtId="0" fontId="54" fillId="0" borderId="0" xfId="7" applyFont="1" applyAlignment="1">
      <alignment horizontal="right"/>
    </xf>
    <xf numFmtId="0" fontId="115" fillId="0" borderId="0" xfId="5" applyFont="1" applyAlignment="1" applyProtection="1"/>
    <xf numFmtId="0" fontId="116" fillId="0" borderId="0" xfId="7" applyFont="1" applyAlignment="1">
      <alignment horizontal="left" indent="4"/>
    </xf>
    <xf numFmtId="0" fontId="75" fillId="2" borderId="1" xfId="0" applyFont="1" applyFill="1" applyBorder="1" applyAlignment="1">
      <alignment horizontal="center" vertical="center"/>
    </xf>
    <xf numFmtId="0" fontId="93"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3" fillId="2" borderId="0" xfId="0" applyFont="1" applyFill="1" applyAlignment="1">
      <alignment horizontal="left" vertical="center"/>
    </xf>
    <xf numFmtId="0" fontId="93" fillId="2" borderId="0" xfId="0" applyFont="1" applyFill="1" applyAlignment="1">
      <alignment horizontal="center" vertical="center"/>
    </xf>
    <xf numFmtId="0" fontId="93"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4" fillId="2" borderId="0" xfId="0" applyFont="1" applyFill="1" applyAlignment="1">
      <alignment horizontal="right" vertical="center"/>
    </xf>
    <xf numFmtId="10" fontId="94" fillId="2" borderId="0" xfId="0" applyNumberFormat="1" applyFont="1" applyFill="1" applyAlignment="1">
      <alignment horizontal="right" vertical="center"/>
    </xf>
    <xf numFmtId="0" fontId="95" fillId="2" borderId="0" xfId="0" applyFont="1" applyFill="1" applyAlignment="1">
      <alignment horizontal="right" vertical="center"/>
    </xf>
    <xf numFmtId="0" fontId="96" fillId="2" borderId="0" xfId="0" applyFont="1" applyFill="1" applyAlignment="1">
      <alignment horizontal="right" vertical="center"/>
    </xf>
    <xf numFmtId="10" fontId="97" fillId="2" borderId="0" xfId="0" applyNumberFormat="1" applyFont="1" applyFill="1" applyAlignment="1">
      <alignment horizontal="right" vertical="center"/>
    </xf>
    <xf numFmtId="10" fontId="95" fillId="2" borderId="0" xfId="0" applyNumberFormat="1" applyFont="1" applyFill="1" applyAlignment="1">
      <alignment horizontal="right" vertical="center"/>
    </xf>
    <xf numFmtId="0" fontId="97" fillId="2" borderId="0" xfId="0" applyFont="1" applyFill="1" applyAlignment="1">
      <alignment horizontal="right" vertical="center"/>
    </xf>
    <xf numFmtId="0" fontId="97" fillId="2" borderId="23" xfId="0" applyFont="1" applyFill="1" applyBorder="1" applyAlignment="1">
      <alignment horizontal="right" vertical="center"/>
    </xf>
    <xf numFmtId="0" fontId="98" fillId="2" borderId="0" xfId="0" applyFont="1" applyFill="1" applyAlignment="1">
      <alignment horizontal="right" vertical="center"/>
    </xf>
    <xf numFmtId="10" fontId="96" fillId="2" borderId="0" xfId="0" applyNumberFormat="1" applyFont="1" applyFill="1" applyAlignment="1">
      <alignment horizontal="right" vertical="center"/>
    </xf>
    <xf numFmtId="0" fontId="98" fillId="2" borderId="23" xfId="0" applyFont="1" applyFill="1" applyBorder="1" applyAlignment="1">
      <alignment horizontal="right" vertical="center"/>
    </xf>
    <xf numFmtId="0" fontId="93" fillId="2" borderId="4" xfId="0" applyFont="1" applyFill="1" applyBorder="1" applyAlignment="1">
      <alignment horizontal="left" vertical="center"/>
    </xf>
    <xf numFmtId="0" fontId="93"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19" borderId="0" xfId="7" applyFont="1" applyFill="1" applyAlignment="1">
      <alignment horizontal="center" wrapText="1"/>
    </xf>
    <xf numFmtId="0" fontId="43" fillId="0" borderId="0" xfId="7" applyFont="1" applyAlignment="1">
      <alignment horizontal="center" wrapText="1"/>
    </xf>
    <xf numFmtId="0" fontId="57" fillId="0" borderId="0" xfId="7" applyFont="1" applyAlignment="1">
      <alignment horizontal="center"/>
    </xf>
    <xf numFmtId="0" fontId="117" fillId="0" borderId="0" xfId="7" applyFont="1"/>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19" borderId="0" xfId="7" applyFont="1" applyFill="1" applyAlignment="1">
      <alignment horizontal="center" wrapText="1"/>
    </xf>
    <xf numFmtId="0" fontId="42" fillId="0" borderId="0" xfId="7" applyFont="1" applyAlignment="1">
      <alignment horizontal="center" wrapText="1"/>
    </xf>
    <xf numFmtId="0" fontId="52" fillId="0" borderId="0" xfId="0" applyFont="1" applyAlignment="1">
      <alignment vertical="top" wrapText="1"/>
    </xf>
    <xf numFmtId="0" fontId="118" fillId="0" borderId="0" xfId="7" applyFont="1" applyAlignment="1">
      <alignment horizontal="center" vertical="center" wrapText="1"/>
    </xf>
    <xf numFmtId="0" fontId="118"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0" fontId="46" fillId="0" borderId="0" xfId="7" applyFont="1"/>
    <xf numFmtId="0" fontId="13" fillId="0" borderId="0" xfId="7" applyFont="1" applyAlignment="1">
      <alignment horizontal="center" wrapText="1"/>
    </xf>
    <xf numFmtId="0" fontId="54" fillId="0" borderId="0" xfId="0" applyFont="1" applyAlignment="1">
      <alignment horizontal="left" vertical="center" indent="3" readingOrder="1"/>
    </xf>
    <xf numFmtId="0" fontId="104" fillId="0" borderId="35" xfId="2" applyFont="1" applyBorder="1" applyAlignment="1" applyProtection="1">
      <alignment horizontal="center" vertical="center" wrapText="1"/>
    </xf>
    <xf numFmtId="0" fontId="104" fillId="0" borderId="37" xfId="2" applyFont="1" applyBorder="1" applyAlignment="1" applyProtection="1">
      <alignment horizontal="center" vertical="center" wrapText="1"/>
    </xf>
    <xf numFmtId="0" fontId="104" fillId="0" borderId="36" xfId="2" applyFont="1" applyBorder="1" applyAlignment="1" applyProtection="1">
      <alignment horizontal="center" vertical="center" wrapText="1"/>
    </xf>
    <xf numFmtId="0" fontId="67" fillId="33" borderId="26" xfId="0" applyFont="1" applyFill="1" applyBorder="1" applyAlignment="1">
      <alignment horizontal="center" vertical="center" wrapText="1"/>
    </xf>
    <xf numFmtId="0" fontId="67" fillId="33" borderId="29" xfId="0" applyFont="1" applyFill="1" applyBorder="1" applyAlignment="1">
      <alignment horizontal="center" vertical="center" wrapText="1"/>
    </xf>
    <xf numFmtId="0" fontId="75" fillId="33" borderId="1" xfId="0" applyFont="1" applyFill="1" applyBorder="1" applyAlignment="1">
      <alignment horizontal="center" vertical="center"/>
    </xf>
    <xf numFmtId="0" fontId="28" fillId="33" borderId="2" xfId="0" applyFont="1" applyFill="1" applyBorder="1" applyAlignment="1">
      <alignment vertical="center"/>
    </xf>
    <xf numFmtId="0" fontId="28" fillId="33" borderId="2" xfId="0" applyFont="1" applyFill="1" applyBorder="1" applyAlignment="1">
      <alignment horizontal="center" vertical="center"/>
    </xf>
    <xf numFmtId="0" fontId="28" fillId="33" borderId="3" xfId="0" applyFont="1" applyFill="1" applyBorder="1" applyAlignment="1">
      <alignment vertical="center"/>
    </xf>
    <xf numFmtId="0" fontId="28" fillId="33" borderId="0" xfId="0" applyFont="1" applyFill="1" applyAlignment="1">
      <alignment horizontal="center" vertical="center"/>
    </xf>
    <xf numFmtId="0" fontId="28" fillId="33" borderId="0" xfId="0" applyFont="1" applyFill="1" applyAlignment="1">
      <alignment vertical="center"/>
    </xf>
    <xf numFmtId="0" fontId="28" fillId="33" borderId="18" xfId="0" applyFont="1" applyFill="1" applyBorder="1" applyAlignment="1">
      <alignment horizontal="center" vertical="center"/>
    </xf>
    <xf numFmtId="0" fontId="28" fillId="33" borderId="0" xfId="0" applyFont="1" applyFill="1" applyAlignment="1">
      <alignment horizontal="right" vertical="center"/>
    </xf>
    <xf numFmtId="0" fontId="89" fillId="33" borderId="23" xfId="0" applyFont="1" applyFill="1" applyBorder="1" applyAlignment="1">
      <alignment horizontal="right" vertical="center"/>
    </xf>
    <xf numFmtId="0" fontId="90" fillId="33" borderId="23" xfId="0" applyFont="1" applyFill="1" applyBorder="1" applyAlignment="1">
      <alignment horizontal="right" vertical="center"/>
    </xf>
    <xf numFmtId="0" fontId="89" fillId="33" borderId="0" xfId="0" applyFont="1" applyFill="1" applyAlignment="1">
      <alignment horizontal="right" vertical="center"/>
    </xf>
    <xf numFmtId="0" fontId="92" fillId="33" borderId="4" xfId="0" applyFont="1" applyFill="1" applyBorder="1" applyAlignment="1">
      <alignment horizontal="center" vertical="center"/>
    </xf>
    <xf numFmtId="0" fontId="92" fillId="33" borderId="5" xfId="0" applyFont="1" applyFill="1" applyBorder="1" applyAlignment="1">
      <alignment horizontal="center" vertical="center"/>
    </xf>
    <xf numFmtId="0" fontId="67" fillId="33" borderId="5" xfId="0" applyFont="1" applyFill="1" applyBorder="1" applyAlignment="1">
      <alignment horizontal="center" vertical="center"/>
    </xf>
    <xf numFmtId="0" fontId="28" fillId="33" borderId="5" xfId="0" applyFont="1" applyFill="1" applyBorder="1" applyAlignment="1">
      <alignment vertical="center"/>
    </xf>
    <xf numFmtId="0" fontId="67" fillId="33" borderId="6" xfId="0" applyFont="1" applyFill="1" applyBorder="1" applyAlignment="1">
      <alignment horizontal="center" vertical="center"/>
    </xf>
    <xf numFmtId="10" fontId="94" fillId="34" borderId="0" xfId="0" applyNumberFormat="1" applyFont="1" applyFill="1" applyAlignment="1">
      <alignment horizontal="right" vertical="center"/>
    </xf>
    <xf numFmtId="10" fontId="121" fillId="2" borderId="0" xfId="0" applyNumberFormat="1" applyFont="1" applyFill="1" applyAlignment="1">
      <alignment horizontal="right" vertical="center"/>
    </xf>
    <xf numFmtId="0" fontId="57" fillId="34" borderId="23" xfId="0" applyFont="1" applyFill="1" applyBorder="1" applyAlignment="1">
      <alignment horizontal="center" vertical="center"/>
    </xf>
    <xf numFmtId="0" fontId="57" fillId="34" borderId="23" xfId="0" applyFont="1" applyFill="1" applyBorder="1" applyAlignment="1">
      <alignment vertical="center"/>
    </xf>
    <xf numFmtId="0" fontId="122" fillId="2" borderId="23" xfId="0" applyFont="1" applyFill="1" applyBorder="1" applyAlignment="1">
      <alignment horizontal="right" vertical="center"/>
    </xf>
    <xf numFmtId="0" fontId="124" fillId="0" borderId="0" xfId="7" applyFont="1" applyAlignment="1">
      <alignment horizontal="center" vertical="center" wrapText="1"/>
    </xf>
    <xf numFmtId="0" fontId="125" fillId="0" borderId="0" xfId="0" applyFont="1" applyAlignment="1">
      <alignment wrapText="1"/>
    </xf>
    <xf numFmtId="0" fontId="125"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8"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44" fillId="0" borderId="0" xfId="0" applyFont="1" applyAlignment="1">
      <alignment horizontal="center" vertical="center" wrapText="1"/>
    </xf>
    <xf numFmtId="0" fontId="13" fillId="0" borderId="0" xfId="0" applyFont="1" applyAlignment="1">
      <alignment horizontal="center"/>
    </xf>
    <xf numFmtId="183" fontId="16" fillId="0" borderId="0" xfId="7" applyNumberFormat="1" applyFont="1" applyAlignment="1">
      <alignment vertical="center"/>
    </xf>
    <xf numFmtId="0" fontId="57" fillId="0" borderId="0" xfId="7" applyFont="1" applyAlignment="1">
      <alignment vertical="top" wrapText="1"/>
    </xf>
    <xf numFmtId="0" fontId="54" fillId="36" borderId="0" xfId="7" applyFont="1" applyFill="1" applyAlignment="1">
      <alignment horizontal="center"/>
    </xf>
    <xf numFmtId="177" fontId="16" fillId="36" borderId="0" xfId="7" applyNumberFormat="1" applyFont="1" applyFill="1" applyAlignment="1">
      <alignment vertical="center"/>
    </xf>
    <xf numFmtId="0" fontId="36" fillId="36" borderId="0" xfId="0" applyFont="1" applyFill="1" applyAlignment="1">
      <alignment wrapText="1"/>
    </xf>
    <xf numFmtId="0" fontId="16" fillId="36" borderId="0" xfId="7" applyFont="1" applyFill="1" applyAlignment="1">
      <alignment horizontal="center" vertical="center" wrapText="1"/>
    </xf>
    <xf numFmtId="0" fontId="46" fillId="36" borderId="0" xfId="7" applyFont="1" applyFill="1" applyAlignment="1">
      <alignment horizontal="center" vertical="center" wrapText="1"/>
    </xf>
    <xf numFmtId="0" fontId="18" fillId="36" borderId="0" xfId="7" applyFont="1" applyFill="1" applyAlignment="1">
      <alignment horizontal="center" vertical="center"/>
    </xf>
    <xf numFmtId="182" fontId="18" fillId="36" borderId="0" xfId="7" applyNumberFormat="1" applyFont="1" applyFill="1" applyAlignment="1">
      <alignment horizontal="center" vertical="center"/>
    </xf>
    <xf numFmtId="0" fontId="53" fillId="36" borderId="0" xfId="0" applyFont="1" applyFill="1" applyAlignment="1">
      <alignment horizontal="left" vertical="center" wrapText="1"/>
    </xf>
    <xf numFmtId="0" fontId="48" fillId="36" borderId="0" xfId="7" applyFont="1" applyFill="1" applyAlignment="1">
      <alignment horizontal="center" vertical="center" wrapText="1"/>
    </xf>
    <xf numFmtId="0" fontId="68" fillId="2" borderId="2" xfId="0" applyFont="1" applyFill="1" applyBorder="1" applyAlignment="1">
      <alignment horizontal="center" vertical="center"/>
    </xf>
    <xf numFmtId="0" fontId="68" fillId="20" borderId="31" xfId="0" applyFont="1" applyFill="1" applyBorder="1" applyAlignment="1">
      <alignment horizontal="center" vertical="center" wrapText="1"/>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120" fillId="11" borderId="1" xfId="0" applyFont="1" applyFill="1" applyBorder="1" applyAlignment="1">
      <alignment horizontal="center" vertical="center" wrapText="1"/>
    </xf>
    <xf numFmtId="0" fontId="120" fillId="11" borderId="2" xfId="0" applyFont="1" applyFill="1" applyBorder="1" applyAlignment="1">
      <alignment horizontal="center" vertical="center" wrapText="1"/>
    </xf>
    <xf numFmtId="0" fontId="120" fillId="11" borderId="3" xfId="0" applyFont="1" applyFill="1" applyBorder="1" applyAlignment="1">
      <alignment horizontal="center" vertical="center" wrapText="1"/>
    </xf>
    <xf numFmtId="0" fontId="120" fillId="11" borderId="4" xfId="0" applyFont="1" applyFill="1" applyBorder="1" applyAlignment="1">
      <alignment horizontal="center" vertical="center" wrapText="1"/>
    </xf>
    <xf numFmtId="0" fontId="120" fillId="11" borderId="5" xfId="0" applyFont="1" applyFill="1" applyBorder="1" applyAlignment="1">
      <alignment horizontal="center" vertical="center" wrapText="1"/>
    </xf>
    <xf numFmtId="0" fontId="120" fillId="11" borderId="6" xfId="0" applyFont="1" applyFill="1" applyBorder="1" applyAlignment="1">
      <alignment horizontal="center" vertical="center" wrapText="1"/>
    </xf>
    <xf numFmtId="0" fontId="69" fillId="35" borderId="16" xfId="0" applyFont="1" applyFill="1" applyBorder="1" applyAlignment="1">
      <alignment horizontal="center" vertical="center" wrapText="1"/>
    </xf>
    <xf numFmtId="0" fontId="69" fillId="35" borderId="19" xfId="0" applyFont="1" applyFill="1" applyBorder="1" applyAlignment="1">
      <alignment horizontal="center" vertical="center" wrapText="1"/>
    </xf>
    <xf numFmtId="0" fontId="69" fillId="35" borderId="30"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68" fillId="31" borderId="16" xfId="0" applyFont="1" applyFill="1" applyBorder="1" applyAlignment="1">
      <alignment horizontal="center" vertical="center" wrapText="1"/>
    </xf>
    <xf numFmtId="0" fontId="68" fillId="31" borderId="19" xfId="0" applyFont="1" applyFill="1" applyBorder="1" applyAlignment="1">
      <alignment horizontal="center" vertical="center" wrapText="1"/>
    </xf>
    <xf numFmtId="0" fontId="68" fillId="31" borderId="30" xfId="0" applyFont="1" applyFill="1" applyBorder="1" applyAlignment="1">
      <alignment horizontal="center" vertical="center" wrapText="1"/>
    </xf>
    <xf numFmtId="0" fontId="104" fillId="0" borderId="35" xfId="2" applyFont="1" applyBorder="1" applyAlignment="1" applyProtection="1">
      <alignment horizontal="center" vertical="center" wrapText="1"/>
    </xf>
    <xf numFmtId="0" fontId="104" fillId="0" borderId="37" xfId="2" applyFont="1" applyBorder="1" applyAlignment="1" applyProtection="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120" fillId="11" borderId="23" xfId="0" applyFont="1" applyFill="1" applyBorder="1" applyAlignment="1">
      <alignment horizontal="center" vertical="center" wrapText="1"/>
    </xf>
    <xf numFmtId="0" fontId="120" fillId="11" borderId="0" xfId="0" applyFont="1" applyFill="1" applyAlignment="1">
      <alignment horizontal="center" vertical="center" wrapText="1"/>
    </xf>
    <xf numFmtId="0" fontId="120" fillId="11" borderId="18"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28" fillId="33" borderId="1" xfId="0" applyFont="1" applyFill="1" applyBorder="1" applyAlignment="1">
      <alignment horizontal="center" vertical="center" wrapText="1"/>
    </xf>
    <xf numFmtId="0" fontId="28" fillId="33" borderId="2" xfId="0" applyFont="1" applyFill="1" applyBorder="1" applyAlignment="1">
      <alignment horizontal="center" vertical="center" wrapText="1"/>
    </xf>
    <xf numFmtId="0" fontId="28" fillId="33" borderId="3" xfId="0" applyFont="1" applyFill="1" applyBorder="1" applyAlignment="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185" fontId="28" fillId="33" borderId="4" xfId="0" applyNumberFormat="1" applyFont="1" applyFill="1" applyBorder="1" applyAlignment="1">
      <alignment horizontal="center" vertical="center" wrapText="1"/>
    </xf>
    <xf numFmtId="185" fontId="28" fillId="33" borderId="5" xfId="0" applyNumberFormat="1" applyFont="1" applyFill="1" applyBorder="1" applyAlignment="1">
      <alignment horizontal="center" vertical="center" wrapText="1"/>
    </xf>
    <xf numFmtId="185" fontId="28" fillId="33" borderId="6" xfId="0" applyNumberFormat="1"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33" borderId="16" xfId="0" applyFont="1" applyFill="1" applyBorder="1" applyAlignment="1">
      <alignment horizontal="center" vertical="center"/>
    </xf>
    <xf numFmtId="0" fontId="28" fillId="33" borderId="30"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73" fillId="25" borderId="2" xfId="0" applyFont="1" applyFill="1" applyBorder="1" applyAlignment="1">
      <alignment horizontal="center" vertical="center" wrapText="1"/>
    </xf>
    <xf numFmtId="0" fontId="73" fillId="25" borderId="3" xfId="0" applyFont="1" applyFill="1" applyBorder="1" applyAlignment="1">
      <alignment horizontal="center" vertical="center" wrapText="1"/>
    </xf>
    <xf numFmtId="0" fontId="73" fillId="25" borderId="0" xfId="0" applyFont="1" applyFill="1" applyAlignment="1">
      <alignment horizontal="center" vertical="center" wrapText="1"/>
    </xf>
    <xf numFmtId="0" fontId="73" fillId="25" borderId="18" xfId="0" applyFont="1" applyFill="1" applyBorder="1" applyAlignment="1">
      <alignment horizontal="center" vertical="center" wrapText="1"/>
    </xf>
    <xf numFmtId="0" fontId="73" fillId="25" borderId="5" xfId="0" applyFont="1" applyFill="1" applyBorder="1" applyAlignment="1">
      <alignment horizontal="center" vertical="center" wrapText="1"/>
    </xf>
    <xf numFmtId="0" fontId="73" fillId="25" borderId="6" xfId="0"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9</xdr:col>
      <xdr:colOff>2814</xdr:colOff>
      <xdr:row>25</xdr:row>
      <xdr:rowOff>6873</xdr:rowOff>
    </xdr:from>
    <xdr:to>
      <xdr:col>9</xdr:col>
      <xdr:colOff>700932</xdr:colOff>
      <xdr:row>29</xdr:row>
      <xdr:rowOff>14638</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11333" y="5192706"/>
          <a:ext cx="698118" cy="760358"/>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20</xdr:col>
      <xdr:colOff>37630</xdr:colOff>
      <xdr:row>8</xdr:row>
      <xdr:rowOff>164090</xdr:rowOff>
    </xdr:from>
    <xdr:to>
      <xdr:col>20</xdr:col>
      <xdr:colOff>799630</xdr:colOff>
      <xdr:row>13</xdr:row>
      <xdr:rowOff>23518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4971889" y="2151405"/>
          <a:ext cx="762000" cy="800169"/>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12</xdr:col>
      <xdr:colOff>17261</xdr:colOff>
      <xdr:row>8</xdr:row>
      <xdr:rowOff>179608</xdr:rowOff>
    </xdr:from>
    <xdr:to>
      <xdr:col>12</xdr:col>
      <xdr:colOff>763366</xdr:colOff>
      <xdr:row>13</xdr:row>
      <xdr:rowOff>5571</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9213002" y="2166923"/>
          <a:ext cx="746105" cy="76670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2914</xdr:rowOff>
    </xdr:from>
    <xdr:to>
      <xdr:col>19</xdr:col>
      <xdr:colOff>23518</xdr:colOff>
      <xdr:row>16</xdr:row>
      <xdr:rowOff>15268</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434704" y="3119118"/>
          <a:ext cx="2864555" cy="388650"/>
        </a:xfrm>
        <a:prstGeom prst="rect">
          <a:avLst/>
        </a:prstGeom>
      </xdr:spPr>
    </xdr:pic>
    <xdr:clientData/>
  </xdr:twoCellAnchor>
  <xdr:twoCellAnchor editAs="oneCell">
    <xdr:from>
      <xdr:col>14</xdr:col>
      <xdr:colOff>719666</xdr:colOff>
      <xdr:row>15</xdr:row>
      <xdr:rowOff>169935</xdr:rowOff>
    </xdr:from>
    <xdr:to>
      <xdr:col>19</xdr:col>
      <xdr:colOff>23518</xdr:colOff>
      <xdr:row>17</xdr:row>
      <xdr:rowOff>164970</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420592" y="3474287"/>
          <a:ext cx="2878667" cy="371331"/>
        </a:xfrm>
        <a:prstGeom prst="rect">
          <a:avLst/>
        </a:prstGeom>
      </xdr:spPr>
    </xdr:pic>
    <xdr:clientData/>
  </xdr:twoCellAnchor>
  <xdr:twoCellAnchor editAs="oneCell">
    <xdr:from>
      <xdr:col>6</xdr:col>
      <xdr:colOff>579265</xdr:colOff>
      <xdr:row>8</xdr:row>
      <xdr:rowOff>152332</xdr:rowOff>
    </xdr:from>
    <xdr:to>
      <xdr:col>10</xdr:col>
      <xdr:colOff>718502</xdr:colOff>
      <xdr:row>12</xdr:row>
      <xdr:rowOff>166442</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00561" y="2139647"/>
          <a:ext cx="3055534" cy="766702"/>
        </a:xfrm>
        <a:prstGeom prst="rect">
          <a:avLst/>
        </a:prstGeom>
      </xdr:spPr>
    </xdr:pic>
    <xdr:clientData/>
  </xdr:twoCellAnchor>
  <xdr:twoCellAnchor editAs="oneCell">
    <xdr:from>
      <xdr:col>18</xdr:col>
      <xdr:colOff>650930</xdr:colOff>
      <xdr:row>24</xdr:row>
      <xdr:rowOff>150609</xdr:rowOff>
    </xdr:from>
    <xdr:to>
      <xdr:col>23</xdr:col>
      <xdr:colOff>121069</xdr:colOff>
      <xdr:row>28</xdr:row>
      <xdr:rowOff>170666</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174078" y="5148294"/>
          <a:ext cx="3315417" cy="77265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xdr:from>
      <xdr:col>16</xdr:col>
      <xdr:colOff>70554</xdr:colOff>
      <xdr:row>10</xdr:row>
      <xdr:rowOff>94074</xdr:rowOff>
    </xdr:from>
    <xdr:to>
      <xdr:col>17</xdr:col>
      <xdr:colOff>35278</xdr:colOff>
      <xdr:row>12</xdr:row>
      <xdr:rowOff>152872</xdr:rowOff>
    </xdr:to>
    <xdr:sp macro="" textlink="">
      <xdr:nvSpPr>
        <xdr:cNvPr id="31" name="正方形/長方形 30">
          <a:extLst>
            <a:ext uri="{FF2B5EF4-FFF2-40B4-BE49-F238E27FC236}">
              <a16:creationId xmlns:a16="http://schemas.microsoft.com/office/drawing/2014/main" id="{C70F9DC9-44E0-4957-8CA3-4A20133EE489}"/>
            </a:ext>
          </a:extLst>
        </xdr:cNvPr>
        <xdr:cNvSpPr/>
      </xdr:nvSpPr>
      <xdr:spPr bwMode="auto">
        <a:xfrm>
          <a:off x="12206110" y="2457685"/>
          <a:ext cx="623242" cy="43509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2400" b="0" i="0" u="none" strike="noStrike" baseline="0">
              <a:solidFill>
                <a:srgbClr val="000000"/>
              </a:solidFill>
              <a:latin typeface="Times New Roman" panose="02020603050405020304" pitchFamily="18" charset="0"/>
            </a:rPr>
            <a:t> </a:t>
          </a:r>
          <a:r>
            <a:rPr lang="en-US" altLang="ja-JP" sz="4400" b="0" i="0" u="none" strike="noStrike" baseline="0">
              <a:solidFill>
                <a:srgbClr val="353744"/>
              </a:solidFill>
              <a:latin typeface="Times New Roman" panose="02020603050405020304" pitchFamily="18" charset="0"/>
            </a:rPr>
            <a:t>May 2023 IEEE 802W Interim </a:t>
          </a:r>
        </a:p>
        <a:p>
          <a:r>
            <a:rPr lang="en-US" altLang="ja-JP" sz="3600" b="1" i="0" u="none" strike="noStrike" baseline="0">
              <a:solidFill>
                <a:srgbClr val="656565"/>
              </a:solidFill>
              <a:latin typeface="Times New Roman" panose="02020603050405020304" pitchFamily="18" charset="0"/>
            </a:rPr>
            <a:t>May 14-19, 2023 </a:t>
          </a:r>
          <a:endParaRPr lang="en-US" altLang="ja-JP" sz="36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Early $US 600.00 until March 31, 2023 </a:t>
          </a:r>
          <a:endParaRPr lang="en-US" altLang="ja-JP"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Standard </a:t>
          </a:r>
          <a:r>
            <a:rPr lang="en-US" altLang="ja-JP" sz="2800" b="0" i="0" u="none" strike="noStrike" baseline="0">
              <a:solidFill>
                <a:srgbClr val="353744"/>
              </a:solidFill>
              <a:latin typeface="Times New Roman" panose="02020603050405020304" pitchFamily="18" charset="0"/>
            </a:rPr>
            <a:t>$US 800.00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Late/Onsite </a:t>
          </a:r>
          <a:r>
            <a:rPr lang="en-US" altLang="ja-JP" sz="2800" b="0" i="0" u="none" strike="noStrike" baseline="0">
              <a:solidFill>
                <a:srgbClr val="353744"/>
              </a:solidFill>
              <a:latin typeface="Times New Roman" panose="02020603050405020304" pitchFamily="18" charset="0"/>
            </a:rPr>
            <a:t>$US 1000.00 after April 28, 2023 </a:t>
          </a:r>
          <a:endParaRPr lang="en-US" altLang="ja-JP" sz="2800" b="0" i="0" u="none" strike="noStrike" baseline="0">
            <a:solidFill>
              <a:srgbClr val="000000"/>
            </a:solidFill>
            <a:latin typeface="Times New Roman" panose="02020603050405020304" pitchFamily="18" charset="0"/>
          </a:endParaRP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000000"/>
              </a:solidFill>
              <a:latin typeface="Times New Roman" panose="02020603050405020304" pitchFamily="18" charset="0"/>
            </a:rPr>
            <a:t>Cancellation Fees and Deadlines </a:t>
          </a:r>
          <a:endParaRPr lang="en-US" altLang="ja-JP" sz="36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Full Refund: </a:t>
          </a:r>
          <a:r>
            <a:rPr lang="en-US" altLang="ja-JP" sz="2800" b="0" i="0" u="none" strike="noStrike" baseline="0">
              <a:solidFill>
                <a:srgbClr val="353744"/>
              </a:solidFill>
              <a:latin typeface="Times New Roman" panose="02020603050405020304" pitchFamily="18" charset="0"/>
            </a:rPr>
            <a:t>March 31,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$US150.00 Cancellation Fee: </a:t>
          </a:r>
          <a:r>
            <a:rPr lang="en-US" altLang="ja-JP" sz="2800" b="0" i="0" u="none" strike="noStrike" baseline="0">
              <a:solidFill>
                <a:srgbClr val="353744"/>
              </a:solidFill>
              <a:latin typeface="Times New Roman" panose="02020603050405020304" pitchFamily="18" charset="0"/>
            </a:rPr>
            <a:t>After March 31, 2023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No Refund: </a:t>
          </a:r>
          <a:r>
            <a:rPr lang="en-US" altLang="ja-JP" sz="2800" b="0" i="0" u="none" strike="noStrike" baseline="0">
              <a:solidFill>
                <a:srgbClr val="353744"/>
              </a:solidFill>
              <a:latin typeface="Times New Roman" panose="02020603050405020304" pitchFamily="18" charset="0"/>
            </a:rPr>
            <a:t>After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69244</xdr:rowOff>
    </xdr:from>
    <xdr:to>
      <xdr:col>29</xdr:col>
      <xdr:colOff>332618</xdr:colOff>
      <xdr:row>55</xdr:row>
      <xdr:rowOff>60477</xdr:rowOff>
    </xdr:to>
    <xdr:pic>
      <xdr:nvPicPr>
        <xdr:cNvPr id="11" name="図 10">
          <a:extLst>
            <a:ext uri="{FF2B5EF4-FFF2-40B4-BE49-F238E27FC236}">
              <a16:creationId xmlns:a16="http://schemas.microsoft.com/office/drawing/2014/main" id="{149937E5-AB1C-AFF3-966A-E5D338A6498F}"/>
            </a:ext>
          </a:extLst>
        </xdr:cNvPr>
        <xdr:cNvPicPr>
          <a:picLocks noChangeAspect="1"/>
        </xdr:cNvPicPr>
      </xdr:nvPicPr>
      <xdr:blipFill>
        <a:blip xmlns:r="http://schemas.openxmlformats.org/officeDocument/2006/relationships" r:embed="rId1"/>
        <a:stretch>
          <a:fillRect/>
        </a:stretch>
      </xdr:blipFill>
      <xdr:spPr>
        <a:xfrm>
          <a:off x="0" y="3017458"/>
          <a:ext cx="18309166" cy="6976233"/>
        </a:xfrm>
        <a:prstGeom prst="rect">
          <a:avLst/>
        </a:prstGeom>
      </xdr:spPr>
    </xdr:pic>
    <xdr:clientData/>
  </xdr:twoCellAnchor>
  <xdr:twoCellAnchor editAs="oneCell">
    <xdr:from>
      <xdr:col>0</xdr:col>
      <xdr:colOff>0</xdr:colOff>
      <xdr:row>46</xdr:row>
      <xdr:rowOff>136071</xdr:rowOff>
    </xdr:from>
    <xdr:to>
      <xdr:col>29</xdr:col>
      <xdr:colOff>257023</xdr:colOff>
      <xdr:row>73</xdr:row>
      <xdr:rowOff>1668333</xdr:rowOff>
    </xdr:to>
    <xdr:pic>
      <xdr:nvPicPr>
        <xdr:cNvPr id="13" name="図 12">
          <a:extLst>
            <a:ext uri="{FF2B5EF4-FFF2-40B4-BE49-F238E27FC236}">
              <a16:creationId xmlns:a16="http://schemas.microsoft.com/office/drawing/2014/main" id="{B4AC990C-1601-EA4B-1C99-E8B8D9FFF24F}"/>
            </a:ext>
          </a:extLst>
        </xdr:cNvPr>
        <xdr:cNvPicPr>
          <a:picLocks noChangeAspect="1"/>
        </xdr:cNvPicPr>
      </xdr:nvPicPr>
      <xdr:blipFill rotWithShape="1">
        <a:blip xmlns:r="http://schemas.openxmlformats.org/officeDocument/2006/relationships" r:embed="rId2"/>
        <a:srcRect l="21382" t="19007" r="2342" b="28227"/>
        <a:stretch/>
      </xdr:blipFill>
      <xdr:spPr>
        <a:xfrm>
          <a:off x="0" y="8572500"/>
          <a:ext cx="18233571" cy="5160833"/>
        </a:xfrm>
        <a:prstGeom prst="rect">
          <a:avLst/>
        </a:prstGeom>
      </xdr:spPr>
    </xdr:pic>
    <xdr:clientData/>
  </xdr:twoCellAnchor>
  <xdr:twoCellAnchor>
    <xdr:from>
      <xdr:col>0</xdr:col>
      <xdr:colOff>0</xdr:colOff>
      <xdr:row>28</xdr:row>
      <xdr:rowOff>48985</xdr:rowOff>
    </xdr:from>
    <xdr:to>
      <xdr:col>29</xdr:col>
      <xdr:colOff>151190</xdr:colOff>
      <xdr:row>39</xdr:row>
      <xdr:rowOff>105833</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5491842"/>
          <a:ext cx="18127738" cy="1886253"/>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8c05d91c8e6f6b996eb46fc2d74a568b"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3.bin"/><Relationship Id="rId3" Type="http://schemas.openxmlformats.org/officeDocument/2006/relationships/hyperlink" Target="https://ieeesa.webex.com/ieeesa/j.php?MTID=m00d2bf4fb624a6ab55e7b3347494b6f4" TargetMode="External"/><Relationship Id="rId21" Type="http://schemas.openxmlformats.org/officeDocument/2006/relationships/comments" Target="../comments1.xml"/><Relationship Id="rId7" Type="http://schemas.openxmlformats.org/officeDocument/2006/relationships/hyperlink" Target="https://ieeesa.webex.com/ieeesa/j.php?MTID=m4975135800de52645598a07915ec1df6"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00d2bf4fb624a6ab55e7b3347494b6f4" TargetMode="External"/><Relationship Id="rId2" Type="http://schemas.openxmlformats.org/officeDocument/2006/relationships/hyperlink" Target="https://ieeesa.webex.com/ieeesa/j.php?MTID=m4975135800de52645598a07915ec1df6" TargetMode="External"/><Relationship Id="rId16" Type="http://schemas.openxmlformats.org/officeDocument/2006/relationships/hyperlink" Target="https://ieeesa.webex.com/ieeesa/j.php?MTID=m8c05d91c8e6f6b996eb46fc2d74a568b" TargetMode="External"/><Relationship Id="rId20" Type="http://schemas.openxmlformats.org/officeDocument/2006/relationships/vmlDrawing" Target="../drawings/vmlDrawing1.vml"/><Relationship Id="rId1" Type="http://schemas.openxmlformats.org/officeDocument/2006/relationships/hyperlink" Target="https://ieeesa.webex.com/ieeesa/j.php?MTID=m1c06d5f6d9f21fa63d0eb956d5e56ef1" TargetMode="External"/><Relationship Id="rId6" Type="http://schemas.openxmlformats.org/officeDocument/2006/relationships/hyperlink" Target="https://ieeesa.webex.com/ieeesa/j.php?MTID=m1c06d5f6d9f21fa63d0eb956d5e56ef1"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00d2bf4fb624a6ab55e7b3347494b6f4" TargetMode="External"/><Relationship Id="rId15" Type="http://schemas.openxmlformats.org/officeDocument/2006/relationships/hyperlink" Target="https://ieeesa.webex.com/ieeesa/j.php?MTID=m4975135800de52645598a07915ec1df6" TargetMode="External"/><Relationship Id="rId10" Type="http://schemas.openxmlformats.org/officeDocument/2006/relationships/hyperlink" Target="https://ieeesa.webex.com/ieeesa/j.php?MTID=m1c06d5f6d9f21fa63d0eb956d5e56ef1" TargetMode="External"/><Relationship Id="rId19" Type="http://schemas.openxmlformats.org/officeDocument/2006/relationships/drawing" Target="../drawings/drawing1.xml"/><Relationship Id="rId4" Type="http://schemas.openxmlformats.org/officeDocument/2006/relationships/hyperlink" Target="https://ieeesa.webex.com/ieeesa/j.php?MTID=m8c05d91c8e6f6b996eb46fc2d74a568b" TargetMode="External"/><Relationship Id="rId9" Type="http://schemas.openxmlformats.org/officeDocument/2006/relationships/hyperlink" Target="https://ieeesa.webex.com/ieeesa/j.php?MTID=m00d2bf4fb624a6ab55e7b3347494b6f4" TargetMode="External"/><Relationship Id="rId14" Type="http://schemas.openxmlformats.org/officeDocument/2006/relationships/hyperlink" Target="https://ieeesa.webex.com/ieeesa/j.php?MTID=m1c06d5f6d9f21fa63d0eb956d5e56ef1"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1c06d5f6d9f21fa63d0eb956d5e56ef1"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8c05d91c8e6f6b996eb46fc2d74a568b"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8c05d91c8e6f6b996eb46fc2d74a568b"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8c05d91c8e6f6b996eb46fc2d74a56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1" sqref="C1"/>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262</v>
      </c>
      <c r="E3" s="5"/>
    </row>
    <row r="4" spans="2:5" ht="20.5">
      <c r="B4" s="3" t="s">
        <v>2</v>
      </c>
      <c r="C4" s="6">
        <v>45056</v>
      </c>
    </row>
    <row r="5" spans="2:5" ht="20.5">
      <c r="B5" s="3" t="s">
        <v>45</v>
      </c>
    </row>
    <row r="6" spans="2:5" ht="20.5">
      <c r="B6" s="7" t="s">
        <v>3</v>
      </c>
    </row>
    <row r="7" spans="2:5" ht="20.5">
      <c r="B7" s="7" t="s">
        <v>46</v>
      </c>
    </row>
    <row r="8" spans="2:5" ht="20.5">
      <c r="B8" s="8" t="s">
        <v>159</v>
      </c>
    </row>
    <row r="9" spans="2:5" ht="15.5">
      <c r="B9" s="9"/>
    </row>
    <row r="10" spans="2:5" ht="20.5">
      <c r="B10" s="3" t="s">
        <v>4</v>
      </c>
      <c r="C10" s="4" t="s">
        <v>263</v>
      </c>
    </row>
    <row r="12" spans="2:5" ht="20.5">
      <c r="B12" s="3" t="s">
        <v>5</v>
      </c>
      <c r="C12" s="4" t="s">
        <v>54</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2.5"/>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C2" sqref="C2"/>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49" t="s">
        <v>14</v>
      </c>
      <c r="C1" s="50" t="s">
        <v>208</v>
      </c>
    </row>
    <row r="2" spans="1:3" ht="15">
      <c r="B2" s="49" t="s">
        <v>15</v>
      </c>
      <c r="C2" s="50" t="s">
        <v>250</v>
      </c>
    </row>
    <row r="3" spans="1:3" ht="15">
      <c r="B3" s="49" t="s">
        <v>16</v>
      </c>
      <c r="C3" s="50" t="s">
        <v>251</v>
      </c>
    </row>
    <row r="4" spans="1:3" ht="40">
      <c r="A4" s="24"/>
      <c r="B4" s="102" t="s">
        <v>182</v>
      </c>
    </row>
    <row r="5" spans="1:3" ht="15.5">
      <c r="A5" s="24"/>
      <c r="B5" s="88"/>
    </row>
    <row r="6" spans="1:3" ht="15.5">
      <c r="A6" s="24"/>
      <c r="B6" s="89"/>
    </row>
    <row r="7" spans="1:3" s="30" customFormat="1" ht="31" customHeight="1">
      <c r="A7" s="276"/>
      <c r="B7" s="36" t="s">
        <v>17</v>
      </c>
    </row>
    <row r="8" spans="1:3" s="30" customFormat="1" ht="76" customHeight="1">
      <c r="A8" s="276"/>
      <c r="B8" s="277" t="s">
        <v>50</v>
      </c>
    </row>
    <row r="9" spans="1:3" s="26" customFormat="1" ht="15.5">
      <c r="A9" s="24"/>
      <c r="B9" s="19"/>
    </row>
    <row r="10" spans="1:3" s="121" customFormat="1" ht="20">
      <c r="A10" s="278">
        <v>1</v>
      </c>
      <c r="B10" s="278" t="s">
        <v>47</v>
      </c>
    </row>
    <row r="11" spans="1:3" s="121" customFormat="1" ht="20">
      <c r="A11" s="124"/>
      <c r="B11" s="329" t="s">
        <v>226</v>
      </c>
    </row>
    <row r="12" spans="1:3" s="121" customFormat="1" ht="20">
      <c r="A12" s="124"/>
      <c r="B12" s="329" t="s">
        <v>227</v>
      </c>
    </row>
    <row r="13" spans="1:3" s="121" customFormat="1" ht="20">
      <c r="A13" s="124"/>
      <c r="B13" s="329" t="s">
        <v>228</v>
      </c>
    </row>
    <row r="14" spans="1:3" s="121" customFormat="1" ht="20">
      <c r="A14" s="124"/>
      <c r="B14" s="329" t="s">
        <v>229</v>
      </c>
    </row>
    <row r="15" spans="1:3" s="121" customFormat="1" ht="20">
      <c r="A15" s="124"/>
      <c r="B15" s="329" t="s">
        <v>230</v>
      </c>
    </row>
    <row r="16" spans="1:3" s="121" customFormat="1" ht="20">
      <c r="A16" s="124"/>
      <c r="B16" s="329" t="s">
        <v>231</v>
      </c>
    </row>
    <row r="17" spans="1:3" s="121" customFormat="1" ht="20">
      <c r="A17" s="278">
        <v>2</v>
      </c>
      <c r="B17" s="278" t="s">
        <v>18</v>
      </c>
    </row>
    <row r="18" spans="1:3" s="121" customFormat="1" ht="20">
      <c r="A18" s="278"/>
      <c r="B18" s="279" t="s">
        <v>232</v>
      </c>
    </row>
    <row r="19" spans="1:3" ht="15.5">
      <c r="A19" s="19"/>
    </row>
    <row r="20" spans="1:3" ht="15.5">
      <c r="B20" s="25"/>
    </row>
    <row r="21" spans="1:3" ht="15.5">
      <c r="B21" s="25"/>
    </row>
    <row r="22" spans="1:3" s="121" customFormat="1" ht="20.5">
      <c r="A22" s="124"/>
      <c r="B22" s="280" t="s">
        <v>19</v>
      </c>
      <c r="C22" s="281"/>
    </row>
    <row r="23" spans="1:3" s="121" customFormat="1" ht="20">
      <c r="A23" s="124"/>
    </row>
    <row r="24" spans="1:3" s="121" customFormat="1" ht="20">
      <c r="A24" s="124"/>
      <c r="B24" s="282" t="s">
        <v>20</v>
      </c>
    </row>
    <row r="25" spans="1:3" s="121" customFormat="1" ht="20">
      <c r="A25" s="124"/>
      <c r="B25" s="282" t="s">
        <v>21</v>
      </c>
    </row>
    <row r="26" spans="1:3" s="121" customFormat="1" ht="20">
      <c r="A26" s="124"/>
      <c r="B26" s="282" t="s">
        <v>22</v>
      </c>
    </row>
    <row r="27" spans="1:3" s="121" customFormat="1" ht="20">
      <c r="A27" s="124"/>
      <c r="B27" s="282" t="s">
        <v>23</v>
      </c>
    </row>
    <row r="28" spans="1:3" s="121" customFormat="1" ht="20">
      <c r="A28" s="124"/>
      <c r="B28" s="282" t="s">
        <v>24</v>
      </c>
    </row>
    <row r="29" spans="1:3" s="121" customFormat="1" ht="20">
      <c r="A29" s="124"/>
      <c r="B29" s="283"/>
    </row>
    <row r="30" spans="1:3" s="121" customFormat="1" ht="20">
      <c r="A30" s="124"/>
      <c r="B30" s="278" t="s">
        <v>25</v>
      </c>
    </row>
    <row r="31" spans="1:3" s="121" customFormat="1" ht="20">
      <c r="A31" s="124"/>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54" zoomScaleNormal="54" workbookViewId="0">
      <selection activeCell="AB25" sqref="AB25"/>
    </sheetView>
  </sheetViews>
  <sheetFormatPr defaultColWidth="11.6328125" defaultRowHeight="15.5"/>
  <cols>
    <col min="1" max="1" width="9.6328125" style="90" customWidth="1"/>
    <col min="2" max="2" width="10.453125" style="90" customWidth="1"/>
    <col min="3" max="3" width="14.36328125" style="90" customWidth="1"/>
    <col min="4" max="4" width="10.81640625" style="90" customWidth="1"/>
    <col min="5" max="5" width="13.36328125" style="90" customWidth="1"/>
    <col min="6" max="6" width="10.6328125" style="90" customWidth="1"/>
    <col min="7" max="7" width="9.81640625" style="90" customWidth="1"/>
    <col min="8" max="9" width="10.81640625" style="90" customWidth="1"/>
    <col min="10" max="12" width="10.453125" style="90" customWidth="1"/>
    <col min="13" max="13" width="11.1796875" style="90" customWidth="1"/>
    <col min="14" max="14" width="10.453125" style="90" customWidth="1"/>
    <col min="15" max="15" width="11" style="90" customWidth="1"/>
    <col min="16" max="16" width="9.6328125" style="90" customWidth="1"/>
    <col min="17" max="17" width="9.453125" style="90" customWidth="1"/>
    <col min="18" max="18" width="10.453125" style="90" customWidth="1"/>
    <col min="19" max="19" width="10.81640625" style="90" customWidth="1"/>
    <col min="20" max="20" width="9.453125" style="90" customWidth="1"/>
    <col min="21" max="16384" width="11.6328125" style="90"/>
  </cols>
  <sheetData>
    <row r="1" spans="1:33" s="136" customFormat="1" ht="19.649999999999999" customHeight="1">
      <c r="A1" s="488" t="s">
        <v>180</v>
      </c>
      <c r="B1" s="488" t="s">
        <v>177</v>
      </c>
      <c r="C1" s="488" t="s">
        <v>63</v>
      </c>
      <c r="D1" s="491" t="s">
        <v>64</v>
      </c>
      <c r="E1" s="494" t="s">
        <v>253</v>
      </c>
      <c r="F1" s="137" t="s">
        <v>254</v>
      </c>
      <c r="G1" s="137"/>
      <c r="H1" s="138"/>
      <c r="I1" s="138"/>
      <c r="J1" s="138"/>
      <c r="K1" s="138"/>
      <c r="L1" s="138"/>
      <c r="M1" s="138"/>
      <c r="N1" s="138"/>
      <c r="O1" s="138"/>
      <c r="P1" s="138"/>
      <c r="Q1" s="138"/>
      <c r="R1" s="138"/>
      <c r="S1" s="138"/>
      <c r="T1" s="138"/>
      <c r="U1" s="138"/>
      <c r="V1" s="138"/>
      <c r="W1" s="138"/>
      <c r="X1" s="138"/>
      <c r="Y1" s="139"/>
      <c r="Z1" s="139"/>
      <c r="AA1" s="138"/>
      <c r="AB1" s="139"/>
      <c r="AC1" s="140"/>
    </row>
    <row r="2" spans="1:33" s="136" customFormat="1" ht="19.25" customHeight="1">
      <c r="A2" s="489"/>
      <c r="B2" s="489"/>
      <c r="C2" s="489"/>
      <c r="D2" s="492"/>
      <c r="E2" s="495"/>
      <c r="F2" s="141" t="s">
        <v>255</v>
      </c>
      <c r="G2" s="141"/>
      <c r="H2" s="142"/>
      <c r="I2" s="142"/>
      <c r="J2" s="142"/>
      <c r="K2" s="142"/>
      <c r="L2" s="142"/>
      <c r="M2" s="142"/>
      <c r="N2" s="142"/>
      <c r="O2" s="142"/>
      <c r="P2" s="142"/>
      <c r="Q2" s="142"/>
      <c r="R2" s="142"/>
      <c r="S2" s="142"/>
      <c r="T2" s="142"/>
      <c r="U2" s="142"/>
      <c r="V2" s="142"/>
      <c r="W2" s="142"/>
      <c r="X2" s="142"/>
      <c r="Y2" s="142"/>
      <c r="Z2" s="142"/>
      <c r="AA2" s="142"/>
      <c r="AB2" s="142"/>
      <c r="AC2" s="143"/>
      <c r="AD2" s="232"/>
      <c r="AE2" s="232"/>
      <c r="AF2"/>
      <c r="AG2"/>
    </row>
    <row r="3" spans="1:33" s="136" customFormat="1" ht="19.649999999999999" customHeight="1">
      <c r="A3" s="489"/>
      <c r="B3" s="489"/>
      <c r="C3" s="489"/>
      <c r="D3" s="492"/>
      <c r="E3" s="495"/>
      <c r="F3" s="144" t="s">
        <v>256</v>
      </c>
      <c r="G3" s="144"/>
      <c r="H3" s="145"/>
      <c r="I3" s="145"/>
      <c r="J3" s="145"/>
      <c r="K3" s="145"/>
      <c r="L3" s="145"/>
      <c r="M3" s="145"/>
      <c r="N3" s="145"/>
      <c r="O3" s="145"/>
      <c r="P3" s="145"/>
      <c r="Q3" s="145"/>
      <c r="R3" s="145"/>
      <c r="S3" s="145"/>
      <c r="T3" s="145"/>
      <c r="U3" s="145"/>
      <c r="V3" s="145"/>
      <c r="W3" s="145"/>
      <c r="X3" s="145"/>
      <c r="Y3" s="145"/>
      <c r="Z3" s="145"/>
      <c r="AA3" s="146"/>
      <c r="AB3" s="145"/>
      <c r="AC3" s="147"/>
      <c r="AD3" s="233"/>
      <c r="AE3" s="233"/>
      <c r="AF3"/>
      <c r="AG3"/>
    </row>
    <row r="4" spans="1:33" s="136" customFormat="1" ht="19.649999999999999" customHeight="1" thickBot="1">
      <c r="A4" s="489"/>
      <c r="B4" s="489"/>
      <c r="C4" s="489"/>
      <c r="D4" s="492"/>
      <c r="E4" s="495"/>
      <c r="F4" s="148" t="s">
        <v>183</v>
      </c>
      <c r="G4" s="148"/>
      <c r="H4" s="148"/>
      <c r="I4" s="148"/>
      <c r="J4" s="148"/>
      <c r="K4" s="148"/>
      <c r="L4" s="148"/>
      <c r="M4" s="148"/>
      <c r="N4" s="148"/>
      <c r="O4" s="148"/>
      <c r="P4" s="148"/>
      <c r="Q4" s="148"/>
      <c r="R4" s="148"/>
      <c r="S4" s="148"/>
      <c r="T4" s="148"/>
      <c r="U4" s="148"/>
      <c r="V4" s="148"/>
      <c r="W4" s="148"/>
      <c r="X4" s="148" t="s">
        <v>184</v>
      </c>
      <c r="Y4" s="148"/>
      <c r="Z4" s="149"/>
      <c r="AA4" s="148" t="s">
        <v>184</v>
      </c>
      <c r="AB4" s="148"/>
      <c r="AC4" s="150"/>
    </row>
    <row r="5" spans="1:33" s="234" customFormat="1" ht="12.9" customHeight="1">
      <c r="A5" s="489"/>
      <c r="B5" s="489"/>
      <c r="C5" s="489"/>
      <c r="D5" s="492"/>
      <c r="E5" s="496" t="s">
        <v>65</v>
      </c>
      <c r="F5" s="498" t="s">
        <v>233</v>
      </c>
      <c r="G5" s="499"/>
      <c r="H5" s="500" t="s">
        <v>66</v>
      </c>
      <c r="I5" s="501"/>
      <c r="J5" s="501"/>
      <c r="K5" s="502"/>
      <c r="L5" s="500" t="s">
        <v>67</v>
      </c>
      <c r="M5" s="501"/>
      <c r="N5" s="501"/>
      <c r="O5" s="502"/>
      <c r="P5" s="500" t="s">
        <v>68</v>
      </c>
      <c r="Q5" s="501"/>
      <c r="R5" s="501"/>
      <c r="S5" s="502"/>
      <c r="T5" s="500" t="s">
        <v>69</v>
      </c>
      <c r="U5" s="501"/>
      <c r="V5" s="501"/>
      <c r="W5" s="502"/>
      <c r="X5" s="474" t="s">
        <v>70</v>
      </c>
      <c r="Y5" s="475"/>
      <c r="Z5" s="476"/>
      <c r="AA5" s="474" t="s">
        <v>71</v>
      </c>
      <c r="AB5" s="475"/>
      <c r="AC5" s="476"/>
    </row>
    <row r="6" spans="1:33" s="234" customFormat="1" ht="12.65" customHeight="1" thickBot="1">
      <c r="A6" s="490"/>
      <c r="B6" s="490"/>
      <c r="C6" s="490"/>
      <c r="D6" s="493"/>
      <c r="E6" s="497"/>
      <c r="F6" s="477">
        <f>DATE(2023,5,14)</f>
        <v>45060</v>
      </c>
      <c r="G6" s="478"/>
      <c r="H6" s="479">
        <f>F6+1</f>
        <v>45061</v>
      </c>
      <c r="I6" s="479"/>
      <c r="J6" s="479"/>
      <c r="K6" s="480"/>
      <c r="L6" s="481">
        <f>H6+1</f>
        <v>45062</v>
      </c>
      <c r="M6" s="479"/>
      <c r="N6" s="479"/>
      <c r="O6" s="480"/>
      <c r="P6" s="481">
        <f>L6+1</f>
        <v>45063</v>
      </c>
      <c r="Q6" s="479"/>
      <c r="R6" s="479"/>
      <c r="S6" s="480"/>
      <c r="T6" s="481">
        <f>P6+1</f>
        <v>45064</v>
      </c>
      <c r="U6" s="479"/>
      <c r="V6" s="479"/>
      <c r="W6" s="480"/>
      <c r="X6" s="482">
        <f>T6+1</f>
        <v>45065</v>
      </c>
      <c r="Y6" s="483"/>
      <c r="Z6" s="484"/>
      <c r="AA6" s="482">
        <f>X6+1</f>
        <v>45066</v>
      </c>
      <c r="AB6" s="483"/>
      <c r="AC6" s="484"/>
    </row>
    <row r="7" spans="1:33" s="136" customFormat="1" ht="38.25" customHeight="1" thickBot="1">
      <c r="A7" s="485"/>
      <c r="B7" s="486"/>
      <c r="C7" s="486"/>
      <c r="D7" s="487"/>
      <c r="E7" s="368"/>
      <c r="F7" s="452" t="s">
        <v>72</v>
      </c>
      <c r="G7" s="453"/>
      <c r="H7" s="330" t="s">
        <v>72</v>
      </c>
      <c r="I7" s="332" t="s">
        <v>73</v>
      </c>
      <c r="J7" s="332" t="s">
        <v>74</v>
      </c>
      <c r="K7" s="331" t="s">
        <v>75</v>
      </c>
      <c r="L7" s="330" t="s">
        <v>72</v>
      </c>
      <c r="M7" s="332" t="s">
        <v>73</v>
      </c>
      <c r="N7" s="332" t="s">
        <v>74</v>
      </c>
      <c r="O7" s="331" t="s">
        <v>75</v>
      </c>
      <c r="P7" s="330" t="s">
        <v>72</v>
      </c>
      <c r="Q7" s="332" t="s">
        <v>73</v>
      </c>
      <c r="R7" s="332" t="s">
        <v>74</v>
      </c>
      <c r="S7" s="331" t="s">
        <v>75</v>
      </c>
      <c r="T7" s="330" t="s">
        <v>72</v>
      </c>
      <c r="U7" s="332" t="s">
        <v>73</v>
      </c>
      <c r="V7" s="332" t="s">
        <v>74</v>
      </c>
      <c r="W7" s="331" t="s">
        <v>75</v>
      </c>
      <c r="X7" s="151"/>
      <c r="Y7" s="152"/>
      <c r="Z7" s="153"/>
      <c r="AA7" s="151"/>
      <c r="AB7" s="152"/>
      <c r="AC7" s="153"/>
    </row>
    <row r="8" spans="1:33" s="234" customFormat="1" ht="15" customHeight="1">
      <c r="A8" s="154">
        <v>0.29166666666666669</v>
      </c>
      <c r="B8" s="156">
        <f>A8-3/24</f>
        <v>0.16666666666666669</v>
      </c>
      <c r="C8" s="155">
        <f>A8+4/24</f>
        <v>0.45833333333333337</v>
      </c>
      <c r="D8" s="155">
        <f>A8+13/24</f>
        <v>0.83333333333333326</v>
      </c>
      <c r="E8" s="333" t="s">
        <v>76</v>
      </c>
      <c r="F8" s="152"/>
      <c r="G8" s="153"/>
      <c r="H8" s="400" t="s">
        <v>77</v>
      </c>
      <c r="I8" s="400"/>
      <c r="J8" s="400"/>
      <c r="K8" s="401"/>
      <c r="L8" s="399" t="s">
        <v>77</v>
      </c>
      <c r="M8" s="400"/>
      <c r="N8" s="400"/>
      <c r="O8" s="401"/>
      <c r="P8" s="399" t="s">
        <v>77</v>
      </c>
      <c r="Q8" s="400"/>
      <c r="R8" s="400"/>
      <c r="S8" s="401"/>
      <c r="T8" s="399" t="s">
        <v>77</v>
      </c>
      <c r="U8" s="400"/>
      <c r="V8" s="400"/>
      <c r="W8" s="401"/>
      <c r="X8" s="151"/>
      <c r="Y8" s="152"/>
      <c r="Z8" s="153"/>
      <c r="AA8" s="151"/>
      <c r="AB8" s="152"/>
      <c r="AC8" s="153"/>
      <c r="AE8"/>
    </row>
    <row r="9" spans="1:33" s="234" customFormat="1" ht="15" customHeight="1" thickBot="1">
      <c r="A9" s="157">
        <f>A8+0.5/24</f>
        <v>0.3125</v>
      </c>
      <c r="B9" s="159">
        <f t="shared" ref="B9:B39" si="0">A9-3/24</f>
        <v>0.1875</v>
      </c>
      <c r="C9" s="158">
        <f t="shared" ref="C9:C39" si="1">A9+4/24</f>
        <v>0.47916666666666663</v>
      </c>
      <c r="D9" s="158">
        <f t="shared" ref="D9:D39" si="2">A9+13/24</f>
        <v>0.85416666666666663</v>
      </c>
      <c r="E9" s="334" t="s">
        <v>78</v>
      </c>
      <c r="F9" s="152"/>
      <c r="G9" s="153"/>
      <c r="H9" s="406"/>
      <c r="I9" s="406"/>
      <c r="J9" s="406"/>
      <c r="K9" s="407"/>
      <c r="L9" s="405"/>
      <c r="M9" s="406"/>
      <c r="N9" s="406"/>
      <c r="O9" s="407"/>
      <c r="P9" s="405"/>
      <c r="Q9" s="406"/>
      <c r="R9" s="406"/>
      <c r="S9" s="407"/>
      <c r="T9" s="405"/>
      <c r="U9" s="406"/>
      <c r="V9" s="406"/>
      <c r="W9" s="407"/>
      <c r="X9" s="151"/>
      <c r="Y9" s="152"/>
      <c r="Z9" s="153"/>
      <c r="AA9" s="151"/>
      <c r="AB9" s="152"/>
      <c r="AC9" s="153"/>
      <c r="AE9"/>
    </row>
    <row r="10" spans="1:33" s="234" customFormat="1" ht="15" customHeight="1">
      <c r="A10" s="157">
        <f t="shared" ref="A10:A39" si="3">A9+0.5/24</f>
        <v>0.33333333333333331</v>
      </c>
      <c r="B10" s="159">
        <f t="shared" si="0"/>
        <v>0.20833333333333331</v>
      </c>
      <c r="C10" s="158">
        <f t="shared" si="1"/>
        <v>0.5</v>
      </c>
      <c r="D10" s="158">
        <f t="shared" si="2"/>
        <v>0.875</v>
      </c>
      <c r="E10" s="160" t="s">
        <v>80</v>
      </c>
      <c r="F10" s="152"/>
      <c r="G10" s="153"/>
      <c r="H10" s="428" t="s">
        <v>257</v>
      </c>
      <c r="I10" s="429"/>
      <c r="J10" s="429"/>
      <c r="K10" s="430"/>
      <c r="L10" s="454" t="s">
        <v>81</v>
      </c>
      <c r="M10" s="457" t="s">
        <v>84</v>
      </c>
      <c r="N10" s="460" t="s">
        <v>100</v>
      </c>
      <c r="O10" s="449" t="s">
        <v>258</v>
      </c>
      <c r="P10" s="463" t="s">
        <v>79</v>
      </c>
      <c r="Q10" s="464"/>
      <c r="R10" s="464"/>
      <c r="S10" s="465"/>
      <c r="T10" s="454" t="s">
        <v>81</v>
      </c>
      <c r="U10" s="457" t="s">
        <v>84</v>
      </c>
      <c r="V10" s="460" t="s">
        <v>100</v>
      </c>
      <c r="W10" s="449" t="s">
        <v>209</v>
      </c>
      <c r="X10" s="151"/>
      <c r="Y10" s="152"/>
      <c r="Z10" s="153"/>
      <c r="AA10" s="151"/>
      <c r="AB10" s="152"/>
      <c r="AC10" s="153"/>
      <c r="AE10"/>
    </row>
    <row r="11" spans="1:33" s="234" customFormat="1" ht="15" customHeight="1" thickBot="1">
      <c r="A11" s="157">
        <f t="shared" si="3"/>
        <v>0.35416666666666663</v>
      </c>
      <c r="B11" s="159">
        <f t="shared" si="0"/>
        <v>0.22916666666666663</v>
      </c>
      <c r="C11" s="158">
        <f t="shared" si="1"/>
        <v>0.52083333333333326</v>
      </c>
      <c r="D11" s="158">
        <f t="shared" si="2"/>
        <v>0.89583333333333326</v>
      </c>
      <c r="E11" s="160" t="s">
        <v>85</v>
      </c>
      <c r="F11" s="152"/>
      <c r="G11" s="153"/>
      <c r="H11" s="431"/>
      <c r="I11" s="432"/>
      <c r="J11" s="432"/>
      <c r="K11" s="433"/>
      <c r="L11" s="455"/>
      <c r="M11" s="458"/>
      <c r="N11" s="461"/>
      <c r="O11" s="450"/>
      <c r="P11" s="437"/>
      <c r="Q11" s="438"/>
      <c r="R11" s="438"/>
      <c r="S11" s="439"/>
      <c r="T11" s="455"/>
      <c r="U11" s="458"/>
      <c r="V11" s="461"/>
      <c r="W11" s="450"/>
      <c r="X11" s="151"/>
      <c r="Y11" s="152"/>
      <c r="Z11" s="153"/>
      <c r="AA11" s="151"/>
      <c r="AB11" s="152"/>
      <c r="AC11" s="153"/>
      <c r="AE11"/>
    </row>
    <row r="12" spans="1:33" s="234" customFormat="1" ht="15" customHeight="1">
      <c r="A12" s="157">
        <f t="shared" si="3"/>
        <v>0.37499999999999994</v>
      </c>
      <c r="B12" s="159">
        <f t="shared" si="0"/>
        <v>0.24999999999999994</v>
      </c>
      <c r="C12" s="158">
        <f t="shared" si="1"/>
        <v>0.54166666666666663</v>
      </c>
      <c r="D12" s="158">
        <f t="shared" si="2"/>
        <v>0.91666666666666652</v>
      </c>
      <c r="E12" s="160" t="s">
        <v>87</v>
      </c>
      <c r="F12" s="152"/>
      <c r="G12" s="153"/>
      <c r="H12" s="466" t="s">
        <v>185</v>
      </c>
      <c r="I12" s="467"/>
      <c r="J12" s="467"/>
      <c r="K12" s="468"/>
      <c r="L12" s="455"/>
      <c r="M12" s="458"/>
      <c r="N12" s="461"/>
      <c r="O12" s="450"/>
      <c r="P12" s="472" t="s">
        <v>82</v>
      </c>
      <c r="Q12" s="457" t="s">
        <v>84</v>
      </c>
      <c r="R12" s="460" t="s">
        <v>100</v>
      </c>
      <c r="S12" s="449" t="s">
        <v>209</v>
      </c>
      <c r="T12" s="455"/>
      <c r="U12" s="458"/>
      <c r="V12" s="461"/>
      <c r="W12" s="450"/>
      <c r="X12" s="151"/>
      <c r="Y12" s="152"/>
      <c r="Z12" s="153"/>
      <c r="AA12" s="151"/>
      <c r="AB12" s="152"/>
      <c r="AC12" s="153"/>
    </row>
    <row r="13" spans="1:33" s="234" customFormat="1" ht="15" customHeight="1" thickBot="1">
      <c r="A13" s="157">
        <f t="shared" si="3"/>
        <v>0.39583333333333326</v>
      </c>
      <c r="B13" s="159">
        <f t="shared" si="0"/>
        <v>0.27083333333333326</v>
      </c>
      <c r="C13" s="158">
        <f t="shared" si="1"/>
        <v>0.56249999999999989</v>
      </c>
      <c r="D13" s="158">
        <f t="shared" si="2"/>
        <v>0.93749999999999989</v>
      </c>
      <c r="E13" s="160" t="s">
        <v>88</v>
      </c>
      <c r="F13" s="152"/>
      <c r="G13" s="153"/>
      <c r="H13" s="469"/>
      <c r="I13" s="470"/>
      <c r="J13" s="470"/>
      <c r="K13" s="471"/>
      <c r="L13" s="456"/>
      <c r="M13" s="459"/>
      <c r="N13" s="462"/>
      <c r="O13" s="451"/>
      <c r="P13" s="473"/>
      <c r="Q13" s="459"/>
      <c r="R13" s="462"/>
      <c r="S13" s="451"/>
      <c r="T13" s="456"/>
      <c r="U13" s="459"/>
      <c r="V13" s="462"/>
      <c r="W13" s="451"/>
      <c r="X13" s="151"/>
      <c r="Y13" s="152"/>
      <c r="Z13" s="153"/>
      <c r="AA13" s="151"/>
      <c r="AB13" s="152"/>
      <c r="AC13" s="153"/>
    </row>
    <row r="14" spans="1:33" s="234" customFormat="1" ht="15" customHeight="1" thickBot="1">
      <c r="A14" s="157">
        <f t="shared" si="3"/>
        <v>0.41666666666666657</v>
      </c>
      <c r="B14" s="158">
        <f t="shared" si="0"/>
        <v>0.29166666666666657</v>
      </c>
      <c r="C14" s="158">
        <f t="shared" si="1"/>
        <v>0.58333333333333326</v>
      </c>
      <c r="D14" s="158">
        <f t="shared" si="2"/>
        <v>0.95833333333333326</v>
      </c>
      <c r="E14" s="161" t="s">
        <v>89</v>
      </c>
      <c r="F14" s="426"/>
      <c r="G14" s="427"/>
      <c r="H14" s="397" t="s">
        <v>90</v>
      </c>
      <c r="I14" s="397"/>
      <c r="J14" s="397"/>
      <c r="K14" s="398"/>
      <c r="L14" s="396" t="s">
        <v>90</v>
      </c>
      <c r="M14" s="397"/>
      <c r="N14" s="397"/>
      <c r="O14" s="398"/>
      <c r="P14" s="396" t="s">
        <v>90</v>
      </c>
      <c r="Q14" s="397"/>
      <c r="R14" s="397"/>
      <c r="S14" s="398"/>
      <c r="T14" s="396" t="s">
        <v>90</v>
      </c>
      <c r="U14" s="397"/>
      <c r="V14" s="397"/>
      <c r="W14" s="398"/>
      <c r="X14" s="151"/>
      <c r="Y14" s="152"/>
      <c r="Z14" s="153"/>
      <c r="AA14" s="151"/>
      <c r="AB14" s="152"/>
      <c r="AC14" s="153"/>
    </row>
    <row r="15" spans="1:33" s="234" customFormat="1" ht="15" customHeight="1">
      <c r="A15" s="157">
        <f t="shared" si="3"/>
        <v>0.43749999999999989</v>
      </c>
      <c r="B15" s="158">
        <f t="shared" si="0"/>
        <v>0.31249999999999989</v>
      </c>
      <c r="C15" s="158">
        <f t="shared" si="1"/>
        <v>0.60416666666666652</v>
      </c>
      <c r="D15" s="158">
        <f t="shared" si="2"/>
        <v>0.97916666666666652</v>
      </c>
      <c r="E15" s="162" t="s">
        <v>91</v>
      </c>
      <c r="F15" s="152"/>
      <c r="G15" s="153"/>
      <c r="H15" s="454" t="s">
        <v>81</v>
      </c>
      <c r="I15" s="446"/>
      <c r="J15" s="460" t="s">
        <v>100</v>
      </c>
      <c r="K15" s="449" t="s">
        <v>258</v>
      </c>
      <c r="L15" s="503" t="s">
        <v>211</v>
      </c>
      <c r="M15" s="446"/>
      <c r="N15" s="506" t="s">
        <v>83</v>
      </c>
      <c r="O15" s="449" t="s">
        <v>258</v>
      </c>
      <c r="P15" s="434" t="s">
        <v>187</v>
      </c>
      <c r="Q15" s="435"/>
      <c r="R15" s="435"/>
      <c r="S15" s="436"/>
      <c r="T15" s="503" t="s">
        <v>211</v>
      </c>
      <c r="U15" s="509" t="s">
        <v>86</v>
      </c>
      <c r="V15" s="512" t="s">
        <v>101</v>
      </c>
      <c r="W15" s="449" t="s">
        <v>258</v>
      </c>
      <c r="X15" s="151"/>
      <c r="Y15" s="152"/>
      <c r="Z15" s="153"/>
      <c r="AA15" s="151"/>
      <c r="AB15" s="152"/>
      <c r="AC15" s="153"/>
    </row>
    <row r="16" spans="1:33" s="234" customFormat="1" ht="15" customHeight="1" thickBot="1">
      <c r="A16" s="157">
        <f t="shared" si="3"/>
        <v>0.4583333333333332</v>
      </c>
      <c r="B16" s="158">
        <f t="shared" si="0"/>
        <v>0.3333333333333332</v>
      </c>
      <c r="C16" s="158">
        <f t="shared" si="1"/>
        <v>0.62499999999999989</v>
      </c>
      <c r="D16" s="159">
        <f t="shared" si="2"/>
        <v>0.99999999999999978</v>
      </c>
      <c r="E16" s="162" t="s">
        <v>93</v>
      </c>
      <c r="F16" s="152"/>
      <c r="G16" s="153"/>
      <c r="H16" s="455"/>
      <c r="I16" s="447"/>
      <c r="J16" s="461"/>
      <c r="K16" s="450"/>
      <c r="L16" s="504"/>
      <c r="M16" s="447"/>
      <c r="N16" s="507"/>
      <c r="O16" s="450"/>
      <c r="P16" s="437"/>
      <c r="Q16" s="438"/>
      <c r="R16" s="438"/>
      <c r="S16" s="439"/>
      <c r="T16" s="504"/>
      <c r="U16" s="510"/>
      <c r="V16" s="513"/>
      <c r="W16" s="450"/>
      <c r="X16" s="151"/>
      <c r="Y16" s="152"/>
      <c r="Z16" s="153"/>
      <c r="AA16" s="151"/>
      <c r="AB16" s="152"/>
      <c r="AC16" s="153"/>
    </row>
    <row r="17" spans="1:29" s="234" customFormat="1" ht="15" customHeight="1">
      <c r="A17" s="157">
        <f t="shared" si="3"/>
        <v>0.47916666666666652</v>
      </c>
      <c r="B17" s="158">
        <f t="shared" si="0"/>
        <v>0.35416666666666652</v>
      </c>
      <c r="C17" s="158">
        <f t="shared" si="1"/>
        <v>0.64583333333333315</v>
      </c>
      <c r="D17" s="159">
        <f t="shared" si="2"/>
        <v>1.020833333333333</v>
      </c>
      <c r="E17" s="162" t="s">
        <v>94</v>
      </c>
      <c r="F17" s="152"/>
      <c r="G17" s="153"/>
      <c r="H17" s="455"/>
      <c r="I17" s="447"/>
      <c r="J17" s="461"/>
      <c r="K17" s="450"/>
      <c r="L17" s="504"/>
      <c r="M17" s="447"/>
      <c r="N17" s="507"/>
      <c r="O17" s="450"/>
      <c r="P17" s="434" t="s">
        <v>95</v>
      </c>
      <c r="Q17" s="435"/>
      <c r="R17" s="435"/>
      <c r="S17" s="436"/>
      <c r="T17" s="504"/>
      <c r="U17" s="510"/>
      <c r="V17" s="513"/>
      <c r="W17" s="450"/>
      <c r="X17" s="151"/>
      <c r="Y17" s="152"/>
      <c r="Z17" s="153"/>
      <c r="AA17" s="151"/>
      <c r="AB17" s="152"/>
      <c r="AC17" s="153"/>
    </row>
    <row r="18" spans="1:29" s="234" customFormat="1" ht="15" customHeight="1" thickBot="1">
      <c r="A18" s="157">
        <f t="shared" si="3"/>
        <v>0.49999999999999983</v>
      </c>
      <c r="B18" s="158">
        <f t="shared" si="0"/>
        <v>0.37499999999999983</v>
      </c>
      <c r="C18" s="158">
        <f t="shared" si="1"/>
        <v>0.66666666666666652</v>
      </c>
      <c r="D18" s="159">
        <f t="shared" si="2"/>
        <v>1.0416666666666665</v>
      </c>
      <c r="E18" s="162" t="s">
        <v>96</v>
      </c>
      <c r="F18" s="152"/>
      <c r="G18" s="153"/>
      <c r="H18" s="456"/>
      <c r="I18" s="448"/>
      <c r="J18" s="462"/>
      <c r="K18" s="451"/>
      <c r="L18" s="505"/>
      <c r="M18" s="448"/>
      <c r="N18" s="508"/>
      <c r="O18" s="451"/>
      <c r="P18" s="437"/>
      <c r="Q18" s="438"/>
      <c r="R18" s="438"/>
      <c r="S18" s="439"/>
      <c r="T18" s="505"/>
      <c r="U18" s="511"/>
      <c r="V18" s="514"/>
      <c r="W18" s="451"/>
      <c r="X18" s="151"/>
      <c r="Y18" s="152"/>
      <c r="Z18" s="153"/>
      <c r="AA18" s="151"/>
      <c r="AB18" s="152"/>
      <c r="AC18" s="153"/>
    </row>
    <row r="19" spans="1:29" s="234" customFormat="1" ht="15" customHeight="1">
      <c r="A19" s="157">
        <f t="shared" si="3"/>
        <v>0.52083333333333315</v>
      </c>
      <c r="B19" s="158">
        <f t="shared" si="0"/>
        <v>0.39583333333333315</v>
      </c>
      <c r="C19" s="158">
        <f t="shared" si="1"/>
        <v>0.68749999999999978</v>
      </c>
      <c r="D19" s="159">
        <f t="shared" si="2"/>
        <v>1.0624999999999998</v>
      </c>
      <c r="E19" s="334" t="s">
        <v>97</v>
      </c>
      <c r="F19" s="152"/>
      <c r="G19" s="153"/>
      <c r="H19" s="400" t="s">
        <v>234</v>
      </c>
      <c r="I19" s="400"/>
      <c r="J19" s="400"/>
      <c r="K19" s="401"/>
      <c r="L19" s="400" t="s">
        <v>234</v>
      </c>
      <c r="M19" s="400"/>
      <c r="N19" s="400"/>
      <c r="O19" s="401"/>
      <c r="P19" s="400" t="s">
        <v>234</v>
      </c>
      <c r="Q19" s="400"/>
      <c r="R19" s="400"/>
      <c r="S19" s="401"/>
      <c r="T19" s="400" t="s">
        <v>234</v>
      </c>
      <c r="U19" s="400"/>
      <c r="V19" s="400"/>
      <c r="W19" s="401"/>
      <c r="X19" s="151"/>
      <c r="Y19" s="152"/>
      <c r="Z19" s="153"/>
      <c r="AA19" s="151"/>
      <c r="AB19" s="152"/>
      <c r="AC19" s="153"/>
    </row>
    <row r="20" spans="1:29" s="234" customFormat="1" ht="15" customHeight="1" thickBot="1">
      <c r="A20" s="157">
        <f t="shared" si="3"/>
        <v>0.54166666666666652</v>
      </c>
      <c r="B20" s="158">
        <f t="shared" si="0"/>
        <v>0.41666666666666652</v>
      </c>
      <c r="C20" s="158">
        <f t="shared" si="1"/>
        <v>0.70833333333333315</v>
      </c>
      <c r="D20" s="159">
        <f t="shared" si="2"/>
        <v>1.083333333333333</v>
      </c>
      <c r="E20" s="334" t="s">
        <v>98</v>
      </c>
      <c r="F20" s="152"/>
      <c r="G20" s="153"/>
      <c r="H20" s="406"/>
      <c r="I20" s="406"/>
      <c r="J20" s="406"/>
      <c r="K20" s="407"/>
      <c r="L20" s="406"/>
      <c r="M20" s="406"/>
      <c r="N20" s="406"/>
      <c r="O20" s="407"/>
      <c r="P20" s="406"/>
      <c r="Q20" s="406"/>
      <c r="R20" s="406"/>
      <c r="S20" s="407"/>
      <c r="T20" s="406"/>
      <c r="U20" s="406"/>
      <c r="V20" s="406"/>
      <c r="W20" s="407"/>
      <c r="X20" s="151"/>
      <c r="Y20" s="152"/>
      <c r="Z20" s="153"/>
      <c r="AA20" s="151"/>
      <c r="AB20" s="152"/>
      <c r="AC20" s="153"/>
    </row>
    <row r="21" spans="1:29" s="234" customFormat="1" ht="15" customHeight="1" thickBot="1">
      <c r="A21" s="157">
        <f t="shared" si="3"/>
        <v>0.56249999999999989</v>
      </c>
      <c r="B21" s="158">
        <f t="shared" si="0"/>
        <v>0.43749999999999989</v>
      </c>
      <c r="C21" s="158">
        <f t="shared" si="1"/>
        <v>0.72916666666666652</v>
      </c>
      <c r="D21" s="159">
        <f t="shared" si="2"/>
        <v>1.1041666666666665</v>
      </c>
      <c r="E21" s="162" t="s">
        <v>99</v>
      </c>
      <c r="F21" s="152"/>
      <c r="G21" s="153"/>
      <c r="H21" s="440" t="s">
        <v>259</v>
      </c>
      <c r="I21" s="443" t="s">
        <v>210</v>
      </c>
      <c r="J21" s="446"/>
      <c r="K21" s="449" t="s">
        <v>258</v>
      </c>
      <c r="L21" s="440" t="s">
        <v>259</v>
      </c>
      <c r="M21" s="509" t="s">
        <v>86</v>
      </c>
      <c r="N21" s="512" t="s">
        <v>101</v>
      </c>
      <c r="O21" s="449" t="s">
        <v>209</v>
      </c>
      <c r="P21" s="454" t="s">
        <v>81</v>
      </c>
      <c r="Q21" s="515" t="s">
        <v>186</v>
      </c>
      <c r="R21" s="512" t="s">
        <v>101</v>
      </c>
      <c r="S21" s="449" t="s">
        <v>209</v>
      </c>
      <c r="T21" s="454" t="s">
        <v>81</v>
      </c>
      <c r="U21" s="446"/>
      <c r="V21" s="512" t="s">
        <v>101</v>
      </c>
      <c r="W21" s="449" t="s">
        <v>258</v>
      </c>
      <c r="X21" s="151"/>
      <c r="Y21" s="152"/>
      <c r="Z21" s="153"/>
      <c r="AA21" s="151"/>
      <c r="AB21" s="152"/>
      <c r="AC21" s="153"/>
    </row>
    <row r="22" spans="1:29" s="234" customFormat="1" ht="15" customHeight="1">
      <c r="A22" s="157">
        <f t="shared" si="3"/>
        <v>0.58333333333333326</v>
      </c>
      <c r="B22" s="158">
        <f t="shared" si="0"/>
        <v>0.45833333333333326</v>
      </c>
      <c r="C22" s="158">
        <f t="shared" si="1"/>
        <v>0.74999999999999989</v>
      </c>
      <c r="D22" s="159">
        <f t="shared" si="2"/>
        <v>1.125</v>
      </c>
      <c r="E22" s="162" t="s">
        <v>102</v>
      </c>
      <c r="F22" s="518" t="s">
        <v>235</v>
      </c>
      <c r="G22" s="519"/>
      <c r="H22" s="441"/>
      <c r="I22" s="444"/>
      <c r="J22" s="447"/>
      <c r="K22" s="450"/>
      <c r="L22" s="441"/>
      <c r="M22" s="510"/>
      <c r="N22" s="513"/>
      <c r="O22" s="450"/>
      <c r="P22" s="455"/>
      <c r="Q22" s="516"/>
      <c r="R22" s="513"/>
      <c r="S22" s="450"/>
      <c r="T22" s="455"/>
      <c r="U22" s="447"/>
      <c r="V22" s="513"/>
      <c r="W22" s="450"/>
      <c r="X22" s="151"/>
      <c r="Y22" s="152"/>
      <c r="Z22" s="153"/>
      <c r="AA22" s="151"/>
      <c r="AB22" s="152"/>
      <c r="AC22" s="153"/>
    </row>
    <row r="23" spans="1:29" s="234" customFormat="1" ht="15" customHeight="1" thickBot="1">
      <c r="A23" s="157">
        <f t="shared" si="3"/>
        <v>0.60416666666666663</v>
      </c>
      <c r="B23" s="158">
        <f t="shared" si="0"/>
        <v>0.47916666666666663</v>
      </c>
      <c r="C23" s="158">
        <f t="shared" si="1"/>
        <v>0.77083333333333326</v>
      </c>
      <c r="D23" s="159">
        <f t="shared" si="2"/>
        <v>1.1458333333333333</v>
      </c>
      <c r="E23" s="162" t="s">
        <v>103</v>
      </c>
      <c r="F23" s="520"/>
      <c r="G23" s="521"/>
      <c r="H23" s="441"/>
      <c r="I23" s="444"/>
      <c r="J23" s="447"/>
      <c r="K23" s="450"/>
      <c r="L23" s="441"/>
      <c r="M23" s="510"/>
      <c r="N23" s="513"/>
      <c r="O23" s="450"/>
      <c r="P23" s="455"/>
      <c r="Q23" s="516"/>
      <c r="R23" s="513"/>
      <c r="S23" s="450"/>
      <c r="T23" s="455"/>
      <c r="U23" s="447"/>
      <c r="V23" s="513"/>
      <c r="W23" s="450"/>
      <c r="X23" s="151"/>
      <c r="Y23" s="152"/>
      <c r="Z23" s="153"/>
      <c r="AA23" s="151"/>
      <c r="AB23" s="152"/>
      <c r="AC23" s="153"/>
    </row>
    <row r="24" spans="1:29" s="234" customFormat="1" ht="15" customHeight="1" thickBot="1">
      <c r="A24" s="157">
        <f t="shared" si="3"/>
        <v>0.625</v>
      </c>
      <c r="B24" s="158">
        <f t="shared" si="0"/>
        <v>0.5</v>
      </c>
      <c r="C24" s="158">
        <f t="shared" si="1"/>
        <v>0.79166666666666663</v>
      </c>
      <c r="D24" s="159">
        <f t="shared" si="2"/>
        <v>1.1666666666666665</v>
      </c>
      <c r="E24" s="162" t="s">
        <v>104</v>
      </c>
      <c r="F24" s="152"/>
      <c r="G24" s="153"/>
      <c r="H24" s="442"/>
      <c r="I24" s="445"/>
      <c r="J24" s="448"/>
      <c r="K24" s="451"/>
      <c r="L24" s="442"/>
      <c r="M24" s="511"/>
      <c r="N24" s="514"/>
      <c r="O24" s="451"/>
      <c r="P24" s="456"/>
      <c r="Q24" s="517"/>
      <c r="R24" s="514"/>
      <c r="S24" s="451"/>
      <c r="T24" s="456"/>
      <c r="U24" s="448"/>
      <c r="V24" s="514"/>
      <c r="W24" s="451"/>
      <c r="X24" s="151"/>
      <c r="Y24" s="152"/>
      <c r="Z24" s="153"/>
      <c r="AA24" s="151"/>
      <c r="AB24" s="152"/>
      <c r="AC24" s="153"/>
    </row>
    <row r="25" spans="1:29" s="234" customFormat="1" ht="15" customHeight="1" thickBot="1">
      <c r="A25" s="157">
        <f t="shared" si="3"/>
        <v>0.64583333333333337</v>
      </c>
      <c r="B25" s="158">
        <f t="shared" si="0"/>
        <v>0.52083333333333337</v>
      </c>
      <c r="C25" s="158">
        <f t="shared" si="1"/>
        <v>0.8125</v>
      </c>
      <c r="D25" s="159">
        <f t="shared" si="2"/>
        <v>1.1875</v>
      </c>
      <c r="E25" s="161" t="s">
        <v>105</v>
      </c>
      <c r="F25" s="426"/>
      <c r="G25" s="427"/>
      <c r="H25" s="396" t="s">
        <v>90</v>
      </c>
      <c r="I25" s="397"/>
      <c r="J25" s="397"/>
      <c r="K25" s="398"/>
      <c r="L25" s="396" t="s">
        <v>90</v>
      </c>
      <c r="M25" s="397"/>
      <c r="N25" s="397"/>
      <c r="O25" s="398"/>
      <c r="P25" s="396" t="s">
        <v>90</v>
      </c>
      <c r="Q25" s="397"/>
      <c r="R25" s="397"/>
      <c r="S25" s="398"/>
      <c r="T25" s="396" t="s">
        <v>90</v>
      </c>
      <c r="U25" s="397"/>
      <c r="V25" s="397"/>
      <c r="W25" s="398"/>
      <c r="X25" s="151"/>
      <c r="Y25" s="152"/>
      <c r="Z25" s="153"/>
      <c r="AA25" s="151"/>
      <c r="AB25" s="152"/>
      <c r="AC25" s="153"/>
    </row>
    <row r="26" spans="1:29" s="234" customFormat="1" ht="15" customHeight="1">
      <c r="A26" s="157">
        <f t="shared" si="3"/>
        <v>0.66666666666666674</v>
      </c>
      <c r="B26" s="158">
        <f t="shared" si="0"/>
        <v>0.54166666666666674</v>
      </c>
      <c r="C26" s="158">
        <f t="shared" si="1"/>
        <v>0.83333333333333337</v>
      </c>
      <c r="D26" s="159">
        <f t="shared" si="2"/>
        <v>1.2083333333333335</v>
      </c>
      <c r="E26" s="160" t="s">
        <v>106</v>
      </c>
      <c r="F26" s="522" t="s">
        <v>236</v>
      </c>
      <c r="G26" s="523"/>
      <c r="H26" s="454" t="s">
        <v>81</v>
      </c>
      <c r="I26" s="509" t="s">
        <v>86</v>
      </c>
      <c r="J26" s="457" t="s">
        <v>260</v>
      </c>
      <c r="K26" s="449" t="s">
        <v>209</v>
      </c>
      <c r="L26" s="454" t="s">
        <v>81</v>
      </c>
      <c r="M26" s="515" t="s">
        <v>186</v>
      </c>
      <c r="N26" s="446"/>
      <c r="O26" s="449" t="s">
        <v>209</v>
      </c>
      <c r="P26" s="454" t="s">
        <v>81</v>
      </c>
      <c r="Q26" s="509" t="s">
        <v>86</v>
      </c>
      <c r="R26" s="446"/>
      <c r="S26" s="449" t="s">
        <v>209</v>
      </c>
      <c r="T26" s="434" t="s">
        <v>188</v>
      </c>
      <c r="U26" s="435"/>
      <c r="V26" s="435"/>
      <c r="W26" s="436"/>
      <c r="X26" s="151"/>
      <c r="Y26" s="152"/>
      <c r="Z26" s="153"/>
      <c r="AA26" s="151"/>
      <c r="AB26" s="152"/>
      <c r="AC26" s="153"/>
    </row>
    <row r="27" spans="1:29" s="234" customFormat="1" ht="15" customHeight="1">
      <c r="A27" s="157">
        <f t="shared" si="3"/>
        <v>0.68750000000000011</v>
      </c>
      <c r="B27" s="158">
        <f t="shared" si="0"/>
        <v>0.56250000000000011</v>
      </c>
      <c r="C27" s="158">
        <f t="shared" si="1"/>
        <v>0.85416666666666674</v>
      </c>
      <c r="D27" s="159">
        <f t="shared" si="2"/>
        <v>1.2291666666666667</v>
      </c>
      <c r="E27" s="162" t="s">
        <v>107</v>
      </c>
      <c r="F27" s="524"/>
      <c r="G27" s="525"/>
      <c r="H27" s="455"/>
      <c r="I27" s="510"/>
      <c r="J27" s="458"/>
      <c r="K27" s="450"/>
      <c r="L27" s="455"/>
      <c r="M27" s="516"/>
      <c r="N27" s="447"/>
      <c r="O27" s="450"/>
      <c r="P27" s="455"/>
      <c r="Q27" s="510"/>
      <c r="R27" s="447"/>
      <c r="S27" s="450"/>
      <c r="T27" s="463"/>
      <c r="U27" s="464"/>
      <c r="V27" s="464"/>
      <c r="W27" s="465"/>
      <c r="X27" s="151"/>
      <c r="Y27" s="152"/>
      <c r="Z27" s="153"/>
      <c r="AA27" s="151"/>
      <c r="AB27" s="152"/>
      <c r="AC27" s="153"/>
    </row>
    <row r="28" spans="1:29" s="234" customFormat="1" ht="15" customHeight="1" thickBot="1">
      <c r="A28" s="157">
        <f t="shared" si="3"/>
        <v>0.70833333333333348</v>
      </c>
      <c r="B28" s="158">
        <f t="shared" si="0"/>
        <v>0.58333333333333348</v>
      </c>
      <c r="C28" s="158">
        <f t="shared" si="1"/>
        <v>0.87500000000000011</v>
      </c>
      <c r="D28" s="159">
        <f t="shared" si="2"/>
        <v>1.25</v>
      </c>
      <c r="E28" s="162" t="s">
        <v>108</v>
      </c>
      <c r="F28" s="526"/>
      <c r="G28" s="527"/>
      <c r="H28" s="455"/>
      <c r="I28" s="510"/>
      <c r="J28" s="458"/>
      <c r="K28" s="450"/>
      <c r="L28" s="455"/>
      <c r="M28" s="516"/>
      <c r="N28" s="447"/>
      <c r="O28" s="450"/>
      <c r="P28" s="455"/>
      <c r="Q28" s="510"/>
      <c r="R28" s="447"/>
      <c r="S28" s="450"/>
      <c r="T28" s="463"/>
      <c r="U28" s="464"/>
      <c r="V28" s="464"/>
      <c r="W28" s="465"/>
      <c r="X28" s="151"/>
      <c r="Y28" s="152"/>
      <c r="Z28" s="153"/>
      <c r="AA28" s="151"/>
      <c r="AB28" s="152"/>
      <c r="AC28" s="153"/>
    </row>
    <row r="29" spans="1:29" s="234" customFormat="1" ht="15" customHeight="1" thickBot="1">
      <c r="A29" s="157">
        <f t="shared" si="3"/>
        <v>0.72916666666666685</v>
      </c>
      <c r="B29" s="158">
        <f t="shared" si="0"/>
        <v>0.60416666666666685</v>
      </c>
      <c r="C29" s="158">
        <f t="shared" si="1"/>
        <v>0.89583333333333348</v>
      </c>
      <c r="D29" s="159">
        <f t="shared" si="2"/>
        <v>1.2708333333333335</v>
      </c>
      <c r="E29" s="162" t="s">
        <v>109</v>
      </c>
      <c r="F29" s="518" t="s">
        <v>110</v>
      </c>
      <c r="G29" s="519"/>
      <c r="H29" s="456"/>
      <c r="I29" s="511"/>
      <c r="J29" s="459"/>
      <c r="K29" s="451"/>
      <c r="L29" s="456"/>
      <c r="M29" s="517"/>
      <c r="N29" s="448"/>
      <c r="O29" s="451"/>
      <c r="P29" s="456"/>
      <c r="Q29" s="511"/>
      <c r="R29" s="448"/>
      <c r="S29" s="451"/>
      <c r="T29" s="437"/>
      <c r="U29" s="438"/>
      <c r="V29" s="438"/>
      <c r="W29" s="439"/>
      <c r="X29" s="151"/>
      <c r="Y29" s="152"/>
      <c r="Z29" s="153"/>
      <c r="AA29" s="151"/>
      <c r="AB29" s="152"/>
      <c r="AC29" s="153"/>
    </row>
    <row r="30" spans="1:29" s="234" customFormat="1" ht="15" customHeight="1" thickBot="1">
      <c r="A30" s="157">
        <f t="shared" si="3"/>
        <v>0.75000000000000022</v>
      </c>
      <c r="B30" s="158">
        <f t="shared" si="0"/>
        <v>0.62500000000000022</v>
      </c>
      <c r="C30" s="158">
        <f t="shared" si="1"/>
        <v>0.91666666666666685</v>
      </c>
      <c r="D30" s="158">
        <f t="shared" si="2"/>
        <v>1.291666666666667</v>
      </c>
      <c r="E30" s="334" t="s">
        <v>111</v>
      </c>
      <c r="F30" s="520"/>
      <c r="G30" s="521"/>
      <c r="H30" s="396" t="s">
        <v>90</v>
      </c>
      <c r="I30" s="397"/>
      <c r="J30" s="397"/>
      <c r="K30" s="398"/>
      <c r="L30" s="396" t="s">
        <v>90</v>
      </c>
      <c r="M30" s="397"/>
      <c r="N30" s="397"/>
      <c r="O30" s="398"/>
      <c r="P30" s="396" t="s">
        <v>90</v>
      </c>
      <c r="Q30" s="397"/>
      <c r="R30" s="397"/>
      <c r="S30" s="398"/>
      <c r="T30" s="399" t="s">
        <v>113</v>
      </c>
      <c r="U30" s="400"/>
      <c r="V30" s="400"/>
      <c r="W30" s="401"/>
      <c r="X30" s="408" t="s">
        <v>212</v>
      </c>
      <c r="Y30" s="409"/>
      <c r="Z30" s="410"/>
      <c r="AA30" s="151"/>
      <c r="AB30" s="152"/>
      <c r="AC30" s="153"/>
    </row>
    <row r="31" spans="1:29" s="234" customFormat="1" ht="15" customHeight="1">
      <c r="A31" s="157">
        <f t="shared" si="3"/>
        <v>0.77083333333333359</v>
      </c>
      <c r="B31" s="158">
        <f t="shared" si="0"/>
        <v>0.64583333333333359</v>
      </c>
      <c r="C31" s="158">
        <f t="shared" si="1"/>
        <v>0.93750000000000022</v>
      </c>
      <c r="D31" s="158">
        <f t="shared" si="2"/>
        <v>1.3125000000000002</v>
      </c>
      <c r="E31" s="334" t="s">
        <v>112</v>
      </c>
      <c r="F31" s="400" t="s">
        <v>113</v>
      </c>
      <c r="G31" s="401"/>
      <c r="H31" s="399" t="s">
        <v>113</v>
      </c>
      <c r="I31" s="400"/>
      <c r="J31" s="400"/>
      <c r="K31" s="401"/>
      <c r="L31" s="399" t="s">
        <v>113</v>
      </c>
      <c r="M31" s="400"/>
      <c r="N31" s="400"/>
      <c r="O31" s="401"/>
      <c r="P31" s="417" t="s">
        <v>261</v>
      </c>
      <c r="Q31" s="418"/>
      <c r="R31" s="418"/>
      <c r="S31" s="419"/>
      <c r="T31" s="402"/>
      <c r="U31" s="403"/>
      <c r="V31" s="403"/>
      <c r="W31" s="404"/>
      <c r="X31" s="411"/>
      <c r="Y31" s="412"/>
      <c r="Z31" s="413"/>
      <c r="AA31" s="151"/>
      <c r="AB31" s="152"/>
      <c r="AC31" s="153"/>
    </row>
    <row r="32" spans="1:29" s="234" customFormat="1" ht="15" customHeight="1">
      <c r="A32" s="157">
        <f t="shared" si="3"/>
        <v>0.79166666666666696</v>
      </c>
      <c r="B32" s="158">
        <f t="shared" si="0"/>
        <v>0.66666666666666696</v>
      </c>
      <c r="C32" s="158">
        <f t="shared" si="1"/>
        <v>0.95833333333333359</v>
      </c>
      <c r="D32" s="158">
        <f t="shared" si="2"/>
        <v>1.3333333333333335</v>
      </c>
      <c r="E32" s="334" t="s">
        <v>114</v>
      </c>
      <c r="F32" s="403"/>
      <c r="G32" s="404"/>
      <c r="H32" s="402"/>
      <c r="I32" s="403"/>
      <c r="J32" s="403"/>
      <c r="K32" s="404"/>
      <c r="L32" s="402"/>
      <c r="M32" s="403"/>
      <c r="N32" s="403"/>
      <c r="O32" s="404"/>
      <c r="P32" s="420"/>
      <c r="Q32" s="421"/>
      <c r="R32" s="421"/>
      <c r="S32" s="422"/>
      <c r="T32" s="402"/>
      <c r="U32" s="403"/>
      <c r="V32" s="403"/>
      <c r="W32" s="404"/>
      <c r="X32" s="411"/>
      <c r="Y32" s="412"/>
      <c r="Z32" s="413"/>
      <c r="AA32" s="151"/>
      <c r="AB32" s="152"/>
      <c r="AC32" s="153"/>
    </row>
    <row r="33" spans="1:29" s="234" customFormat="1" ht="15" customHeight="1">
      <c r="A33" s="157">
        <f t="shared" si="3"/>
        <v>0.81250000000000033</v>
      </c>
      <c r="B33" s="158">
        <f t="shared" si="0"/>
        <v>0.68750000000000033</v>
      </c>
      <c r="C33" s="158">
        <f t="shared" si="1"/>
        <v>0.97916666666666696</v>
      </c>
      <c r="D33" s="158">
        <f t="shared" si="2"/>
        <v>1.354166666666667</v>
      </c>
      <c r="E33" s="334" t="s">
        <v>115</v>
      </c>
      <c r="F33" s="403"/>
      <c r="G33" s="404"/>
      <c r="H33" s="402"/>
      <c r="I33" s="403"/>
      <c r="J33" s="403"/>
      <c r="K33" s="404"/>
      <c r="L33" s="402"/>
      <c r="M33" s="403"/>
      <c r="N33" s="403"/>
      <c r="O33" s="404"/>
      <c r="P33" s="420"/>
      <c r="Q33" s="421"/>
      <c r="R33" s="421"/>
      <c r="S33" s="422"/>
      <c r="T33" s="402"/>
      <c r="U33" s="403"/>
      <c r="V33" s="403"/>
      <c r="W33" s="404"/>
      <c r="X33" s="411"/>
      <c r="Y33" s="412"/>
      <c r="Z33" s="413"/>
      <c r="AA33" s="151"/>
      <c r="AB33" s="152"/>
      <c r="AC33" s="153"/>
    </row>
    <row r="34" spans="1:29" s="234" customFormat="1" ht="15" customHeight="1" thickBot="1">
      <c r="A34" s="157">
        <f t="shared" si="3"/>
        <v>0.8333333333333337</v>
      </c>
      <c r="B34" s="158">
        <f t="shared" si="0"/>
        <v>0.7083333333333337</v>
      </c>
      <c r="C34" s="159">
        <f t="shared" si="1"/>
        <v>1.0000000000000004</v>
      </c>
      <c r="D34" s="158">
        <f t="shared" si="2"/>
        <v>1.3750000000000004</v>
      </c>
      <c r="E34" s="334" t="s">
        <v>116</v>
      </c>
      <c r="F34" s="403"/>
      <c r="G34" s="404"/>
      <c r="H34" s="402"/>
      <c r="I34" s="403"/>
      <c r="J34" s="403"/>
      <c r="K34" s="404"/>
      <c r="L34" s="402"/>
      <c r="M34" s="403"/>
      <c r="N34" s="403"/>
      <c r="O34" s="404"/>
      <c r="P34" s="423"/>
      <c r="Q34" s="424"/>
      <c r="R34" s="424"/>
      <c r="S34" s="425"/>
      <c r="T34" s="402"/>
      <c r="U34" s="403"/>
      <c r="V34" s="403"/>
      <c r="W34" s="404"/>
      <c r="X34" s="411"/>
      <c r="Y34" s="412"/>
      <c r="Z34" s="413"/>
      <c r="AA34" s="151"/>
      <c r="AB34" s="152"/>
      <c r="AC34" s="153"/>
    </row>
    <row r="35" spans="1:29" s="234" customFormat="1" ht="15" customHeight="1">
      <c r="A35" s="157">
        <f t="shared" si="3"/>
        <v>0.85416666666666707</v>
      </c>
      <c r="B35" s="158">
        <f t="shared" si="0"/>
        <v>0.72916666666666707</v>
      </c>
      <c r="C35" s="159">
        <f t="shared" si="1"/>
        <v>1.0208333333333337</v>
      </c>
      <c r="D35" s="158">
        <f t="shared" si="2"/>
        <v>1.3958333333333337</v>
      </c>
      <c r="E35" s="163" t="s">
        <v>117</v>
      </c>
      <c r="F35" s="403"/>
      <c r="G35" s="404"/>
      <c r="H35" s="402"/>
      <c r="I35" s="403"/>
      <c r="J35" s="403"/>
      <c r="K35" s="404"/>
      <c r="L35" s="402"/>
      <c r="M35" s="403"/>
      <c r="N35" s="403"/>
      <c r="O35" s="404"/>
      <c r="P35" s="402" t="s">
        <v>113</v>
      </c>
      <c r="Q35" s="403"/>
      <c r="R35" s="403"/>
      <c r="S35" s="404"/>
      <c r="T35" s="402"/>
      <c r="U35" s="403"/>
      <c r="V35" s="403"/>
      <c r="W35" s="404"/>
      <c r="X35" s="411"/>
      <c r="Y35" s="412"/>
      <c r="Z35" s="413"/>
      <c r="AA35" s="151"/>
      <c r="AB35" s="152"/>
      <c r="AC35" s="153"/>
    </row>
    <row r="36" spans="1:29" s="234" customFormat="1" ht="15" customHeight="1">
      <c r="A36" s="157">
        <f t="shared" si="3"/>
        <v>0.87500000000000044</v>
      </c>
      <c r="B36" s="158">
        <f t="shared" si="0"/>
        <v>0.75000000000000044</v>
      </c>
      <c r="C36" s="159">
        <f t="shared" si="1"/>
        <v>1.0416666666666672</v>
      </c>
      <c r="D36" s="158">
        <f t="shared" si="2"/>
        <v>1.416666666666667</v>
      </c>
      <c r="E36" s="163" t="s">
        <v>118</v>
      </c>
      <c r="F36" s="403"/>
      <c r="G36" s="404"/>
      <c r="H36" s="402"/>
      <c r="I36" s="403"/>
      <c r="J36" s="403"/>
      <c r="K36" s="404"/>
      <c r="L36" s="402"/>
      <c r="M36" s="403"/>
      <c r="N36" s="403"/>
      <c r="O36" s="404"/>
      <c r="P36" s="402"/>
      <c r="Q36" s="403"/>
      <c r="R36" s="403"/>
      <c r="S36" s="404"/>
      <c r="T36" s="402"/>
      <c r="U36" s="403"/>
      <c r="V36" s="403"/>
      <c r="W36" s="404"/>
      <c r="X36" s="411"/>
      <c r="Y36" s="412"/>
      <c r="Z36" s="413"/>
      <c r="AA36" s="151"/>
      <c r="AB36" s="152"/>
      <c r="AC36" s="153"/>
    </row>
    <row r="37" spans="1:29" s="234" customFormat="1" ht="15" customHeight="1">
      <c r="A37" s="157">
        <f t="shared" si="3"/>
        <v>0.89583333333333381</v>
      </c>
      <c r="B37" s="158">
        <f t="shared" si="0"/>
        <v>0.77083333333333381</v>
      </c>
      <c r="C37" s="159">
        <f t="shared" si="1"/>
        <v>1.0625000000000004</v>
      </c>
      <c r="D37" s="158">
        <f t="shared" si="2"/>
        <v>1.4375000000000004</v>
      </c>
      <c r="E37" s="164" t="s">
        <v>119</v>
      </c>
      <c r="F37" s="403"/>
      <c r="G37" s="404"/>
      <c r="H37" s="402"/>
      <c r="I37" s="403"/>
      <c r="J37" s="403"/>
      <c r="K37" s="404"/>
      <c r="L37" s="402"/>
      <c r="M37" s="403"/>
      <c r="N37" s="403"/>
      <c r="O37" s="404"/>
      <c r="P37" s="402"/>
      <c r="Q37" s="403"/>
      <c r="R37" s="403"/>
      <c r="S37" s="404"/>
      <c r="T37" s="402"/>
      <c r="U37" s="403"/>
      <c r="V37" s="403"/>
      <c r="W37" s="404"/>
      <c r="X37" s="411"/>
      <c r="Y37" s="412"/>
      <c r="Z37" s="413"/>
      <c r="AA37" s="151"/>
      <c r="AB37" s="152"/>
      <c r="AC37" s="153"/>
    </row>
    <row r="38" spans="1:29" s="234" customFormat="1" ht="15" customHeight="1">
      <c r="A38" s="157">
        <f t="shared" si="3"/>
        <v>0.91666666666666718</v>
      </c>
      <c r="B38" s="158">
        <f t="shared" si="0"/>
        <v>0.79166666666666718</v>
      </c>
      <c r="C38" s="159">
        <f t="shared" si="1"/>
        <v>1.0833333333333339</v>
      </c>
      <c r="D38" s="158">
        <f t="shared" si="2"/>
        <v>1.4583333333333339</v>
      </c>
      <c r="E38" s="164" t="s">
        <v>120</v>
      </c>
      <c r="F38" s="403"/>
      <c r="G38" s="404"/>
      <c r="H38" s="402"/>
      <c r="I38" s="403"/>
      <c r="J38" s="403"/>
      <c r="K38" s="404"/>
      <c r="L38" s="402"/>
      <c r="M38" s="403"/>
      <c r="N38" s="403"/>
      <c r="O38" s="404"/>
      <c r="P38" s="402"/>
      <c r="Q38" s="403"/>
      <c r="R38" s="403"/>
      <c r="S38" s="404"/>
      <c r="T38" s="402"/>
      <c r="U38" s="403"/>
      <c r="V38" s="403"/>
      <c r="W38" s="404"/>
      <c r="X38" s="411"/>
      <c r="Y38" s="412"/>
      <c r="Z38" s="413"/>
      <c r="AA38" s="151"/>
      <c r="AB38" s="152"/>
      <c r="AC38" s="153"/>
    </row>
    <row r="39" spans="1:29" s="234" customFormat="1" ht="15" customHeight="1" thickBot="1">
      <c r="A39" s="165">
        <f t="shared" si="3"/>
        <v>0.93750000000000056</v>
      </c>
      <c r="B39" s="166">
        <f t="shared" si="0"/>
        <v>0.81250000000000056</v>
      </c>
      <c r="C39" s="244">
        <f t="shared" si="1"/>
        <v>1.1041666666666672</v>
      </c>
      <c r="D39" s="166">
        <f t="shared" si="2"/>
        <v>1.4791666666666672</v>
      </c>
      <c r="E39" s="167" t="s">
        <v>121</v>
      </c>
      <c r="F39" s="406"/>
      <c r="G39" s="407"/>
      <c r="H39" s="405"/>
      <c r="I39" s="406"/>
      <c r="J39" s="406"/>
      <c r="K39" s="407"/>
      <c r="L39" s="405"/>
      <c r="M39" s="406"/>
      <c r="N39" s="406"/>
      <c r="O39" s="407"/>
      <c r="P39" s="405"/>
      <c r="Q39" s="406"/>
      <c r="R39" s="406"/>
      <c r="S39" s="407"/>
      <c r="T39" s="405"/>
      <c r="U39" s="406"/>
      <c r="V39" s="406"/>
      <c r="W39" s="407"/>
      <c r="X39" s="414"/>
      <c r="Y39" s="415"/>
      <c r="Z39" s="416"/>
      <c r="AA39" s="168"/>
      <c r="AB39" s="169"/>
      <c r="AC39" s="170"/>
    </row>
    <row r="40" spans="1:29" s="136" customFormat="1" ht="13.5" thickBot="1">
      <c r="E40" s="335" t="s">
        <v>122</v>
      </c>
      <c r="F40" s="336"/>
      <c r="G40" s="336"/>
      <c r="H40" s="336"/>
      <c r="I40" s="337"/>
      <c r="J40" s="337"/>
      <c r="K40" s="337"/>
      <c r="L40" s="336"/>
      <c r="M40" s="336"/>
      <c r="N40" s="336"/>
      <c r="O40" s="336"/>
      <c r="P40" s="336"/>
      <c r="Q40" s="336"/>
      <c r="R40" s="336"/>
      <c r="S40" s="336"/>
      <c r="T40" s="336"/>
      <c r="U40" s="336"/>
      <c r="V40" s="336"/>
      <c r="W40" s="336"/>
      <c r="X40" s="336"/>
      <c r="Y40" s="336"/>
      <c r="Z40" s="336"/>
      <c r="AA40" s="336"/>
      <c r="AB40" s="336"/>
      <c r="AC40" s="338"/>
    </row>
    <row r="41" spans="1:29" s="136" customFormat="1" ht="13">
      <c r="E41" s="171" t="s">
        <v>189</v>
      </c>
      <c r="F41" s="172" t="s">
        <v>123</v>
      </c>
      <c r="G41" s="173"/>
      <c r="H41" s="174"/>
      <c r="I41" s="174"/>
      <c r="J41" s="174"/>
      <c r="K41" s="174"/>
      <c r="L41" s="174"/>
      <c r="M41" s="175"/>
      <c r="N41" s="339"/>
      <c r="O41" s="339"/>
      <c r="P41" s="176" t="s">
        <v>124</v>
      </c>
      <c r="Q41" s="172" t="s">
        <v>125</v>
      </c>
      <c r="R41" s="177"/>
      <c r="S41" s="177"/>
      <c r="T41" s="178"/>
      <c r="U41" s="178"/>
      <c r="V41" s="178"/>
      <c r="W41" s="178"/>
      <c r="X41" s="179"/>
      <c r="Y41" s="340"/>
      <c r="Z41" s="339"/>
      <c r="AA41" s="339"/>
      <c r="AB41" s="340"/>
      <c r="AC41" s="341"/>
    </row>
    <row r="42" spans="1:29" s="136" customFormat="1" ht="13">
      <c r="E42" s="171" t="s">
        <v>126</v>
      </c>
      <c r="F42" s="180" t="s">
        <v>127</v>
      </c>
      <c r="G42" s="181"/>
      <c r="H42" s="182"/>
      <c r="I42" s="182"/>
      <c r="J42" s="182"/>
      <c r="K42" s="182"/>
      <c r="L42" s="182"/>
      <c r="M42" s="183"/>
      <c r="N42" s="339"/>
      <c r="O42" s="339"/>
      <c r="P42" s="176" t="s">
        <v>128</v>
      </c>
      <c r="Q42" s="180" t="s">
        <v>129</v>
      </c>
      <c r="R42" s="184"/>
      <c r="S42" s="184"/>
      <c r="T42" s="185"/>
      <c r="U42" s="185"/>
      <c r="V42" s="185"/>
      <c r="W42" s="185"/>
      <c r="X42" s="186"/>
      <c r="Y42" s="340"/>
      <c r="Z42" s="339"/>
      <c r="AA42" s="339"/>
      <c r="AB42" s="340"/>
      <c r="AC42" s="341"/>
    </row>
    <row r="43" spans="1:29" s="136" customFormat="1" ht="13">
      <c r="E43" s="171" t="s">
        <v>86</v>
      </c>
      <c r="F43" s="180" t="s">
        <v>130</v>
      </c>
      <c r="G43" s="187"/>
      <c r="H43" s="188"/>
      <c r="I43" s="188"/>
      <c r="J43" s="188"/>
      <c r="K43" s="188"/>
      <c r="L43" s="188"/>
      <c r="M43" s="189"/>
      <c r="N43" s="339"/>
      <c r="O43" s="339"/>
      <c r="P43" s="176" t="s">
        <v>92</v>
      </c>
      <c r="Q43" s="180" t="s">
        <v>131</v>
      </c>
      <c r="R43" s="190"/>
      <c r="S43" s="190"/>
      <c r="T43" s="191"/>
      <c r="U43" s="191"/>
      <c r="V43" s="191"/>
      <c r="W43" s="191"/>
      <c r="X43" s="186"/>
      <c r="Y43" s="340"/>
      <c r="Z43" s="339"/>
      <c r="AA43" s="339"/>
      <c r="AB43" s="340"/>
      <c r="AC43" s="341"/>
    </row>
    <row r="44" spans="1:29" s="136" customFormat="1" ht="13">
      <c r="E44" s="171" t="s">
        <v>132</v>
      </c>
      <c r="F44" s="180" t="s">
        <v>133</v>
      </c>
      <c r="G44" s="187"/>
      <c r="H44" s="188"/>
      <c r="I44" s="188"/>
      <c r="J44" s="188"/>
      <c r="K44" s="188"/>
      <c r="L44" s="188"/>
      <c r="M44" s="189"/>
      <c r="N44" s="339"/>
      <c r="O44" s="339"/>
      <c r="P44" s="176" t="s">
        <v>134</v>
      </c>
      <c r="Q44" s="180" t="s">
        <v>135</v>
      </c>
      <c r="R44" s="192"/>
      <c r="S44" s="192"/>
      <c r="T44" s="193"/>
      <c r="U44" s="193"/>
      <c r="V44" s="193"/>
      <c r="W44" s="193"/>
      <c r="X44" s="194"/>
      <c r="Y44" s="340"/>
      <c r="Z44" s="339"/>
      <c r="AA44" s="339"/>
      <c r="AB44" s="340"/>
      <c r="AC44" s="341"/>
    </row>
    <row r="45" spans="1:29" s="136" customFormat="1" ht="13">
      <c r="E45" s="171" t="s">
        <v>100</v>
      </c>
      <c r="F45" s="180" t="s">
        <v>136</v>
      </c>
      <c r="G45" s="181"/>
      <c r="H45" s="195"/>
      <c r="I45" s="193"/>
      <c r="J45" s="193"/>
      <c r="K45" s="188"/>
      <c r="L45" s="188"/>
      <c r="M45" s="189"/>
      <c r="N45" s="339"/>
      <c r="O45" s="339"/>
      <c r="P45" s="176" t="s">
        <v>137</v>
      </c>
      <c r="Q45" s="180" t="s">
        <v>138</v>
      </c>
      <c r="R45" s="196"/>
      <c r="S45" s="196"/>
      <c r="T45" s="197"/>
      <c r="U45" s="197"/>
      <c r="V45" s="197"/>
      <c r="W45" s="193"/>
      <c r="X45" s="194"/>
      <c r="Y45" s="340"/>
      <c r="Z45" s="339"/>
      <c r="AA45" s="339"/>
      <c r="AB45" s="340"/>
      <c r="AC45" s="341"/>
    </row>
    <row r="46" spans="1:29" s="136" customFormat="1" ht="13">
      <c r="E46" s="171" t="s">
        <v>139</v>
      </c>
      <c r="F46" s="180" t="s">
        <v>140</v>
      </c>
      <c r="G46" s="181"/>
      <c r="H46" s="193"/>
      <c r="I46" s="197"/>
      <c r="J46" s="193"/>
      <c r="K46" s="193"/>
      <c r="L46" s="193"/>
      <c r="M46" s="194"/>
      <c r="N46" s="339"/>
      <c r="O46" s="339"/>
      <c r="P46" s="176" t="s">
        <v>213</v>
      </c>
      <c r="Q46" s="180" t="s">
        <v>214</v>
      </c>
      <c r="R46" s="192"/>
      <c r="S46" s="192"/>
      <c r="T46" s="193"/>
      <c r="U46" s="198"/>
      <c r="V46" s="198"/>
      <c r="W46" s="198"/>
      <c r="X46" s="194"/>
      <c r="Y46" s="340"/>
      <c r="Z46" s="339"/>
      <c r="AA46" s="339"/>
      <c r="AB46" s="340"/>
      <c r="AC46" s="341"/>
    </row>
    <row r="47" spans="1:29" s="136" customFormat="1" ht="13">
      <c r="E47" s="171" t="s">
        <v>141</v>
      </c>
      <c r="F47" s="180" t="s">
        <v>142</v>
      </c>
      <c r="G47" s="181"/>
      <c r="H47" s="198"/>
      <c r="I47" s="193"/>
      <c r="J47" s="193"/>
      <c r="K47" s="193"/>
      <c r="L47" s="193"/>
      <c r="M47" s="194"/>
      <c r="N47" s="339"/>
      <c r="O47" s="339"/>
      <c r="P47" s="342"/>
      <c r="Q47" s="180"/>
      <c r="R47" s="192"/>
      <c r="S47" s="192"/>
      <c r="T47" s="198"/>
      <c r="U47" s="197"/>
      <c r="V47" s="197"/>
      <c r="W47" s="197"/>
      <c r="X47" s="199"/>
      <c r="Y47" s="340"/>
      <c r="Z47" s="339"/>
      <c r="AA47" s="339"/>
      <c r="AB47" s="340"/>
      <c r="AC47" s="341"/>
    </row>
    <row r="48" spans="1:29" s="136" customFormat="1" ht="13">
      <c r="E48" s="171" t="s">
        <v>143</v>
      </c>
      <c r="F48" s="180" t="s">
        <v>144</v>
      </c>
      <c r="G48" s="181"/>
      <c r="H48" s="197"/>
      <c r="I48" s="197"/>
      <c r="J48" s="197"/>
      <c r="K48" s="198"/>
      <c r="L48" s="193"/>
      <c r="M48" s="194"/>
      <c r="N48" s="339"/>
      <c r="O48" s="339"/>
      <c r="P48" s="342"/>
      <c r="Q48" s="180"/>
      <c r="R48" s="192"/>
      <c r="S48" s="192"/>
      <c r="T48" s="198"/>
      <c r="U48" s="197"/>
      <c r="V48" s="197"/>
      <c r="W48" s="197"/>
      <c r="X48" s="199"/>
      <c r="Y48" s="340"/>
      <c r="Z48" s="339"/>
      <c r="AA48" s="339"/>
      <c r="AB48" s="340"/>
      <c r="AC48" s="341"/>
    </row>
    <row r="49" spans="5:32" s="136" customFormat="1" ht="13">
      <c r="E49" s="171" t="s">
        <v>145</v>
      </c>
      <c r="F49" s="180" t="s">
        <v>146</v>
      </c>
      <c r="G49" s="181"/>
      <c r="H49" s="198"/>
      <c r="I49" s="198"/>
      <c r="J49" s="198"/>
      <c r="K49" s="198"/>
      <c r="L49" s="198"/>
      <c r="M49" s="200"/>
      <c r="N49" s="339"/>
      <c r="O49" s="339"/>
      <c r="P49" s="342"/>
      <c r="Q49" s="180"/>
      <c r="R49" s="201"/>
      <c r="S49" s="201"/>
      <c r="T49" s="197"/>
      <c r="U49" s="197"/>
      <c r="V49" s="197"/>
      <c r="W49" s="197"/>
      <c r="X49" s="199"/>
      <c r="Y49" s="340"/>
      <c r="Z49" s="339"/>
      <c r="AA49" s="339"/>
      <c r="AB49" s="340"/>
      <c r="AC49" s="341"/>
    </row>
    <row r="50" spans="5:32" s="136" customFormat="1" ht="13">
      <c r="E50" s="171" t="s">
        <v>190</v>
      </c>
      <c r="F50" s="180" t="s">
        <v>191</v>
      </c>
      <c r="G50" s="196"/>
      <c r="H50" s="197"/>
      <c r="I50" s="197"/>
      <c r="J50" s="197"/>
      <c r="K50" s="198"/>
      <c r="L50" s="198"/>
      <c r="M50" s="200"/>
      <c r="N50" s="202"/>
      <c r="O50" s="202"/>
      <c r="P50" s="176"/>
      <c r="Q50" s="180"/>
      <c r="R50" s="203"/>
      <c r="S50" s="203"/>
      <c r="T50" s="197"/>
      <c r="U50" s="197"/>
      <c r="V50" s="197"/>
      <c r="W50" s="197"/>
      <c r="X50" s="199"/>
      <c r="Y50" s="204"/>
      <c r="Z50" s="202"/>
      <c r="AA50" s="202"/>
      <c r="AB50" s="204"/>
      <c r="AC50" s="205"/>
    </row>
    <row r="51" spans="5:32" s="136" customFormat="1" ht="13">
      <c r="E51" s="343"/>
      <c r="F51" s="206"/>
      <c r="G51" s="196"/>
      <c r="H51" s="197"/>
      <c r="I51" s="197"/>
      <c r="J51" s="197"/>
      <c r="K51" s="197"/>
      <c r="L51" s="198"/>
      <c r="M51" s="200"/>
      <c r="N51" s="339"/>
      <c r="O51" s="339"/>
      <c r="P51" s="342"/>
      <c r="Q51" s="180"/>
      <c r="R51" s="196"/>
      <c r="S51" s="196"/>
      <c r="T51" s="197"/>
      <c r="U51" s="197"/>
      <c r="V51" s="197"/>
      <c r="W51" s="197"/>
      <c r="X51" s="199"/>
      <c r="Y51" s="340"/>
      <c r="Z51" s="339"/>
      <c r="AA51" s="339"/>
      <c r="AB51" s="340"/>
      <c r="AC51" s="341"/>
    </row>
    <row r="52" spans="5:32" s="136" customFormat="1" ht="13.5" thickBot="1">
      <c r="E52" s="344"/>
      <c r="F52" s="207"/>
      <c r="G52" s="208"/>
      <c r="H52" s="209"/>
      <c r="I52" s="209"/>
      <c r="J52" s="209"/>
      <c r="K52" s="209"/>
      <c r="L52" s="209"/>
      <c r="M52" s="210"/>
      <c r="N52" s="339"/>
      <c r="O52" s="339"/>
      <c r="P52" s="345"/>
      <c r="Q52" s="211"/>
      <c r="R52" s="212"/>
      <c r="S52" s="212"/>
      <c r="T52" s="213"/>
      <c r="U52" s="213"/>
      <c r="V52" s="213"/>
      <c r="W52" s="213"/>
      <c r="X52" s="214"/>
      <c r="Y52" s="340"/>
      <c r="Z52" s="339"/>
      <c r="AA52" s="339"/>
      <c r="AB52" s="340"/>
      <c r="AC52" s="341"/>
    </row>
    <row r="53" spans="5:32" s="136" customFormat="1" ht="13.5" thickBot="1">
      <c r="E53" s="346"/>
      <c r="F53" s="347"/>
      <c r="G53" s="347"/>
      <c r="H53" s="347"/>
      <c r="I53" s="347"/>
      <c r="J53" s="347"/>
      <c r="K53" s="347"/>
      <c r="L53" s="347"/>
      <c r="M53" s="347"/>
      <c r="N53" s="347"/>
      <c r="O53" s="347"/>
      <c r="P53" s="348"/>
      <c r="Q53" s="348"/>
      <c r="R53" s="348"/>
      <c r="S53" s="348"/>
      <c r="T53" s="348"/>
      <c r="U53" s="348"/>
      <c r="V53" s="348"/>
      <c r="W53" s="348"/>
      <c r="X53" s="349"/>
      <c r="Y53" s="349"/>
      <c r="Z53" s="348"/>
      <c r="AA53" s="349"/>
      <c r="AB53" s="349"/>
      <c r="AC53" s="350"/>
    </row>
    <row r="54" spans="5:32" s="215" customFormat="1" ht="13.5" thickBot="1">
      <c r="E54" s="284" t="s">
        <v>147</v>
      </c>
      <c r="F54" s="285"/>
      <c r="G54" s="285"/>
      <c r="H54" s="285"/>
      <c r="I54" s="285"/>
      <c r="J54" s="285"/>
      <c r="K54" s="285"/>
      <c r="L54" s="285"/>
      <c r="M54" s="286"/>
      <c r="N54" s="286"/>
      <c r="O54" s="286"/>
      <c r="P54" s="286"/>
      <c r="Q54" s="395"/>
      <c r="R54" s="395"/>
      <c r="S54" s="395"/>
      <c r="T54" s="395"/>
      <c r="U54" s="395"/>
      <c r="V54" s="395"/>
      <c r="W54" s="395"/>
      <c r="X54" s="286"/>
      <c r="Y54" s="286"/>
      <c r="Z54" s="286"/>
      <c r="AA54" s="286"/>
      <c r="AB54" s="286"/>
      <c r="AC54" s="287"/>
      <c r="AD54"/>
      <c r="AE54"/>
      <c r="AF54"/>
    </row>
    <row r="55" spans="5:32" s="216" customFormat="1" ht="15" customHeight="1" thickBot="1">
      <c r="E55" s="288"/>
      <c r="F55" s="289"/>
      <c r="G55" s="217" t="s">
        <v>148</v>
      </c>
      <c r="H55" s="218" t="s">
        <v>149</v>
      </c>
      <c r="I55" s="219"/>
      <c r="J55" s="220"/>
      <c r="K55" s="220" t="s">
        <v>150</v>
      </c>
      <c r="L55" s="221" t="s">
        <v>151</v>
      </c>
      <c r="M55" s="290"/>
      <c r="N55" s="291"/>
      <c r="O55" s="291"/>
      <c r="P55" s="291"/>
      <c r="Q55" s="291"/>
      <c r="R55" s="291"/>
      <c r="S55" s="291"/>
      <c r="T55" s="291"/>
      <c r="U55" s="291"/>
      <c r="V55" s="291"/>
      <c r="W55" s="291"/>
      <c r="X55" s="291"/>
      <c r="Y55" s="291"/>
      <c r="Z55" s="292"/>
      <c r="AA55" s="292"/>
      <c r="AB55" s="292"/>
      <c r="AC55" s="293"/>
      <c r="AD55"/>
      <c r="AE55"/>
      <c r="AF55"/>
    </row>
    <row r="56" spans="5:32" s="216" customFormat="1" ht="12" customHeight="1">
      <c r="E56" s="294" t="s">
        <v>152</v>
      </c>
      <c r="F56" s="295"/>
      <c r="G56" s="222">
        <v>70</v>
      </c>
      <c r="H56" s="222" t="s">
        <v>153</v>
      </c>
      <c r="I56" s="222"/>
      <c r="J56" s="223"/>
      <c r="K56" s="222">
        <v>1</v>
      </c>
      <c r="L56" s="222">
        <v>2</v>
      </c>
      <c r="M56" s="296"/>
      <c r="N56" s="291"/>
      <c r="O56" s="291"/>
      <c r="P56" s="291"/>
      <c r="Q56" s="291"/>
      <c r="R56" s="291"/>
      <c r="S56" s="291"/>
      <c r="T56" s="291"/>
      <c r="U56" s="291"/>
      <c r="V56" s="291"/>
      <c r="W56" s="291"/>
      <c r="X56" s="291"/>
      <c r="Y56" s="291"/>
      <c r="Z56" s="292"/>
      <c r="AA56" s="292"/>
      <c r="AB56" s="292"/>
      <c r="AC56" s="293"/>
      <c r="AD56"/>
      <c r="AE56"/>
      <c r="AF56"/>
    </row>
    <row r="57" spans="5:32" s="216" customFormat="1" ht="12" customHeight="1">
      <c r="E57" s="294" t="s">
        <v>154</v>
      </c>
      <c r="F57" s="297"/>
      <c r="G57" s="224">
        <v>30</v>
      </c>
      <c r="H57" s="224" t="s">
        <v>153</v>
      </c>
      <c r="I57" s="224"/>
      <c r="J57" s="224"/>
      <c r="K57" s="224">
        <v>1</v>
      </c>
      <c r="L57" s="224">
        <v>1</v>
      </c>
      <c r="M57" s="351"/>
      <c r="N57" s="291"/>
      <c r="O57" s="291"/>
      <c r="P57" s="291"/>
      <c r="Q57" s="291"/>
      <c r="R57" s="291"/>
      <c r="S57" s="291"/>
      <c r="T57" s="291"/>
      <c r="U57" s="291"/>
      <c r="V57" s="291"/>
      <c r="W57" s="291"/>
      <c r="X57" s="291"/>
      <c r="Y57" s="291"/>
      <c r="Z57" s="292"/>
      <c r="AA57" s="292"/>
      <c r="AB57" s="292"/>
      <c r="AC57" s="293"/>
      <c r="AD57"/>
      <c r="AE57"/>
      <c r="AF57"/>
    </row>
    <row r="58" spans="5:32" s="216" customFormat="1" ht="12" customHeight="1">
      <c r="E58" s="294" t="s">
        <v>155</v>
      </c>
      <c r="F58" s="298"/>
      <c r="G58" s="222">
        <v>15</v>
      </c>
      <c r="H58" s="222" t="s">
        <v>156</v>
      </c>
      <c r="I58" s="222"/>
      <c r="J58" s="223"/>
      <c r="K58" s="222">
        <v>1</v>
      </c>
      <c r="L58" s="222" t="s">
        <v>157</v>
      </c>
      <c r="M58" s="352"/>
      <c r="N58" s="291"/>
      <c r="O58" s="291"/>
      <c r="P58" s="291"/>
      <c r="Q58" s="291"/>
      <c r="R58" s="291"/>
      <c r="S58" s="291"/>
      <c r="T58" s="291"/>
      <c r="U58" s="291"/>
      <c r="V58" s="291"/>
      <c r="W58" s="291"/>
      <c r="X58" s="291"/>
      <c r="Y58" s="291"/>
      <c r="Z58" s="292"/>
      <c r="AA58" s="292"/>
      <c r="AB58" s="292"/>
      <c r="AC58" s="293"/>
      <c r="AD58"/>
      <c r="AE58"/>
      <c r="AF58"/>
    </row>
    <row r="59" spans="5:32" s="216" customFormat="1" ht="12" customHeight="1">
      <c r="E59" s="353" t="s">
        <v>158</v>
      </c>
      <c r="F59" s="289"/>
      <c r="G59" s="224">
        <v>20</v>
      </c>
      <c r="H59" s="224" t="s">
        <v>156</v>
      </c>
      <c r="I59" s="224"/>
      <c r="J59" s="224"/>
      <c r="K59" s="224">
        <v>1</v>
      </c>
      <c r="L59" s="224" t="s">
        <v>157</v>
      </c>
      <c r="M59" s="352"/>
      <c r="N59" s="291"/>
      <c r="O59" s="291"/>
      <c r="P59" s="291"/>
      <c r="Q59" s="291"/>
      <c r="R59" s="291"/>
      <c r="S59" s="291"/>
      <c r="T59" s="291"/>
      <c r="U59" s="291"/>
      <c r="V59" s="291"/>
      <c r="W59" s="291"/>
      <c r="X59" s="291"/>
      <c r="Y59" s="291"/>
      <c r="Z59" s="292"/>
      <c r="AA59" s="292"/>
      <c r="AB59" s="292"/>
      <c r="AC59" s="293"/>
      <c r="AD59"/>
      <c r="AE59"/>
      <c r="AF59"/>
    </row>
    <row r="60" spans="5:32" s="216" customFormat="1" ht="12" customHeight="1">
      <c r="E60" s="354"/>
      <c r="F60" s="289"/>
      <c r="G60" s="222"/>
      <c r="H60" s="222"/>
      <c r="I60" s="222"/>
      <c r="J60" s="225"/>
      <c r="K60" s="222"/>
      <c r="L60" s="226"/>
      <c r="M60" s="299"/>
      <c r="N60" s="291"/>
      <c r="O60" s="291"/>
      <c r="P60" s="291"/>
      <c r="Q60" s="291"/>
      <c r="R60" s="291"/>
      <c r="S60" s="291"/>
      <c r="T60" s="291"/>
      <c r="U60" s="291"/>
      <c r="V60" s="291"/>
      <c r="W60" s="291"/>
      <c r="X60" s="291"/>
      <c r="Y60" s="291"/>
      <c r="Z60" s="292"/>
      <c r="AA60" s="292"/>
      <c r="AB60" s="292"/>
      <c r="AC60" s="293"/>
      <c r="AD60"/>
      <c r="AE60"/>
      <c r="AF60"/>
    </row>
    <row r="61" spans="5:32" s="216" customFormat="1" ht="12" customHeight="1">
      <c r="E61" s="355"/>
      <c r="F61" s="289"/>
      <c r="G61" s="224"/>
      <c r="H61" s="227"/>
      <c r="I61" s="227"/>
      <c r="J61" s="228"/>
      <c r="K61" s="224"/>
      <c r="L61" s="224"/>
      <c r="M61" s="300"/>
      <c r="N61" s="291"/>
      <c r="O61" s="291"/>
      <c r="P61" s="291"/>
      <c r="Q61" s="291"/>
      <c r="R61" s="291"/>
      <c r="S61" s="291"/>
      <c r="T61" s="291"/>
      <c r="U61" s="291"/>
      <c r="V61" s="291"/>
      <c r="W61" s="291"/>
      <c r="X61" s="291"/>
      <c r="Y61" s="291"/>
      <c r="Z61" s="292"/>
      <c r="AA61" s="292"/>
      <c r="AB61" s="292"/>
      <c r="AC61" s="293"/>
      <c r="AD61"/>
      <c r="AE61"/>
      <c r="AF61"/>
    </row>
    <row r="62" spans="5:32" s="216" customFormat="1" ht="12" customHeight="1">
      <c r="E62" s="288"/>
      <c r="F62" s="301"/>
      <c r="G62" s="226"/>
      <c r="H62" s="222"/>
      <c r="I62" s="222"/>
      <c r="J62" s="223"/>
      <c r="K62" s="226"/>
      <c r="L62" s="226"/>
      <c r="M62" s="300"/>
      <c r="N62" s="291"/>
      <c r="O62" s="291"/>
      <c r="P62" s="291"/>
      <c r="Q62" s="291"/>
      <c r="R62" s="291"/>
      <c r="S62" s="291"/>
      <c r="T62" s="291"/>
      <c r="U62" s="291"/>
      <c r="V62" s="291"/>
      <c r="W62" s="291"/>
      <c r="X62" s="291"/>
      <c r="Y62" s="291"/>
      <c r="Z62" s="292"/>
      <c r="AA62" s="292"/>
      <c r="AB62" s="292"/>
      <c r="AC62" s="293"/>
      <c r="AD62"/>
      <c r="AE62"/>
      <c r="AF62"/>
    </row>
    <row r="63" spans="5:32" s="216" customFormat="1" ht="12" customHeight="1">
      <c r="E63" s="302"/>
      <c r="F63" s="303"/>
      <c r="G63" s="226"/>
      <c r="H63" s="222"/>
      <c r="I63" s="222"/>
      <c r="J63" s="223"/>
      <c r="K63" s="226"/>
      <c r="L63" s="226"/>
      <c r="M63" s="304"/>
      <c r="N63" s="291"/>
      <c r="O63" s="291"/>
      <c r="P63" s="291"/>
      <c r="Q63" s="291"/>
      <c r="R63" s="291"/>
      <c r="S63" s="291"/>
      <c r="T63" s="291"/>
      <c r="U63" s="291"/>
      <c r="V63" s="291"/>
      <c r="W63" s="291"/>
      <c r="X63" s="291"/>
      <c r="Y63" s="291"/>
      <c r="Z63" s="292"/>
      <c r="AA63" s="292"/>
      <c r="AB63" s="292"/>
      <c r="AC63" s="293"/>
      <c r="AD63"/>
      <c r="AE63"/>
      <c r="AF63"/>
    </row>
    <row r="64" spans="5:32" s="216" customFormat="1" ht="12.5">
      <c r="E64" s="305"/>
      <c r="F64" s="289"/>
      <c r="G64" s="226"/>
      <c r="H64" s="222"/>
      <c r="I64" s="226"/>
      <c r="J64" s="229"/>
      <c r="K64" s="226"/>
      <c r="L64" s="226"/>
      <c r="M64" s="296"/>
      <c r="N64" s="291"/>
      <c r="O64" s="291"/>
      <c r="P64" s="291"/>
      <c r="Q64" s="291"/>
      <c r="R64" s="291"/>
      <c r="S64" s="291"/>
      <c r="T64" s="291"/>
      <c r="U64" s="291"/>
      <c r="V64" s="291"/>
      <c r="W64" s="291"/>
      <c r="X64" s="291"/>
      <c r="Y64" s="291"/>
      <c r="Z64" s="292"/>
      <c r="AA64" s="292"/>
      <c r="AB64" s="292"/>
      <c r="AC64" s="293"/>
      <c r="AD64"/>
      <c r="AE64"/>
      <c r="AF64"/>
    </row>
    <row r="65" spans="5:32" s="216" customFormat="1" ht="13" thickBot="1">
      <c r="E65" s="288"/>
      <c r="F65" s="289"/>
      <c r="G65" s="230"/>
      <c r="H65" s="231"/>
      <c r="I65" s="231"/>
      <c r="J65" s="231"/>
      <c r="K65" s="230"/>
      <c r="L65" s="230"/>
      <c r="M65" s="296"/>
      <c r="N65" s="291"/>
      <c r="O65" s="291"/>
      <c r="P65" s="291"/>
      <c r="Q65" s="291"/>
      <c r="R65" s="291"/>
      <c r="S65" s="291"/>
      <c r="T65" s="291"/>
      <c r="U65" s="291"/>
      <c r="V65" s="291"/>
      <c r="W65" s="291"/>
      <c r="X65" s="291"/>
      <c r="Y65" s="291"/>
      <c r="Z65" s="292"/>
      <c r="AA65" s="292"/>
      <c r="AB65" s="292"/>
      <c r="AC65" s="293"/>
      <c r="AD65"/>
      <c r="AE65"/>
      <c r="AF65"/>
    </row>
    <row r="66" spans="5:32" s="216" customFormat="1" ht="13" thickBot="1">
      <c r="E66" s="306"/>
      <c r="F66" s="307"/>
      <c r="G66" s="307"/>
      <c r="H66" s="307"/>
      <c r="I66" s="307"/>
      <c r="J66" s="307"/>
      <c r="K66" s="307"/>
      <c r="L66" s="307"/>
      <c r="M66" s="308"/>
      <c r="N66" s="308"/>
      <c r="O66" s="308"/>
      <c r="P66" s="308"/>
      <c r="Q66" s="308"/>
      <c r="R66" s="308"/>
      <c r="S66" s="308"/>
      <c r="T66" s="308"/>
      <c r="U66" s="308"/>
      <c r="V66" s="308"/>
      <c r="W66" s="308"/>
      <c r="X66" s="308"/>
      <c r="Y66" s="308"/>
      <c r="Z66" s="308"/>
      <c r="AA66" s="308"/>
      <c r="AB66" s="308"/>
      <c r="AC66" s="309"/>
      <c r="AD66"/>
      <c r="AE66"/>
      <c r="AF66"/>
    </row>
    <row r="67" spans="5:32" s="216" customFormat="1" ht="13" thickBot="1">
      <c r="E67" s="288"/>
      <c r="F67" s="289"/>
      <c r="G67" s="230"/>
      <c r="H67" s="231"/>
      <c r="I67" s="231"/>
      <c r="J67" s="231"/>
      <c r="K67" s="230"/>
      <c r="L67" s="230"/>
      <c r="M67" s="296"/>
      <c r="N67" s="291"/>
      <c r="O67" s="291"/>
      <c r="P67" s="291"/>
      <c r="Q67" s="291"/>
      <c r="R67" s="291"/>
      <c r="S67" s="291"/>
      <c r="T67" s="291"/>
      <c r="U67" s="291"/>
      <c r="V67" s="291"/>
      <c r="W67" s="291"/>
      <c r="X67" s="291"/>
      <c r="Y67" s="291"/>
      <c r="Z67" s="292"/>
      <c r="AA67" s="292"/>
      <c r="AB67" s="292"/>
      <c r="AC67" s="293"/>
      <c r="AD67"/>
      <c r="AE67"/>
      <c r="AF67"/>
    </row>
    <row r="68" spans="5:32" s="216" customFormat="1" ht="13" thickBot="1">
      <c r="E68" s="306"/>
      <c r="F68" s="307"/>
      <c r="G68" s="307"/>
      <c r="H68" s="307"/>
      <c r="I68" s="307"/>
      <c r="J68" s="307"/>
      <c r="K68" s="307"/>
      <c r="L68" s="307"/>
      <c r="M68" s="308"/>
      <c r="N68" s="308"/>
      <c r="O68" s="308"/>
      <c r="P68" s="308"/>
      <c r="Q68" s="308"/>
      <c r="R68" s="308"/>
      <c r="S68" s="308"/>
      <c r="T68" s="308"/>
      <c r="U68" s="308"/>
      <c r="V68" s="308"/>
      <c r="W68" s="308"/>
      <c r="X68" s="308"/>
      <c r="Y68" s="308"/>
      <c r="Z68" s="308"/>
      <c r="AA68" s="308"/>
      <c r="AB68" s="308"/>
      <c r="AC68" s="309"/>
      <c r="AD68"/>
      <c r="AE68"/>
      <c r="AF68"/>
    </row>
  </sheetData>
  <mergeCells count="112">
    <mergeCell ref="F22:G23"/>
    <mergeCell ref="F25:G25"/>
    <mergeCell ref="H25:K25"/>
    <mergeCell ref="L25:O25"/>
    <mergeCell ref="P25:S25"/>
    <mergeCell ref="T25:W25"/>
    <mergeCell ref="F26:G28"/>
    <mergeCell ref="H26:H29"/>
    <mergeCell ref="I26:I29"/>
    <mergeCell ref="J26:J29"/>
    <mergeCell ref="K26:K29"/>
    <mergeCell ref="L26:L29"/>
    <mergeCell ref="M26:M29"/>
    <mergeCell ref="N26:N29"/>
    <mergeCell ref="O26:O29"/>
    <mergeCell ref="P26:P29"/>
    <mergeCell ref="Q26:Q29"/>
    <mergeCell ref="R26:R29"/>
    <mergeCell ref="S26:S29"/>
    <mergeCell ref="T26:W29"/>
    <mergeCell ref="F29:G30"/>
    <mergeCell ref="H30:K30"/>
    <mergeCell ref="P15:S16"/>
    <mergeCell ref="T15:T18"/>
    <mergeCell ref="U15:U18"/>
    <mergeCell ref="V15:V18"/>
    <mergeCell ref="W15:W18"/>
    <mergeCell ref="M21:M24"/>
    <mergeCell ref="N21:N24"/>
    <mergeCell ref="O21:O24"/>
    <mergeCell ref="P21:P24"/>
    <mergeCell ref="Q21:Q24"/>
    <mergeCell ref="R21:R24"/>
    <mergeCell ref="S21:S24"/>
    <mergeCell ref="T21:T24"/>
    <mergeCell ref="U21:U24"/>
    <mergeCell ref="V21:V24"/>
    <mergeCell ref="W21:W24"/>
    <mergeCell ref="AA5:AC5"/>
    <mergeCell ref="F6:G6"/>
    <mergeCell ref="H6:K6"/>
    <mergeCell ref="L6:O6"/>
    <mergeCell ref="P6:S6"/>
    <mergeCell ref="T6:W6"/>
    <mergeCell ref="X6:Z6"/>
    <mergeCell ref="AA6:AC6"/>
    <mergeCell ref="A7:D7"/>
    <mergeCell ref="A1:A6"/>
    <mergeCell ref="B1:B6"/>
    <mergeCell ref="C1:C6"/>
    <mergeCell ref="D1:D6"/>
    <mergeCell ref="E1:E4"/>
    <mergeCell ref="E5:E6"/>
    <mergeCell ref="F5:G5"/>
    <mergeCell ref="H5:K5"/>
    <mergeCell ref="L5:O5"/>
    <mergeCell ref="P5:S5"/>
    <mergeCell ref="T5:W5"/>
    <mergeCell ref="X5:Z5"/>
    <mergeCell ref="H8:K9"/>
    <mergeCell ref="L8:O9"/>
    <mergeCell ref="P8:S9"/>
    <mergeCell ref="T8:W9"/>
    <mergeCell ref="F7:G7"/>
    <mergeCell ref="L10:L13"/>
    <mergeCell ref="M10:M13"/>
    <mergeCell ref="N10:N13"/>
    <mergeCell ref="O10:O13"/>
    <mergeCell ref="P10:S11"/>
    <mergeCell ref="T10:T13"/>
    <mergeCell ref="U10:U13"/>
    <mergeCell ref="V10:V13"/>
    <mergeCell ref="W10:W13"/>
    <mergeCell ref="H12:K13"/>
    <mergeCell ref="P12:P13"/>
    <mergeCell ref="Q12:Q13"/>
    <mergeCell ref="R12:R13"/>
    <mergeCell ref="S12:S13"/>
    <mergeCell ref="F14:G14"/>
    <mergeCell ref="H10:K11"/>
    <mergeCell ref="P17:S18"/>
    <mergeCell ref="P19:S20"/>
    <mergeCell ref="H19:K20"/>
    <mergeCell ref="L19:O20"/>
    <mergeCell ref="T19:W20"/>
    <mergeCell ref="H21:H24"/>
    <mergeCell ref="I21:I24"/>
    <mergeCell ref="J21:J24"/>
    <mergeCell ref="K21:K24"/>
    <mergeCell ref="L21:L24"/>
    <mergeCell ref="H14:K14"/>
    <mergeCell ref="L14:O14"/>
    <mergeCell ref="P14:S14"/>
    <mergeCell ref="T14:W14"/>
    <mergeCell ref="H15:H18"/>
    <mergeCell ref="I15:I18"/>
    <mergeCell ref="J15:J18"/>
    <mergeCell ref="K15:K18"/>
    <mergeCell ref="L15:L18"/>
    <mergeCell ref="M15:M18"/>
    <mergeCell ref="N15:N18"/>
    <mergeCell ref="O15:O18"/>
    <mergeCell ref="Q54:W54"/>
    <mergeCell ref="L30:O30"/>
    <mergeCell ref="P30:S30"/>
    <mergeCell ref="T30:W39"/>
    <mergeCell ref="F31:G39"/>
    <mergeCell ref="H31:K39"/>
    <mergeCell ref="X30:Z39"/>
    <mergeCell ref="L31:O39"/>
    <mergeCell ref="P31:S34"/>
    <mergeCell ref="P35:S39"/>
  </mergeCells>
  <phoneticPr fontId="24"/>
  <hyperlinks>
    <hyperlink ref="J7" r:id="rId1" xr:uid="{231DC344-AF55-4026-A0C4-D33BE72EEAFD}"/>
    <hyperlink ref="K7" r:id="rId2" xr:uid="{ED14FAC7-1EA4-45A7-BBCD-C1C535869B98}"/>
    <hyperlink ref="F7:G7" r:id="rId3" display="Virtual Rm 1" xr:uid="{F3AF6DF8-F3EA-46B1-B2C1-EDCE2CAF7829}"/>
    <hyperlink ref="I7" r:id="rId4" xr:uid="{65270591-73D3-4B19-BFBA-BDF360857183}"/>
    <hyperlink ref="H7" r:id="rId5" xr:uid="{37D3F6E0-DE6B-483A-B152-191E2BA9BDD3}"/>
    <hyperlink ref="N7" r:id="rId6" xr:uid="{1D09F24B-4850-4A93-B132-CD0CD06DCFEA}"/>
    <hyperlink ref="O7" r:id="rId7" xr:uid="{746379C8-8C33-4E63-9F0B-0D5F64014A38}"/>
    <hyperlink ref="M7" r:id="rId8" xr:uid="{43D01527-F0AE-4B8C-B55A-11D7AE877368}"/>
    <hyperlink ref="L7" r:id="rId9" xr:uid="{D11EE98B-1294-469E-ACB4-76BE471154F2}"/>
    <hyperlink ref="R7" r:id="rId10" xr:uid="{43594F4A-A9DE-404A-B21B-2D4F17A988B1}"/>
    <hyperlink ref="S7" r:id="rId11" xr:uid="{93535016-7BEE-4F6C-A2D4-96425D9E674B}"/>
    <hyperlink ref="Q7" r:id="rId12" xr:uid="{1DB050DD-FF8A-4E76-85A0-CEFE5D4ED6C2}"/>
    <hyperlink ref="P7" r:id="rId13" xr:uid="{41722291-D963-4963-83BC-2BAF628F7A33}"/>
    <hyperlink ref="V7" r:id="rId14" xr:uid="{F8E949FA-0AE7-4845-B8AB-8F8E1712A75D}"/>
    <hyperlink ref="W7" r:id="rId15" xr:uid="{D688CE23-4CE3-4DE5-84EA-D99E04D88062}"/>
    <hyperlink ref="U7" r:id="rId16" xr:uid="{D8DFE70C-609A-4503-A54E-FCD06863FADA}"/>
    <hyperlink ref="T7" r:id="rId17" xr:uid="{9F76E71A-D277-4497-B687-5D977224288F}"/>
  </hyperlinks>
  <pageMargins left="0.7" right="0.7" top="0.75" bottom="0.75" header="0.3" footer="0.3"/>
  <pageSetup paperSize="9" orientation="portrait" horizontalDpi="0" verticalDpi="0" r:id="rId18"/>
  <drawing r:id="rId19"/>
  <legacy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76" zoomScale="42" zoomScaleNormal="42" workbookViewId="0">
      <selection activeCell="AM93" sqref="AM93"/>
    </sheetView>
  </sheetViews>
  <sheetFormatPr defaultColWidth="8.81640625" defaultRowHeight="12.5"/>
  <sheetData>
    <row r="1" spans="1:9" s="245" customFormat="1" ht="15" customHeight="1">
      <c r="A1" s="528" t="s">
        <v>199</v>
      </c>
      <c r="B1" s="529"/>
      <c r="C1" s="529"/>
      <c r="D1" s="529"/>
      <c r="E1" s="529"/>
      <c r="F1" s="529"/>
      <c r="G1" s="530"/>
      <c r="I1" s="246"/>
    </row>
    <row r="2" spans="1:9" s="245" customFormat="1" ht="15" customHeight="1" thickBot="1">
      <c r="A2" s="531" t="s">
        <v>200</v>
      </c>
      <c r="B2" s="532"/>
      <c r="C2" s="532"/>
      <c r="D2" s="532"/>
      <c r="E2" s="532"/>
      <c r="F2" s="532"/>
      <c r="G2" s="533"/>
      <c r="I2" s="247"/>
    </row>
    <row r="3" spans="1:9" ht="15" customHeight="1"/>
    <row r="4" spans="1:9" s="232" customFormat="1" ht="15" customHeight="1">
      <c r="A4" s="534" t="s">
        <v>201</v>
      </c>
      <c r="B4" s="535"/>
      <c r="C4" s="535"/>
      <c r="D4" s="535"/>
      <c r="E4" s="535"/>
      <c r="F4" s="535"/>
      <c r="G4" s="536"/>
    </row>
    <row r="5" spans="1:9" s="232" customFormat="1" ht="15" customHeight="1">
      <c r="A5" s="537"/>
      <c r="B5" s="538"/>
      <c r="C5" s="538"/>
      <c r="D5" s="538"/>
      <c r="E5" s="538"/>
      <c r="F5" s="538"/>
      <c r="G5" s="539"/>
    </row>
    <row r="6" spans="1:9" s="232" customFormat="1" ht="15" customHeight="1">
      <c r="A6" s="537"/>
      <c r="B6" s="538"/>
      <c r="C6" s="538"/>
      <c r="D6" s="538"/>
      <c r="E6" s="538"/>
      <c r="F6" s="538"/>
      <c r="G6" s="539"/>
    </row>
    <row r="7" spans="1:9" s="232" customFormat="1" ht="15" customHeight="1">
      <c r="A7" s="537"/>
      <c r="B7" s="538"/>
      <c r="C7" s="538"/>
      <c r="D7" s="538"/>
      <c r="E7" s="538"/>
      <c r="F7" s="538"/>
      <c r="G7" s="539"/>
    </row>
    <row r="8" spans="1:9" ht="15" customHeight="1">
      <c r="A8" s="540"/>
      <c r="B8" s="541"/>
      <c r="C8" s="541"/>
      <c r="D8" s="541"/>
      <c r="E8" s="541"/>
      <c r="F8" s="541"/>
      <c r="G8" s="542"/>
    </row>
    <row r="9" spans="1:9" ht="14">
      <c r="A9" s="133" t="s">
        <v>56</v>
      </c>
      <c r="B9" s="134" t="s">
        <v>192</v>
      </c>
    </row>
    <row r="10" spans="1:9" ht="14">
      <c r="A10" s="133"/>
      <c r="B10" s="134"/>
    </row>
    <row r="12" spans="1:9" s="131" customFormat="1" ht="32.5">
      <c r="A12" s="243" t="s">
        <v>57</v>
      </c>
    </row>
    <row r="13" spans="1:9" s="242" customFormat="1" ht="35">
      <c r="A13" s="241" t="s">
        <v>55</v>
      </c>
    </row>
    <row r="65" spans="2:19" ht="10.5" customHeight="1"/>
    <row r="66" spans="2:19" hidden="1"/>
    <row r="67" spans="2:19" hidden="1"/>
    <row r="68" spans="2:19" hidden="1"/>
    <row r="69" spans="2:19" hidden="1"/>
    <row r="70" spans="2:19" hidden="1"/>
    <row r="74" spans="2:19" ht="172.5" customHeight="1">
      <c r="B74" s="104"/>
      <c r="C74" s="104"/>
      <c r="D74" s="104"/>
      <c r="E74" s="104"/>
      <c r="F74" s="104"/>
      <c r="G74" s="104"/>
      <c r="H74" s="104"/>
      <c r="I74" s="104"/>
      <c r="J74" s="104"/>
      <c r="K74" s="104"/>
      <c r="L74" s="104"/>
      <c r="M74" s="104"/>
      <c r="N74" s="104"/>
      <c r="O74" s="104"/>
      <c r="P74" s="104"/>
      <c r="Q74" s="104"/>
      <c r="R74" s="104"/>
      <c r="S74" s="104"/>
    </row>
    <row r="75" spans="2:19" ht="20">
      <c r="B75" s="104"/>
      <c r="C75" s="104"/>
      <c r="D75" s="104"/>
      <c r="E75" s="104"/>
      <c r="F75" s="104"/>
      <c r="G75" s="104"/>
      <c r="H75" s="104"/>
      <c r="I75" s="104"/>
      <c r="J75" s="104"/>
      <c r="K75" s="104"/>
      <c r="L75" s="104"/>
      <c r="M75" s="104"/>
      <c r="N75" s="104"/>
      <c r="O75" s="104"/>
      <c r="P75" s="104"/>
      <c r="Q75" s="104"/>
      <c r="R75" s="104"/>
      <c r="S75" s="104"/>
    </row>
    <row r="76" spans="2:19" ht="20">
      <c r="B76" s="104"/>
      <c r="C76" s="104"/>
      <c r="D76" s="104"/>
      <c r="E76" s="104"/>
      <c r="F76" s="104"/>
      <c r="G76" s="104"/>
      <c r="H76" s="104"/>
      <c r="I76" s="104"/>
      <c r="J76" s="104"/>
      <c r="K76" s="104"/>
      <c r="L76" s="104"/>
      <c r="M76" s="104"/>
      <c r="N76" s="104"/>
      <c r="O76" s="104"/>
      <c r="P76" s="104"/>
      <c r="Q76" s="104"/>
      <c r="R76" s="104"/>
      <c r="S76" s="104"/>
    </row>
    <row r="77" spans="2:19" ht="20">
      <c r="B77" s="104"/>
      <c r="C77" s="104"/>
      <c r="D77" s="104"/>
      <c r="E77" s="104"/>
      <c r="F77" s="104"/>
      <c r="G77" s="104"/>
      <c r="H77" s="104"/>
      <c r="I77" s="104"/>
      <c r="J77" s="104"/>
      <c r="K77" s="104"/>
      <c r="L77" s="104"/>
      <c r="M77" s="104"/>
      <c r="N77" s="104"/>
      <c r="O77" s="104"/>
      <c r="P77" s="104"/>
      <c r="Q77" s="104"/>
      <c r="R77" s="104"/>
      <c r="S77" s="104"/>
    </row>
    <row r="78" spans="2:19" ht="20">
      <c r="B78" s="104"/>
      <c r="C78" s="104"/>
      <c r="D78" s="104"/>
      <c r="E78" s="104"/>
      <c r="F78" s="104"/>
      <c r="G78" s="104"/>
      <c r="H78" s="104"/>
      <c r="I78" s="104"/>
      <c r="J78" s="104"/>
      <c r="K78" s="104"/>
      <c r="L78" s="104"/>
      <c r="M78" s="104"/>
      <c r="N78" s="104"/>
      <c r="O78" s="104"/>
      <c r="P78" s="104"/>
      <c r="Q78" s="104"/>
      <c r="R78" s="104"/>
      <c r="S78" s="104"/>
    </row>
    <row r="79" spans="2:19" ht="20">
      <c r="B79" s="104"/>
      <c r="C79" s="104"/>
      <c r="D79" s="104"/>
      <c r="E79" s="104"/>
      <c r="F79" s="104"/>
      <c r="G79" s="104"/>
      <c r="H79" s="104"/>
      <c r="I79" s="104"/>
      <c r="J79" s="104"/>
      <c r="K79" s="104"/>
      <c r="L79" s="104"/>
      <c r="M79" s="104"/>
      <c r="N79" s="104"/>
      <c r="O79" s="104"/>
      <c r="P79" s="104"/>
      <c r="Q79" s="104"/>
      <c r="R79" s="104"/>
      <c r="S79" s="104"/>
    </row>
    <row r="80" spans="2:19" ht="20">
      <c r="B80" s="104"/>
      <c r="C80" s="104"/>
      <c r="D80" s="104"/>
      <c r="E80" s="104"/>
      <c r="F80" s="104"/>
      <c r="G80" s="104"/>
      <c r="H80" s="104"/>
      <c r="I80" s="104"/>
      <c r="J80" s="104"/>
      <c r="K80" s="104"/>
      <c r="L80" s="104"/>
      <c r="M80" s="104"/>
      <c r="N80" s="104"/>
      <c r="O80" s="104"/>
      <c r="P80" s="104"/>
      <c r="Q80" s="104"/>
      <c r="R80" s="104"/>
      <c r="S80" s="104"/>
    </row>
    <row r="81" spans="2:19" ht="20">
      <c r="B81" s="104"/>
      <c r="C81" s="104"/>
      <c r="D81" s="104"/>
      <c r="E81" s="104"/>
      <c r="F81" s="104"/>
      <c r="G81" s="104"/>
      <c r="H81" s="104"/>
      <c r="I81" s="104"/>
      <c r="J81" s="104"/>
      <c r="K81" s="104"/>
      <c r="L81" s="104"/>
      <c r="M81" s="104"/>
      <c r="N81" s="104"/>
      <c r="O81" s="104"/>
      <c r="P81" s="104"/>
      <c r="Q81" s="104"/>
      <c r="R81" s="104"/>
      <c r="S81" s="104"/>
    </row>
    <row r="82" spans="2:19" ht="20">
      <c r="B82" s="104"/>
      <c r="C82" s="104"/>
      <c r="D82" s="104"/>
      <c r="E82" s="104"/>
      <c r="F82" s="104"/>
      <c r="G82" s="104"/>
      <c r="H82" s="104"/>
      <c r="I82" s="104"/>
      <c r="J82" s="104"/>
      <c r="K82" s="104"/>
      <c r="L82" s="104"/>
      <c r="M82" s="104"/>
      <c r="N82" s="104"/>
      <c r="O82" s="104"/>
      <c r="P82" s="104"/>
      <c r="Q82" s="104"/>
      <c r="R82" s="104"/>
      <c r="S82" s="104"/>
    </row>
    <row r="83" spans="2:19" ht="20">
      <c r="B83" s="104"/>
      <c r="C83" s="104"/>
      <c r="D83" s="104"/>
      <c r="E83" s="104"/>
      <c r="F83" s="104"/>
      <c r="G83" s="104"/>
      <c r="H83" s="104"/>
      <c r="I83" s="104"/>
      <c r="J83" s="104"/>
      <c r="K83" s="104"/>
      <c r="L83" s="104"/>
      <c r="M83" s="104"/>
      <c r="N83" s="104"/>
      <c r="O83" s="104"/>
      <c r="P83" s="104"/>
      <c r="Q83" s="104"/>
      <c r="R83" s="104"/>
      <c r="S83" s="104"/>
    </row>
    <row r="84" spans="2:19" ht="20">
      <c r="B84" s="104"/>
      <c r="C84" s="104"/>
      <c r="D84" s="104"/>
      <c r="E84" s="104"/>
      <c r="F84" s="104"/>
      <c r="G84" s="104"/>
      <c r="H84" s="104"/>
      <c r="I84" s="104"/>
      <c r="J84" s="104"/>
      <c r="K84" s="104"/>
      <c r="L84" s="104"/>
      <c r="M84" s="104"/>
      <c r="N84" s="104"/>
      <c r="O84" s="104"/>
      <c r="P84" s="104"/>
      <c r="Q84" s="104"/>
      <c r="R84" s="104"/>
      <c r="S84" s="104"/>
    </row>
    <row r="85" spans="2:19" ht="20">
      <c r="B85" s="104"/>
      <c r="C85" s="104"/>
      <c r="D85" s="104"/>
      <c r="E85" s="104"/>
      <c r="F85" s="104"/>
      <c r="G85" s="104"/>
      <c r="H85" s="104"/>
      <c r="I85" s="104"/>
      <c r="J85" s="104"/>
      <c r="K85" s="104"/>
      <c r="L85" s="104"/>
      <c r="M85" s="104"/>
      <c r="N85" s="104"/>
      <c r="O85" s="104"/>
      <c r="P85" s="104"/>
      <c r="Q85" s="104"/>
      <c r="R85" s="104"/>
      <c r="S85" s="104"/>
    </row>
    <row r="86" spans="2:19" ht="20">
      <c r="B86" s="104"/>
      <c r="C86" s="104"/>
      <c r="D86" s="104"/>
      <c r="E86" s="104"/>
      <c r="F86" s="104"/>
      <c r="G86" s="104"/>
      <c r="H86" s="104"/>
      <c r="I86" s="104"/>
      <c r="J86" s="104"/>
      <c r="K86" s="104"/>
      <c r="L86" s="104"/>
      <c r="M86" s="104"/>
      <c r="N86" s="104"/>
      <c r="O86" s="104"/>
      <c r="P86" s="104"/>
      <c r="Q86" s="104"/>
      <c r="R86" s="104"/>
      <c r="S86" s="104"/>
    </row>
    <row r="87" spans="2:19" ht="20">
      <c r="B87" s="104"/>
      <c r="C87" s="104"/>
      <c r="D87" s="104"/>
      <c r="E87" s="104"/>
      <c r="F87" s="104"/>
      <c r="G87" s="104"/>
      <c r="H87" s="104"/>
      <c r="I87" s="104"/>
      <c r="J87" s="104"/>
      <c r="K87" s="104"/>
      <c r="L87" s="104"/>
      <c r="M87" s="104"/>
      <c r="N87" s="104"/>
      <c r="O87" s="104"/>
      <c r="P87" s="104"/>
      <c r="Q87" s="104"/>
      <c r="R87" s="104"/>
      <c r="S87" s="104"/>
    </row>
    <row r="88" spans="2:19" ht="20">
      <c r="B88" s="104"/>
      <c r="C88" s="104"/>
      <c r="D88" s="104"/>
      <c r="E88" s="104"/>
      <c r="F88" s="104"/>
      <c r="G88" s="104"/>
      <c r="H88" s="104"/>
      <c r="I88" s="104"/>
      <c r="J88" s="104"/>
      <c r="K88" s="104"/>
      <c r="L88" s="104"/>
      <c r="M88" s="104"/>
      <c r="N88" s="104"/>
      <c r="O88" s="104"/>
      <c r="P88" s="104"/>
      <c r="Q88" s="104"/>
      <c r="R88" s="104"/>
      <c r="S88" s="104"/>
    </row>
    <row r="89" spans="2:19" ht="20">
      <c r="B89" s="104"/>
      <c r="C89" s="104"/>
      <c r="D89" s="104"/>
      <c r="E89" s="104"/>
      <c r="F89" s="104"/>
      <c r="G89" s="104"/>
      <c r="H89" s="104"/>
      <c r="I89" s="104"/>
      <c r="J89" s="104"/>
      <c r="K89" s="104"/>
      <c r="L89" s="104"/>
      <c r="M89" s="104"/>
      <c r="N89" s="104"/>
      <c r="O89" s="104"/>
      <c r="P89" s="104"/>
      <c r="Q89" s="104"/>
      <c r="R89" s="104"/>
      <c r="S89" s="104"/>
    </row>
    <row r="90" spans="2:19" ht="20">
      <c r="B90" s="104"/>
      <c r="C90" s="104"/>
      <c r="D90" s="104"/>
      <c r="E90" s="104"/>
      <c r="F90" s="104"/>
      <c r="G90" s="104"/>
      <c r="H90" s="104"/>
      <c r="I90" s="104"/>
      <c r="J90" s="104"/>
      <c r="K90" s="104"/>
      <c r="L90" s="104"/>
      <c r="M90" s="104"/>
      <c r="N90" s="104"/>
      <c r="O90" s="104"/>
      <c r="P90" s="104"/>
      <c r="Q90" s="104"/>
      <c r="R90" s="104"/>
      <c r="S90" s="104"/>
    </row>
    <row r="91" spans="2:19" ht="20">
      <c r="B91" s="104"/>
      <c r="C91" s="104"/>
      <c r="D91" s="104"/>
      <c r="E91" s="104"/>
      <c r="F91" s="104"/>
      <c r="G91" s="104"/>
      <c r="H91" s="104"/>
      <c r="I91" s="104"/>
      <c r="J91" s="104"/>
      <c r="K91" s="104"/>
      <c r="L91" s="104"/>
      <c r="M91" s="104"/>
      <c r="N91" s="104"/>
      <c r="O91" s="104"/>
      <c r="P91" s="104"/>
      <c r="Q91" s="104"/>
      <c r="R91" s="104"/>
      <c r="S91" s="104"/>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2.5"/>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1"/>
  <sheetViews>
    <sheetView topLeftCell="A24" zoomScale="90" zoomScaleNormal="90" workbookViewId="0">
      <selection activeCell="F30" sqref="F30"/>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49</v>
      </c>
      <c r="F1" s="15"/>
      <c r="G1" s="16"/>
      <c r="H1" s="16"/>
      <c r="I1" s="16"/>
    </row>
    <row r="2" spans="1:16">
      <c r="B2" s="15"/>
      <c r="C2" s="12"/>
      <c r="D2" s="18" t="s">
        <v>264</v>
      </c>
      <c r="F2" s="15"/>
      <c r="G2" s="16"/>
      <c r="H2" s="16"/>
      <c r="I2" s="16"/>
    </row>
    <row r="3" spans="1:16" s="30" customFormat="1" ht="35.5">
      <c r="B3" s="48"/>
      <c r="C3" s="48"/>
      <c r="E3" s="68"/>
      <c r="F3" s="35"/>
      <c r="G3" s="118" t="s">
        <v>28</v>
      </c>
      <c r="H3" s="119" t="s">
        <v>265</v>
      </c>
      <c r="I3" s="81" t="s">
        <v>266</v>
      </c>
      <c r="J3" s="311" t="s">
        <v>268</v>
      </c>
      <c r="K3" s="96" t="s">
        <v>267</v>
      </c>
    </row>
    <row r="4" spans="1:16" s="17" customFormat="1" ht="18.5" customHeight="1">
      <c r="D4" s="54" t="s">
        <v>170</v>
      </c>
      <c r="E4" s="20"/>
      <c r="F4" s="37"/>
      <c r="G4" s="14">
        <v>60</v>
      </c>
      <c r="H4" s="80">
        <v>0.33333333333333331</v>
      </c>
      <c r="I4" s="80">
        <v>0.20833333333333334</v>
      </c>
      <c r="J4" s="272">
        <v>0.875</v>
      </c>
      <c r="K4" s="80">
        <v>0.5</v>
      </c>
    </row>
    <row r="5" spans="1:16" ht="17.5">
      <c r="A5" s="30"/>
      <c r="B5" s="30"/>
      <c r="C5" s="30"/>
      <c r="D5" s="30"/>
      <c r="F5" s="30"/>
      <c r="G5" s="30"/>
      <c r="H5" s="30"/>
      <c r="I5" s="30"/>
      <c r="J5" s="30"/>
      <c r="K5" s="35"/>
      <c r="L5" s="35"/>
      <c r="M5" s="35"/>
      <c r="N5" s="30"/>
      <c r="O5" s="30"/>
      <c r="P5" s="30"/>
    </row>
    <row r="6" spans="1:16" s="74" customFormat="1" ht="16.5" customHeight="1">
      <c r="B6" s="110"/>
      <c r="D6" s="111" t="s">
        <v>44</v>
      </c>
      <c r="E6" s="14"/>
      <c r="F6" s="72"/>
      <c r="G6" s="73"/>
      <c r="H6" s="73"/>
      <c r="I6" s="77"/>
      <c r="K6" s="112"/>
      <c r="L6" s="112"/>
      <c r="M6" s="112"/>
    </row>
    <row r="7" spans="1:16" ht="115.5" customHeight="1">
      <c r="D7" s="40" t="s">
        <v>269</v>
      </c>
      <c r="E7" s="271"/>
      <c r="F7" s="248" t="s">
        <v>270</v>
      </c>
      <c r="G7" s="42"/>
      <c r="H7" s="42"/>
      <c r="I7" s="64"/>
      <c r="J7" s="30"/>
      <c r="K7" s="35"/>
      <c r="L7" s="35"/>
      <c r="M7" s="35"/>
      <c r="N7" s="30"/>
      <c r="O7" s="30"/>
      <c r="P7" s="30"/>
    </row>
    <row r="8" spans="1:16" ht="18">
      <c r="A8" s="30"/>
      <c r="B8" s="62"/>
      <c r="C8" s="21"/>
      <c r="D8" s="66"/>
      <c r="F8" s="58"/>
      <c r="G8" s="42"/>
      <c r="H8" s="42"/>
      <c r="I8" s="64"/>
      <c r="J8" s="30"/>
      <c r="K8" s="35"/>
      <c r="L8" s="35"/>
      <c r="M8" s="35"/>
      <c r="N8" s="30"/>
      <c r="O8" s="30"/>
      <c r="P8" s="30"/>
    </row>
    <row r="9" spans="1:16" s="22" customFormat="1" ht="18">
      <c r="A9" s="45"/>
      <c r="B9" s="59"/>
      <c r="C9" s="39"/>
      <c r="D9" s="66"/>
      <c r="E9" s="14"/>
      <c r="F9" s="58"/>
      <c r="G9" s="42"/>
      <c r="H9" s="42"/>
      <c r="I9" s="64"/>
      <c r="J9" s="45"/>
      <c r="K9" s="46"/>
      <c r="L9" s="46"/>
      <c r="M9" s="46"/>
      <c r="N9" s="45"/>
      <c r="O9" s="45"/>
      <c r="P9" s="45"/>
    </row>
    <row r="10" spans="1:16" ht="16.5" customHeight="1">
      <c r="B10" s="11"/>
      <c r="C10" s="12"/>
      <c r="D10" s="13" t="s">
        <v>51</v>
      </c>
      <c r="F10" s="15"/>
      <c r="G10" s="16"/>
      <c r="H10" s="16"/>
      <c r="I10" s="16"/>
    </row>
    <row r="11" spans="1:16">
      <c r="B11" s="15"/>
      <c r="C11" s="12"/>
      <c r="D11" s="18" t="s">
        <v>264</v>
      </c>
      <c r="F11" s="15"/>
      <c r="G11" s="16"/>
      <c r="H11" s="16"/>
      <c r="I11" s="16"/>
    </row>
    <row r="13" spans="1:16" ht="36">
      <c r="A13" s="30"/>
      <c r="B13" s="33"/>
      <c r="C13" s="39"/>
      <c r="D13" s="60"/>
      <c r="E13" s="20" t="s">
        <v>26</v>
      </c>
      <c r="F13" s="72" t="s">
        <v>27</v>
      </c>
      <c r="G13" s="91" t="s">
        <v>28</v>
      </c>
      <c r="H13" s="119" t="s">
        <v>265</v>
      </c>
      <c r="I13" s="81" t="s">
        <v>266</v>
      </c>
      <c r="J13" s="310" t="s">
        <v>276</v>
      </c>
      <c r="K13" s="96" t="s">
        <v>267</v>
      </c>
      <c r="L13" s="35"/>
      <c r="M13" s="35"/>
      <c r="N13" s="30"/>
      <c r="O13" s="30"/>
      <c r="P13" s="30"/>
    </row>
    <row r="14" spans="1:16" ht="60" customHeight="1">
      <c r="A14" s="30"/>
      <c r="B14" s="33"/>
      <c r="C14" s="39"/>
      <c r="D14" s="84" t="s">
        <v>215</v>
      </c>
      <c r="E14" s="20"/>
      <c r="F14" s="72"/>
      <c r="G14" s="58">
        <v>120</v>
      </c>
      <c r="H14" s="92">
        <v>0.66666666666666663</v>
      </c>
      <c r="I14" s="92">
        <v>0.54166666666666663</v>
      </c>
      <c r="J14" s="360">
        <v>0.20833333333333334</v>
      </c>
      <c r="K14" s="92">
        <v>0.83333333333333337</v>
      </c>
      <c r="L14" s="35"/>
      <c r="M14" s="35"/>
      <c r="N14" s="30"/>
      <c r="O14" s="30"/>
      <c r="P14" s="30"/>
    </row>
    <row r="15" spans="1:16" ht="18">
      <c r="A15" s="30"/>
      <c r="B15" s="33"/>
      <c r="C15" s="39"/>
      <c r="D15" s="60"/>
      <c r="E15" s="20"/>
      <c r="F15" s="72"/>
      <c r="G15" s="14"/>
      <c r="H15" s="92"/>
      <c r="I15" s="92"/>
      <c r="J15" s="360"/>
      <c r="K15" s="92"/>
      <c r="L15" s="35"/>
      <c r="M15" s="35"/>
      <c r="N15" s="30"/>
      <c r="O15" s="30"/>
      <c r="P15" s="30"/>
    </row>
    <row r="16" spans="1:16" ht="18">
      <c r="A16" s="30"/>
      <c r="B16" s="38">
        <v>1.1000000000000001</v>
      </c>
      <c r="C16" s="39"/>
      <c r="D16" s="40" t="s">
        <v>41</v>
      </c>
      <c r="E16" s="79"/>
      <c r="F16" s="91" t="s">
        <v>35</v>
      </c>
      <c r="G16" s="14">
        <v>1</v>
      </c>
      <c r="H16" s="92">
        <v>0.66666666666666663</v>
      </c>
      <c r="I16" s="92">
        <v>0.54166666666666663</v>
      </c>
      <c r="J16" s="360">
        <v>0.20833333333333334</v>
      </c>
      <c r="K16" s="92">
        <v>0.83333333333333337</v>
      </c>
      <c r="L16" s="35"/>
      <c r="M16" s="35"/>
      <c r="N16" s="30"/>
      <c r="O16" s="30"/>
      <c r="P16" s="30"/>
    </row>
    <row r="17" spans="1:16" ht="54">
      <c r="A17" s="30"/>
      <c r="B17" s="38"/>
      <c r="C17" s="39"/>
      <c r="D17" s="40" t="s">
        <v>271</v>
      </c>
      <c r="E17" s="58" t="s">
        <v>272</v>
      </c>
      <c r="F17" s="75" t="s">
        <v>35</v>
      </c>
      <c r="G17" s="58">
        <v>1</v>
      </c>
      <c r="H17" s="92">
        <f>H16+TIME(0,G16,0)</f>
        <v>0.66736111111111107</v>
      </c>
      <c r="I17" s="92">
        <f>I16+TIME(0,G16,0)</f>
        <v>0.54236111111111107</v>
      </c>
      <c r="J17" s="360">
        <f>J16+TIME(0,G16,0)</f>
        <v>0.20902777777777778</v>
      </c>
      <c r="K17" s="92">
        <f>K16+TIME(0,G16,0)</f>
        <v>0.83402777777777781</v>
      </c>
      <c r="L17" s="35"/>
      <c r="M17" s="35"/>
      <c r="N17" s="30"/>
      <c r="O17" s="30"/>
      <c r="P17" s="30"/>
    </row>
    <row r="18" spans="1:16" ht="18">
      <c r="A18" s="30"/>
      <c r="B18" s="38">
        <f>B16+0.1</f>
        <v>1.2000000000000002</v>
      </c>
      <c r="C18" s="30"/>
      <c r="D18" s="40" t="s">
        <v>30</v>
      </c>
      <c r="F18" s="72" t="s">
        <v>31</v>
      </c>
      <c r="G18" s="14">
        <v>3</v>
      </c>
      <c r="H18" s="80">
        <f>H17+TIME(0,G17,0)</f>
        <v>0.66805555555555551</v>
      </c>
      <c r="I18" s="80">
        <f>I17+TIME(0,G17,0)</f>
        <v>0.54305555555555551</v>
      </c>
      <c r="J18" s="361">
        <f>J17+TIME(0,G17,0)</f>
        <v>0.20972222222222223</v>
      </c>
      <c r="K18" s="80">
        <f>K17+TIME(0,G17,0)</f>
        <v>0.83472222222222225</v>
      </c>
      <c r="L18" s="35"/>
      <c r="M18" s="35"/>
      <c r="N18" s="30"/>
      <c r="O18" s="30"/>
      <c r="P18" s="30"/>
    </row>
    <row r="19" spans="1:16" ht="25" customHeight="1">
      <c r="A19" s="30"/>
      <c r="B19" s="38">
        <f>B18+0.1</f>
        <v>1.3000000000000003</v>
      </c>
      <c r="C19" s="39"/>
      <c r="D19" s="40" t="s">
        <v>32</v>
      </c>
      <c r="E19" s="20" t="s">
        <v>273</v>
      </c>
      <c r="F19" s="72" t="s">
        <v>35</v>
      </c>
      <c r="G19" s="14">
        <v>5</v>
      </c>
      <c r="H19" s="80">
        <f>H18+TIME(0,G18,0)</f>
        <v>0.67013888888888884</v>
      </c>
      <c r="I19" s="80">
        <f>I18+TIME(0,G18,0)</f>
        <v>0.54513888888888884</v>
      </c>
      <c r="J19" s="361">
        <f>J18+TIME(0,G18,0)</f>
        <v>0.21180555555555555</v>
      </c>
      <c r="K19" s="80">
        <f>K18+TIME(0,G18,0)</f>
        <v>0.83680555555555558</v>
      </c>
      <c r="L19" s="35"/>
      <c r="M19" s="35"/>
      <c r="N19" s="30"/>
      <c r="O19" s="30"/>
      <c r="P19" s="30"/>
    </row>
    <row r="20" spans="1:16" ht="31" customHeight="1">
      <c r="A20" s="30"/>
      <c r="B20" s="38">
        <v>1.4</v>
      </c>
      <c r="C20" s="39"/>
      <c r="D20" s="87" t="s">
        <v>216</v>
      </c>
      <c r="E20" s="20" t="s">
        <v>274</v>
      </c>
      <c r="F20" s="72" t="s">
        <v>33</v>
      </c>
      <c r="G20" s="58">
        <v>5</v>
      </c>
      <c r="H20" s="80">
        <f>H19+TIME(0,G19,0)</f>
        <v>0.67361111111111105</v>
      </c>
      <c r="I20" s="80">
        <f>I19+TIME(0,G19,0)</f>
        <v>0.54861111111111105</v>
      </c>
      <c r="J20" s="361">
        <f>J19+TIME(0,G19,0)</f>
        <v>0.21527777777777776</v>
      </c>
      <c r="K20" s="80">
        <f>K19+TIME(0,G19,0)</f>
        <v>0.84027777777777779</v>
      </c>
      <c r="L20" s="35"/>
      <c r="M20" s="35"/>
      <c r="N20" s="30"/>
      <c r="O20" s="30"/>
      <c r="P20" s="30"/>
    </row>
    <row r="21" spans="1:16" s="238" customFormat="1" ht="33.75" customHeight="1">
      <c r="A21" s="235"/>
      <c r="B21" s="59"/>
      <c r="C21" s="236"/>
      <c r="D21" s="60" t="s">
        <v>34</v>
      </c>
      <c r="E21" s="79"/>
      <c r="F21" s="76"/>
      <c r="G21" s="58"/>
      <c r="H21" s="92"/>
      <c r="I21" s="92"/>
      <c r="J21" s="360"/>
      <c r="K21" s="92"/>
      <c r="L21" s="237"/>
      <c r="M21" s="237"/>
      <c r="N21" s="235"/>
      <c r="O21" s="235"/>
      <c r="P21" s="235"/>
    </row>
    <row r="22" spans="1:16" ht="54">
      <c r="A22" s="30"/>
      <c r="B22" s="59">
        <f>B20+0.1</f>
        <v>1.5</v>
      </c>
      <c r="C22" s="21"/>
      <c r="D22" s="40" t="s">
        <v>58</v>
      </c>
      <c r="E22" s="58" t="s">
        <v>275</v>
      </c>
      <c r="F22" s="75" t="s">
        <v>35</v>
      </c>
      <c r="G22" s="79">
        <v>10</v>
      </c>
      <c r="H22" s="92">
        <f>H20+TIME(0,G20,0)</f>
        <v>0.67708333333333326</v>
      </c>
      <c r="I22" s="92">
        <f>I20+TIME(0,G20,0)</f>
        <v>0.55208333333333326</v>
      </c>
      <c r="J22" s="360">
        <f>J20+TIME(0,G20,0)</f>
        <v>0.21874999999999997</v>
      </c>
      <c r="K22" s="92">
        <f>K20+TIME(0,G20,0)</f>
        <v>0.84375</v>
      </c>
      <c r="L22" s="35"/>
      <c r="M22" s="35"/>
      <c r="N22" s="30"/>
      <c r="O22" s="30"/>
      <c r="P22" s="30"/>
    </row>
    <row r="23" spans="1:16" ht="52.5" customHeight="1">
      <c r="A23" s="30"/>
      <c r="B23" s="57"/>
      <c r="C23" s="21"/>
      <c r="D23" s="100" t="s">
        <v>161</v>
      </c>
      <c r="E23" s="251"/>
      <c r="G23" s="76"/>
      <c r="H23" s="67"/>
      <c r="I23" s="67"/>
      <c r="J23" s="362"/>
      <c r="K23" s="67"/>
      <c r="L23" s="35"/>
      <c r="M23" s="35"/>
      <c r="N23" s="30"/>
      <c r="O23" s="30"/>
      <c r="P23" s="30"/>
    </row>
    <row r="24" spans="1:16" s="17" customFormat="1" ht="55.5" customHeight="1">
      <c r="B24" s="65">
        <f>B22+0.1</f>
        <v>1.6</v>
      </c>
      <c r="D24" s="99" t="s">
        <v>174</v>
      </c>
      <c r="E24" s="95" t="s">
        <v>246</v>
      </c>
      <c r="F24" s="93" t="s">
        <v>175</v>
      </c>
      <c r="G24" s="76">
        <v>15</v>
      </c>
      <c r="H24" s="67">
        <f>H22+TIME(0,G22,0)</f>
        <v>0.68402777777777768</v>
      </c>
      <c r="I24" s="67">
        <f>I22+TIME(0,G22,0)</f>
        <v>0.55902777777777768</v>
      </c>
      <c r="J24" s="362">
        <f>J22+TIME(0,G22,0)</f>
        <v>0.22569444444444442</v>
      </c>
      <c r="K24" s="67">
        <f>K22+TIME(0,G22,0)</f>
        <v>0.85069444444444442</v>
      </c>
    </row>
    <row r="25" spans="1:16" s="17" customFormat="1" ht="55.5" customHeight="1">
      <c r="B25" s="65">
        <f t="shared" ref="B25:B31" si="0">B24+0.1</f>
        <v>1.7000000000000002</v>
      </c>
      <c r="D25" s="357" t="s">
        <v>242</v>
      </c>
      <c r="E25" s="95" t="s">
        <v>277</v>
      </c>
      <c r="F25" s="93" t="s">
        <v>247</v>
      </c>
      <c r="G25" s="76">
        <v>15</v>
      </c>
      <c r="H25" s="67">
        <f t="shared" ref="H25:H31" si="1">H24+TIME(0,G24,0)</f>
        <v>0.69444444444444431</v>
      </c>
      <c r="I25" s="67">
        <f t="shared" ref="I25:I31" si="2">I24+TIME(0,G24,0)</f>
        <v>0.56944444444444431</v>
      </c>
      <c r="J25" s="362">
        <f t="shared" ref="J25:J31" si="3">J24+TIME(0,G24,0)</f>
        <v>0.23611111111111108</v>
      </c>
      <c r="K25" s="67">
        <f t="shared" ref="K25:K31" si="4">K24+TIME(0,G24,0)</f>
        <v>0.86111111111111105</v>
      </c>
    </row>
    <row r="26" spans="1:16" s="17" customFormat="1" ht="42">
      <c r="B26" s="65">
        <f t="shared" si="0"/>
        <v>1.8000000000000003</v>
      </c>
      <c r="D26" s="358" t="s">
        <v>243</v>
      </c>
      <c r="E26" s="95" t="s">
        <v>244</v>
      </c>
      <c r="F26" s="93" t="s">
        <v>245</v>
      </c>
      <c r="G26" s="76">
        <v>15</v>
      </c>
      <c r="H26" s="92">
        <f t="shared" si="1"/>
        <v>0.70486111111111094</v>
      </c>
      <c r="I26" s="92">
        <f t="shared" si="2"/>
        <v>0.57986111111111094</v>
      </c>
      <c r="J26" s="360">
        <f t="shared" si="3"/>
        <v>0.24652777777777773</v>
      </c>
      <c r="K26" s="92">
        <f t="shared" si="4"/>
        <v>0.87152777777777768</v>
      </c>
    </row>
    <row r="27" spans="1:16" s="17" customFormat="1" ht="55.5" customHeight="1">
      <c r="B27" s="65">
        <f t="shared" si="0"/>
        <v>1.9000000000000004</v>
      </c>
      <c r="D27" s="99" t="s">
        <v>178</v>
      </c>
      <c r="E27" s="95" t="s">
        <v>219</v>
      </c>
      <c r="F27" s="93" t="s">
        <v>179</v>
      </c>
      <c r="G27" s="76">
        <v>15</v>
      </c>
      <c r="H27" s="92">
        <f t="shared" si="1"/>
        <v>0.71527777777777757</v>
      </c>
      <c r="I27" s="92">
        <f t="shared" si="2"/>
        <v>0.59027777777777757</v>
      </c>
      <c r="J27" s="360">
        <f t="shared" si="3"/>
        <v>0.25694444444444442</v>
      </c>
      <c r="K27" s="92">
        <f t="shared" si="4"/>
        <v>0.88194444444444431</v>
      </c>
    </row>
    <row r="28" spans="1:16" s="17" customFormat="1" ht="70.5" customHeight="1">
      <c r="B28" s="65">
        <f t="shared" si="0"/>
        <v>2.0000000000000004</v>
      </c>
      <c r="D28" s="99" t="s">
        <v>345</v>
      </c>
      <c r="E28" s="95" t="s">
        <v>278</v>
      </c>
      <c r="F28" s="93" t="s">
        <v>346</v>
      </c>
      <c r="G28" s="76">
        <v>15</v>
      </c>
      <c r="H28" s="92">
        <f t="shared" si="1"/>
        <v>0.7256944444444442</v>
      </c>
      <c r="I28" s="92">
        <f t="shared" si="2"/>
        <v>0.6006944444444442</v>
      </c>
      <c r="J28" s="360">
        <f t="shared" si="3"/>
        <v>0.2673611111111111</v>
      </c>
      <c r="K28" s="92">
        <f t="shared" si="4"/>
        <v>0.89236111111111094</v>
      </c>
    </row>
    <row r="29" spans="1:16" s="30" customFormat="1" ht="51.5" customHeight="1">
      <c r="A29" s="48"/>
      <c r="B29" s="59">
        <f t="shared" si="0"/>
        <v>2.1000000000000005</v>
      </c>
      <c r="C29" s="44"/>
      <c r="D29" s="99" t="s">
        <v>176</v>
      </c>
      <c r="E29" s="95" t="s">
        <v>279</v>
      </c>
      <c r="F29" s="93" t="s">
        <v>39</v>
      </c>
      <c r="G29" s="76">
        <v>15</v>
      </c>
      <c r="H29" s="92">
        <f t="shared" si="1"/>
        <v>0.73611111111111083</v>
      </c>
      <c r="I29" s="92">
        <f t="shared" si="2"/>
        <v>0.61111111111111083</v>
      </c>
      <c r="J29" s="360">
        <f t="shared" si="3"/>
        <v>0.27777777777777779</v>
      </c>
      <c r="K29" s="92">
        <f t="shared" si="4"/>
        <v>0.90277777777777757</v>
      </c>
    </row>
    <row r="30" spans="1:16" s="17" customFormat="1" ht="41" customHeight="1">
      <c r="B30" s="65">
        <f t="shared" si="0"/>
        <v>2.2000000000000006</v>
      </c>
      <c r="D30" s="99" t="s">
        <v>42</v>
      </c>
      <c r="E30" s="95"/>
      <c r="F30" s="93"/>
      <c r="G30" s="76">
        <v>5</v>
      </c>
      <c r="H30" s="92">
        <f t="shared" si="1"/>
        <v>0.74652777777777746</v>
      </c>
      <c r="I30" s="92">
        <f t="shared" si="2"/>
        <v>0.62152777777777746</v>
      </c>
      <c r="J30" s="360">
        <f t="shared" si="3"/>
        <v>0.28819444444444448</v>
      </c>
      <c r="K30" s="92">
        <f t="shared" si="4"/>
        <v>0.9131944444444442</v>
      </c>
    </row>
    <row r="31" spans="1:16" s="124" customFormat="1" ht="35.5" customHeight="1">
      <c r="B31" s="65">
        <f t="shared" si="0"/>
        <v>2.3000000000000007</v>
      </c>
      <c r="D31" s="274" t="s">
        <v>36</v>
      </c>
      <c r="E31" s="251"/>
      <c r="F31" s="260" t="s">
        <v>35</v>
      </c>
      <c r="G31" s="260">
        <v>1</v>
      </c>
      <c r="H31" s="92">
        <f t="shared" si="1"/>
        <v>0.74999999999999967</v>
      </c>
      <c r="I31" s="92">
        <f t="shared" si="2"/>
        <v>0.62499999999999967</v>
      </c>
      <c r="J31" s="360">
        <f t="shared" si="3"/>
        <v>0.29166666666666669</v>
      </c>
      <c r="K31" s="92">
        <f t="shared" si="4"/>
        <v>0.91666666666666641</v>
      </c>
    </row>
    <row r="35" spans="1:16" s="17" customFormat="1" ht="32" customHeight="1">
      <c r="B35" s="65"/>
      <c r="D35" s="87"/>
      <c r="E35" s="251"/>
      <c r="F35" s="76"/>
      <c r="G35" s="79"/>
      <c r="H35" s="79"/>
      <c r="I35" s="67"/>
      <c r="J35" s="67"/>
      <c r="K35" s="67"/>
    </row>
    <row r="36" spans="1:16" s="22" customFormat="1" ht="15" customHeight="1">
      <c r="D36" s="83" t="s">
        <v>37</v>
      </c>
      <c r="E36" s="252"/>
      <c r="J36" s="23"/>
      <c r="K36" s="23"/>
      <c r="L36" s="23"/>
    </row>
    <row r="37" spans="1:16" s="120" customFormat="1">
      <c r="A37" s="120" t="s">
        <v>217</v>
      </c>
    </row>
    <row r="38" spans="1:16" s="120" customFormat="1">
      <c r="A38" s="120" t="s">
        <v>281</v>
      </c>
    </row>
    <row r="39" spans="1:16" s="249" customFormat="1">
      <c r="A39" s="249" t="s">
        <v>282</v>
      </c>
    </row>
    <row r="40" spans="1:16" s="120" customFormat="1" ht="20">
      <c r="A40" s="120" t="s">
        <v>283</v>
      </c>
    </row>
    <row r="41" spans="1:16" s="130" customFormat="1" ht="18">
      <c r="A41" s="369" t="s">
        <v>280</v>
      </c>
    </row>
    <row r="42" spans="1:16" s="120" customFormat="1">
      <c r="A42" s="120" t="s">
        <v>284</v>
      </c>
    </row>
    <row r="43" spans="1:16" s="120" customFormat="1">
      <c r="A43" s="120" t="s">
        <v>285</v>
      </c>
    </row>
    <row r="44" spans="1:16" ht="17.5">
      <c r="A44" s="30"/>
      <c r="B44" s="30"/>
      <c r="C44" s="30"/>
      <c r="D44" s="30"/>
      <c r="F44" s="30"/>
      <c r="G44" s="30"/>
      <c r="H44" s="30"/>
      <c r="I44" s="30"/>
      <c r="J44" s="30"/>
      <c r="K44" s="35"/>
      <c r="L44" s="35"/>
      <c r="M44" s="35"/>
      <c r="N44" s="30"/>
      <c r="O44" s="30"/>
      <c r="P44" s="30"/>
    </row>
    <row r="45" spans="1:16" ht="17.5">
      <c r="A45" s="30"/>
      <c r="B45" s="30"/>
      <c r="C45" s="30"/>
      <c r="D45" s="30"/>
      <c r="F45" s="30"/>
      <c r="G45" s="30"/>
      <c r="H45" s="30"/>
      <c r="I45" s="30"/>
      <c r="J45" s="30"/>
      <c r="K45" s="35"/>
      <c r="L45" s="35"/>
      <c r="M45" s="35"/>
      <c r="N45" s="30"/>
      <c r="O45" s="30"/>
      <c r="P45" s="30"/>
    </row>
    <row r="46" spans="1:16" ht="17.5">
      <c r="A46" s="30"/>
      <c r="B46" s="30"/>
      <c r="C46" s="30"/>
      <c r="D46" s="30"/>
      <c r="F46" s="30"/>
      <c r="G46" s="30"/>
      <c r="H46" s="30"/>
      <c r="I46" s="30"/>
      <c r="J46" s="30"/>
      <c r="K46" s="35"/>
      <c r="L46" s="35"/>
      <c r="M46" s="35"/>
      <c r="N46" s="30"/>
      <c r="O46" s="30"/>
      <c r="P46" s="30"/>
    </row>
    <row r="47" spans="1:16" ht="17.5">
      <c r="A47" s="30"/>
      <c r="B47" s="30"/>
      <c r="C47" s="30"/>
      <c r="D47" s="30"/>
      <c r="F47" s="30"/>
      <c r="G47" s="30"/>
      <c r="H47" s="30"/>
      <c r="I47" s="30"/>
      <c r="J47" s="30"/>
      <c r="K47" s="35"/>
      <c r="L47" s="35"/>
      <c r="M47" s="35"/>
      <c r="N47" s="30"/>
      <c r="O47" s="30"/>
      <c r="P47" s="30"/>
    </row>
    <row r="48" spans="1:16" ht="17.5">
      <c r="A48" s="30"/>
      <c r="B48" s="30"/>
      <c r="C48" s="30"/>
      <c r="D48" s="30"/>
      <c r="F48" s="30"/>
      <c r="G48" s="30"/>
      <c r="H48" s="30"/>
      <c r="I48" s="30"/>
      <c r="J48" s="30"/>
      <c r="K48" s="35"/>
      <c r="L48" s="35"/>
      <c r="M48" s="35"/>
      <c r="N48" s="30"/>
      <c r="O48" s="30"/>
      <c r="P48" s="30"/>
    </row>
    <row r="49" spans="1:16" ht="17.5">
      <c r="A49" s="30"/>
      <c r="B49" s="30"/>
      <c r="C49" s="30"/>
      <c r="D49" s="30"/>
      <c r="F49" s="30"/>
      <c r="G49" s="30"/>
      <c r="H49" s="30"/>
      <c r="I49" s="30"/>
      <c r="J49" s="30"/>
      <c r="K49" s="35"/>
      <c r="L49" s="35"/>
      <c r="M49" s="35"/>
      <c r="N49" s="30"/>
      <c r="O49" s="30"/>
      <c r="P49" s="30"/>
    </row>
    <row r="50" spans="1:16" ht="17.5">
      <c r="A50" s="30"/>
      <c r="B50" s="30"/>
      <c r="C50" s="30"/>
      <c r="D50" s="30"/>
      <c r="F50" s="30"/>
      <c r="G50" s="30"/>
      <c r="H50" s="30"/>
      <c r="I50" s="30"/>
      <c r="J50" s="30"/>
      <c r="K50" s="35"/>
      <c r="L50" s="35"/>
      <c r="M50" s="35"/>
      <c r="N50" s="30"/>
      <c r="O50" s="30"/>
      <c r="P50" s="30"/>
    </row>
    <row r="51" spans="1:16" ht="17.5">
      <c r="A51" s="30"/>
      <c r="B51" s="30"/>
      <c r="C51" s="30"/>
      <c r="D51" s="30"/>
      <c r="F51" s="30"/>
      <c r="G51" s="30"/>
      <c r="H51" s="30"/>
      <c r="I51" s="30"/>
      <c r="J51" s="30"/>
      <c r="K51" s="35"/>
      <c r="L51" s="35"/>
      <c r="M51" s="35"/>
      <c r="N51" s="30"/>
      <c r="O51" s="30"/>
      <c r="P51" s="30"/>
    </row>
    <row r="52" spans="1:16" ht="17.5">
      <c r="A52" s="30"/>
      <c r="B52" s="30"/>
      <c r="C52" s="30"/>
      <c r="D52" s="30"/>
      <c r="F52" s="30"/>
      <c r="G52" s="30"/>
      <c r="H52" s="30"/>
      <c r="I52" s="30"/>
      <c r="J52" s="30"/>
      <c r="K52" s="35"/>
      <c r="L52" s="35"/>
      <c r="M52" s="35"/>
      <c r="N52" s="30"/>
      <c r="O52" s="30"/>
      <c r="P52" s="30"/>
    </row>
    <row r="53" spans="1:16" ht="17.5">
      <c r="A53" s="30"/>
      <c r="B53" s="30"/>
      <c r="C53" s="30"/>
      <c r="D53" s="30"/>
      <c r="F53" s="30"/>
      <c r="G53" s="30"/>
      <c r="H53" s="30"/>
      <c r="I53" s="30"/>
      <c r="J53" s="30"/>
      <c r="K53" s="35"/>
      <c r="L53" s="35"/>
      <c r="M53" s="35"/>
      <c r="N53" s="30"/>
      <c r="O53" s="30"/>
      <c r="P53" s="30"/>
    </row>
    <row r="54" spans="1:16" ht="17.5">
      <c r="A54" s="30"/>
      <c r="B54" s="30"/>
      <c r="C54" s="30"/>
      <c r="D54" s="30"/>
      <c r="F54" s="30"/>
      <c r="G54" s="30"/>
      <c r="H54" s="30"/>
      <c r="I54" s="30"/>
      <c r="J54" s="30"/>
      <c r="K54" s="35"/>
      <c r="L54" s="35"/>
      <c r="M54" s="35"/>
      <c r="N54" s="30"/>
      <c r="O54" s="30"/>
      <c r="P54" s="30"/>
    </row>
    <row r="55" spans="1:16" ht="17.5">
      <c r="A55" s="30"/>
      <c r="B55" s="30"/>
      <c r="C55" s="30"/>
      <c r="D55" s="30"/>
      <c r="F55" s="30"/>
      <c r="G55" s="30"/>
      <c r="H55" s="30"/>
      <c r="I55" s="30"/>
      <c r="J55" s="30"/>
      <c r="K55" s="35"/>
      <c r="L55" s="35"/>
      <c r="M55" s="35"/>
      <c r="N55" s="30"/>
      <c r="O55" s="30"/>
      <c r="P55" s="30"/>
    </row>
    <row r="56" spans="1:16" ht="17.5">
      <c r="A56" s="30"/>
      <c r="B56" s="30"/>
      <c r="C56" s="30"/>
      <c r="D56" s="30"/>
      <c r="F56" s="30"/>
      <c r="G56" s="30"/>
      <c r="H56" s="30"/>
      <c r="I56" s="30"/>
      <c r="J56" s="30"/>
      <c r="K56" s="35"/>
      <c r="L56" s="35"/>
      <c r="M56" s="35"/>
      <c r="N56" s="30"/>
      <c r="O56" s="30"/>
      <c r="P56" s="30"/>
    </row>
    <row r="57" spans="1:16" ht="17.5">
      <c r="A57" s="30"/>
      <c r="B57" s="30"/>
      <c r="C57" s="30"/>
      <c r="D57" s="30"/>
      <c r="F57" s="30"/>
      <c r="G57" s="30"/>
      <c r="H57" s="30"/>
      <c r="I57" s="30"/>
      <c r="J57" s="30"/>
      <c r="K57" s="35"/>
      <c r="L57" s="35"/>
      <c r="M57" s="35"/>
      <c r="N57" s="30"/>
      <c r="O57" s="30"/>
      <c r="P57" s="30"/>
    </row>
    <row r="58" spans="1:16" ht="17.5">
      <c r="A58" s="30"/>
      <c r="B58" s="30"/>
      <c r="C58" s="30"/>
      <c r="D58" s="30"/>
      <c r="F58" s="30"/>
      <c r="G58" s="30"/>
      <c r="H58" s="30"/>
      <c r="I58" s="30"/>
      <c r="J58" s="30"/>
      <c r="K58" s="35"/>
      <c r="L58" s="35"/>
      <c r="M58" s="35"/>
      <c r="N58" s="30"/>
      <c r="O58" s="30"/>
      <c r="P58" s="30"/>
    </row>
    <row r="59" spans="1:16" ht="17.5">
      <c r="A59" s="30"/>
      <c r="B59" s="30"/>
      <c r="C59" s="30"/>
      <c r="D59" s="30"/>
      <c r="F59" s="30"/>
      <c r="G59" s="30"/>
      <c r="H59" s="30"/>
      <c r="I59" s="30"/>
      <c r="J59" s="30"/>
      <c r="K59" s="35"/>
      <c r="L59" s="35"/>
      <c r="M59" s="35"/>
      <c r="N59" s="30"/>
      <c r="O59" s="30"/>
      <c r="P59" s="30"/>
    </row>
    <row r="60" spans="1:16" ht="17.5">
      <c r="A60" s="30"/>
      <c r="B60" s="30"/>
      <c r="C60" s="30"/>
      <c r="D60" s="30"/>
      <c r="F60" s="30"/>
      <c r="G60" s="30"/>
      <c r="H60" s="30"/>
      <c r="I60" s="30"/>
      <c r="J60" s="30"/>
      <c r="K60" s="35"/>
      <c r="L60" s="35"/>
      <c r="M60" s="35"/>
      <c r="N60" s="30"/>
      <c r="O60" s="30"/>
      <c r="P60" s="30"/>
    </row>
    <row r="61" spans="1:16" ht="17.5">
      <c r="A61" s="30"/>
      <c r="B61" s="30"/>
      <c r="C61" s="30"/>
      <c r="D61" s="30"/>
      <c r="F61" s="30"/>
      <c r="G61" s="30"/>
      <c r="H61" s="30"/>
      <c r="I61" s="30"/>
      <c r="J61" s="30"/>
      <c r="K61" s="35"/>
      <c r="L61" s="35"/>
      <c r="M61" s="35"/>
      <c r="N61" s="30"/>
      <c r="O61" s="30"/>
      <c r="P61" s="30"/>
    </row>
    <row r="62" spans="1:16" ht="17.5">
      <c r="A62" s="30"/>
      <c r="B62" s="30"/>
      <c r="C62" s="30"/>
      <c r="D62" s="30"/>
      <c r="F62" s="30"/>
      <c r="G62" s="30"/>
      <c r="H62" s="30"/>
      <c r="I62" s="30"/>
      <c r="J62" s="30"/>
      <c r="K62" s="35"/>
      <c r="L62" s="35"/>
      <c r="M62" s="35"/>
      <c r="N62" s="30"/>
      <c r="O62" s="30"/>
      <c r="P62" s="30"/>
    </row>
    <row r="63" spans="1:16" ht="17.5">
      <c r="A63" s="30"/>
      <c r="B63" s="30"/>
      <c r="C63" s="30"/>
      <c r="D63" s="30"/>
      <c r="F63" s="30"/>
      <c r="G63" s="30"/>
      <c r="H63" s="30"/>
      <c r="I63" s="30"/>
      <c r="J63" s="30"/>
      <c r="K63" s="35"/>
      <c r="L63" s="35"/>
      <c r="M63" s="35"/>
      <c r="N63" s="30"/>
      <c r="O63" s="30"/>
      <c r="P63" s="30"/>
    </row>
    <row r="64" spans="1:16" ht="17.5">
      <c r="A64" s="30"/>
      <c r="B64" s="30"/>
      <c r="C64" s="30"/>
      <c r="D64" s="30"/>
      <c r="F64" s="30"/>
      <c r="G64" s="30"/>
      <c r="H64" s="30"/>
      <c r="I64" s="30"/>
      <c r="J64" s="30"/>
      <c r="K64" s="35"/>
      <c r="L64" s="35"/>
      <c r="M64" s="35"/>
      <c r="N64" s="30"/>
      <c r="O64" s="30"/>
      <c r="P64" s="30"/>
    </row>
    <row r="65" spans="1:16" ht="17.5">
      <c r="A65" s="30"/>
      <c r="B65" s="30"/>
      <c r="C65" s="30"/>
      <c r="D65" s="30"/>
      <c r="F65" s="30"/>
      <c r="G65" s="30"/>
      <c r="H65" s="30"/>
      <c r="I65" s="30"/>
      <c r="J65" s="30"/>
      <c r="K65" s="35"/>
      <c r="L65" s="35"/>
      <c r="M65" s="35"/>
      <c r="N65" s="30"/>
      <c r="O65" s="30"/>
      <c r="P65" s="30"/>
    </row>
    <row r="66" spans="1:16" ht="17.5">
      <c r="A66" s="30"/>
      <c r="B66" s="30"/>
      <c r="C66" s="30"/>
      <c r="D66" s="30"/>
      <c r="F66" s="30"/>
      <c r="G66" s="30"/>
      <c r="H66" s="30"/>
      <c r="I66" s="30"/>
      <c r="J66" s="30"/>
      <c r="K66" s="35"/>
      <c r="L66" s="35"/>
      <c r="M66" s="35"/>
      <c r="N66" s="30"/>
      <c r="O66" s="30"/>
      <c r="P66" s="30"/>
    </row>
    <row r="67" spans="1:16" ht="17.5">
      <c r="A67" s="30"/>
      <c r="B67" s="30"/>
      <c r="C67" s="30"/>
      <c r="D67" s="30"/>
      <c r="F67" s="30"/>
      <c r="G67" s="30"/>
      <c r="H67" s="30"/>
      <c r="I67" s="30"/>
      <c r="J67" s="30"/>
      <c r="K67" s="35"/>
      <c r="L67" s="35"/>
      <c r="M67" s="35"/>
      <c r="N67" s="30"/>
      <c r="O67" s="30"/>
      <c r="P67" s="30"/>
    </row>
    <row r="68" spans="1:16" ht="17.5">
      <c r="A68" s="30"/>
      <c r="B68" s="30"/>
      <c r="C68" s="30"/>
      <c r="D68" s="30"/>
      <c r="F68" s="30"/>
      <c r="G68" s="30"/>
      <c r="H68" s="30"/>
      <c r="I68" s="30"/>
      <c r="J68" s="30"/>
      <c r="K68" s="35"/>
      <c r="L68" s="35"/>
      <c r="M68" s="35"/>
      <c r="N68" s="30"/>
      <c r="O68" s="30"/>
      <c r="P68" s="30"/>
    </row>
    <row r="69" spans="1:16" ht="17.5">
      <c r="A69" s="30"/>
      <c r="B69" s="30"/>
      <c r="C69" s="30"/>
      <c r="D69" s="30"/>
      <c r="F69" s="30"/>
      <c r="G69" s="30"/>
      <c r="H69" s="30"/>
      <c r="I69" s="30"/>
      <c r="J69" s="30"/>
      <c r="K69" s="35"/>
      <c r="L69" s="35"/>
      <c r="M69" s="35"/>
      <c r="N69" s="30"/>
      <c r="O69" s="30"/>
      <c r="P69" s="30"/>
    </row>
    <row r="70" spans="1:16" ht="17.5">
      <c r="A70" s="30"/>
      <c r="B70" s="30"/>
      <c r="C70" s="30"/>
      <c r="D70" s="30"/>
      <c r="F70" s="30"/>
      <c r="G70" s="30"/>
      <c r="H70" s="30"/>
      <c r="I70" s="30"/>
      <c r="J70" s="30"/>
      <c r="K70" s="35"/>
      <c r="L70" s="35"/>
      <c r="M70" s="35"/>
      <c r="N70" s="30"/>
      <c r="O70" s="30"/>
      <c r="P70" s="30"/>
    </row>
    <row r="71" spans="1:16" ht="17.5">
      <c r="A71" s="30"/>
      <c r="B71" s="30"/>
      <c r="C71" s="30"/>
      <c r="D71" s="30"/>
      <c r="F71" s="30"/>
      <c r="G71" s="30"/>
      <c r="H71" s="30"/>
      <c r="I71" s="30"/>
      <c r="J71" s="30"/>
      <c r="K71" s="35"/>
      <c r="L71" s="35"/>
      <c r="M71" s="35"/>
      <c r="N71" s="30"/>
      <c r="O71" s="30"/>
      <c r="P71" s="30"/>
    </row>
    <row r="72" spans="1:16" ht="17.5">
      <c r="A72" s="30"/>
      <c r="B72" s="30"/>
      <c r="C72" s="30"/>
      <c r="D72" s="30"/>
      <c r="F72" s="30"/>
      <c r="G72" s="30"/>
      <c r="H72" s="30"/>
      <c r="I72" s="30"/>
      <c r="J72" s="30"/>
      <c r="K72" s="35"/>
      <c r="L72" s="35"/>
      <c r="M72" s="35"/>
      <c r="N72" s="30"/>
      <c r="O72" s="30"/>
      <c r="P72" s="30"/>
    </row>
    <row r="73" spans="1:16" ht="17.5">
      <c r="A73" s="30"/>
      <c r="B73" s="30"/>
      <c r="G73" s="30"/>
      <c r="H73" s="30"/>
      <c r="I73" s="30"/>
      <c r="J73" s="30"/>
      <c r="K73" s="35"/>
      <c r="L73" s="35"/>
      <c r="M73" s="35"/>
      <c r="N73" s="30"/>
      <c r="O73" s="30"/>
      <c r="P73" s="30"/>
    </row>
    <row r="74" spans="1:16" ht="17.5">
      <c r="A74" s="30"/>
      <c r="B74" s="30"/>
      <c r="G74" s="30"/>
      <c r="H74" s="30"/>
      <c r="I74" s="30"/>
      <c r="J74" s="30"/>
      <c r="K74" s="35"/>
      <c r="L74" s="35"/>
      <c r="M74" s="35"/>
      <c r="N74" s="30"/>
      <c r="O74" s="30"/>
      <c r="P74" s="30"/>
    </row>
    <row r="75" spans="1:16" ht="17.5">
      <c r="A75" s="30"/>
      <c r="G75" s="30"/>
      <c r="H75" s="30"/>
      <c r="I75" s="30"/>
      <c r="J75" s="30"/>
      <c r="K75" s="35"/>
      <c r="L75" s="35"/>
      <c r="M75" s="35"/>
      <c r="N75" s="30"/>
      <c r="O75" s="30"/>
      <c r="P75" s="30"/>
    </row>
    <row r="76" spans="1:16" ht="17.5">
      <c r="A76" s="30"/>
      <c r="G76" s="30"/>
      <c r="H76" s="30"/>
      <c r="I76" s="30"/>
      <c r="J76" s="30"/>
      <c r="K76" s="35"/>
      <c r="L76" s="35"/>
      <c r="M76" s="35"/>
      <c r="N76" s="30"/>
      <c r="O76" s="30"/>
      <c r="P76" s="30"/>
    </row>
    <row r="77" spans="1:16" ht="17.5">
      <c r="A77" s="30"/>
      <c r="G77" s="30"/>
      <c r="H77" s="30"/>
      <c r="I77" s="30"/>
      <c r="J77" s="30"/>
      <c r="K77" s="35"/>
      <c r="L77" s="35"/>
      <c r="M77" s="35"/>
      <c r="N77" s="30"/>
      <c r="O77" s="30"/>
      <c r="P77" s="30"/>
    </row>
    <row r="78" spans="1:16" ht="17.5">
      <c r="G78" s="30"/>
      <c r="H78" s="30"/>
      <c r="I78" s="30"/>
    </row>
    <row r="79" spans="1:16" ht="17.5">
      <c r="G79" s="30"/>
      <c r="H79" s="30"/>
      <c r="I79" s="30"/>
    </row>
    <row r="80" spans="1:16" ht="17.5">
      <c r="G80" s="30"/>
      <c r="H80" s="30"/>
      <c r="I80" s="30"/>
    </row>
    <row r="81" spans="7:9" ht="17.5">
      <c r="G81" s="30"/>
      <c r="H81" s="30"/>
      <c r="I81" s="30"/>
    </row>
  </sheetData>
  <phoneticPr fontId="24"/>
  <hyperlinks>
    <hyperlink ref="A41"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28"/>
  <sheetViews>
    <sheetView topLeftCell="A16" workbookViewId="0">
      <selection activeCell="F21" sqref="F21"/>
    </sheetView>
  </sheetViews>
  <sheetFormatPr defaultColWidth="8.81640625" defaultRowHeight="15.5"/>
  <cols>
    <col min="3" max="3" width="6.453125" customWidth="1"/>
    <col min="4" max="4" width="42" style="90" customWidth="1"/>
    <col min="5" max="5" width="12.6328125" style="90" customWidth="1"/>
    <col min="6" max="6" width="22.453125" style="232" customWidth="1"/>
    <col min="7" max="7" width="8.6328125" style="232"/>
    <col min="8" max="8" width="14.1796875" style="232" customWidth="1"/>
    <col min="9" max="9" width="13.453125" style="232" customWidth="1"/>
    <col min="10" max="10" width="13.36328125" style="232" customWidth="1"/>
    <col min="11" max="11" width="14" style="232" customWidth="1"/>
  </cols>
  <sheetData>
    <row r="1" spans="1:16" s="2" customFormat="1" ht="16.5" customHeight="1">
      <c r="B1" s="11"/>
      <c r="C1" s="12"/>
      <c r="D1" s="253" t="s">
        <v>51</v>
      </c>
      <c r="E1" s="14"/>
      <c r="F1" s="15"/>
      <c r="G1" s="16"/>
      <c r="H1" s="16"/>
      <c r="I1" s="16"/>
      <c r="J1" s="265"/>
      <c r="K1" s="263"/>
      <c r="L1" s="17"/>
      <c r="M1" s="17"/>
    </row>
    <row r="2" spans="1:16" s="2" customFormat="1">
      <c r="B2" s="15"/>
      <c r="C2" s="12"/>
      <c r="D2" s="18" t="s">
        <v>286</v>
      </c>
      <c r="E2" s="14"/>
      <c r="F2" s="15"/>
      <c r="G2" s="16"/>
      <c r="H2" s="16"/>
      <c r="I2" s="16"/>
      <c r="J2" s="265"/>
      <c r="K2" s="263"/>
      <c r="L2" s="17"/>
      <c r="M2" s="17"/>
    </row>
    <row r="3" spans="1:16" s="2" customFormat="1">
      <c r="B3" s="15"/>
      <c r="C3" s="12"/>
      <c r="D3" s="63"/>
      <c r="E3" s="14"/>
      <c r="F3" s="15"/>
      <c r="G3" s="16"/>
      <c r="H3" s="16"/>
      <c r="I3" s="16"/>
      <c r="J3" s="265"/>
      <c r="K3" s="263"/>
      <c r="L3" s="17"/>
      <c r="M3" s="17"/>
    </row>
    <row r="4" spans="1:16" s="2" customFormat="1" ht="27">
      <c r="A4" s="30"/>
      <c r="B4" s="33"/>
      <c r="C4" s="39"/>
      <c r="D4" s="254"/>
      <c r="E4" s="20" t="s">
        <v>26</v>
      </c>
      <c r="F4" s="72" t="s">
        <v>27</v>
      </c>
      <c r="G4" s="118" t="s">
        <v>28</v>
      </c>
      <c r="H4" s="119" t="s">
        <v>289</v>
      </c>
      <c r="I4" s="312" t="s">
        <v>287</v>
      </c>
      <c r="J4" s="310" t="s">
        <v>290</v>
      </c>
      <c r="K4" s="313" t="s">
        <v>288</v>
      </c>
      <c r="L4" s="35"/>
      <c r="M4" s="35"/>
      <c r="N4" s="30"/>
      <c r="O4" s="30"/>
      <c r="P4" s="30"/>
    </row>
    <row r="5" spans="1:16" s="121" customFormat="1" ht="31">
      <c r="B5" s="122"/>
      <c r="C5" s="123"/>
      <c r="D5" s="255" t="s">
        <v>218</v>
      </c>
      <c r="E5" s="20"/>
      <c r="F5" s="81"/>
      <c r="G5" s="117">
        <v>120</v>
      </c>
      <c r="H5" s="67">
        <v>0.33333333333333331</v>
      </c>
      <c r="I5" s="67">
        <v>0.20833333333333334</v>
      </c>
      <c r="J5" s="362">
        <v>0.875</v>
      </c>
      <c r="K5" s="67">
        <v>0.54166666666666663</v>
      </c>
      <c r="L5" s="124"/>
    </row>
    <row r="6" spans="1:16" s="121" customFormat="1" ht="20">
      <c r="B6" s="122"/>
      <c r="C6" s="123"/>
      <c r="D6" s="254"/>
      <c r="E6" s="20"/>
      <c r="F6" s="81"/>
      <c r="G6" s="116"/>
      <c r="H6" s="67"/>
      <c r="I6" s="67"/>
      <c r="J6" s="362"/>
      <c r="K6" s="67"/>
      <c r="L6" s="124"/>
    </row>
    <row r="7" spans="1:16" s="121" customFormat="1" ht="20">
      <c r="A7" s="125"/>
      <c r="B7" s="82">
        <v>2.1</v>
      </c>
      <c r="C7" s="126"/>
      <c r="D7" s="256" t="s">
        <v>29</v>
      </c>
      <c r="E7" s="314" t="s">
        <v>272</v>
      </c>
      <c r="F7" s="259" t="s">
        <v>38</v>
      </c>
      <c r="G7" s="266">
        <v>1</v>
      </c>
      <c r="H7" s="67">
        <v>0.33333333333333331</v>
      </c>
      <c r="I7" s="67">
        <v>0.20833333333333334</v>
      </c>
      <c r="J7" s="362">
        <v>0.875</v>
      </c>
      <c r="K7" s="67">
        <v>0.54166666666666663</v>
      </c>
    </row>
    <row r="8" spans="1:16" s="121" customFormat="1" ht="31">
      <c r="A8" s="125"/>
      <c r="B8" s="82"/>
      <c r="C8" s="126"/>
      <c r="D8" s="256" t="s">
        <v>25</v>
      </c>
      <c r="E8" s="315"/>
      <c r="F8" s="232"/>
      <c r="G8" s="266">
        <v>1</v>
      </c>
      <c r="H8" s="67">
        <f>H7+TIME(0,G7,0)</f>
        <v>0.33402777777777776</v>
      </c>
      <c r="I8" s="67">
        <f>I7+TIME(0,G7,0)</f>
        <v>0.20902777777777778</v>
      </c>
      <c r="J8" s="362">
        <f>J7+TIME(0,G7,0)</f>
        <v>0.87569444444444444</v>
      </c>
      <c r="K8" s="67">
        <f>K7+TIME(0,G7,0)</f>
        <v>0.54236111111111107</v>
      </c>
    </row>
    <row r="9" spans="1:16" s="121" customFormat="1" ht="20">
      <c r="A9" s="125"/>
      <c r="B9" s="38">
        <f>B7+0.1</f>
        <v>2.2000000000000002</v>
      </c>
      <c r="C9" s="104"/>
      <c r="D9" s="256" t="s">
        <v>30</v>
      </c>
      <c r="E9" s="315" t="s">
        <v>273</v>
      </c>
      <c r="F9" s="259" t="s">
        <v>31</v>
      </c>
      <c r="G9" s="266">
        <v>1</v>
      </c>
      <c r="H9" s="77">
        <f>H8+TIME(0,G8,0)</f>
        <v>0.3347222222222222</v>
      </c>
      <c r="I9" s="77">
        <f>I8+TIME(0,G8,0)</f>
        <v>0.20972222222222223</v>
      </c>
      <c r="J9" s="364">
        <f>J8+TIME(0,G8,0)</f>
        <v>0.87638888888888888</v>
      </c>
      <c r="K9" s="77">
        <f>K8+TIME(0,G8,0)</f>
        <v>0.54305555555555551</v>
      </c>
    </row>
    <row r="10" spans="1:16" s="121" customFormat="1" ht="23.25" customHeight="1">
      <c r="A10" s="125"/>
      <c r="B10" s="38">
        <f>B9+0.1</f>
        <v>2.3000000000000003</v>
      </c>
      <c r="C10" s="104"/>
      <c r="D10" s="256" t="s">
        <v>48</v>
      </c>
      <c r="E10" s="250"/>
      <c r="F10" s="259" t="s">
        <v>35</v>
      </c>
      <c r="G10" s="266">
        <v>1</v>
      </c>
      <c r="H10" s="77">
        <f>H9+TIME(0,G9,0)</f>
        <v>0.33541666666666664</v>
      </c>
      <c r="I10" s="77">
        <f>I9+TIME(0,G9,0)</f>
        <v>0.21041666666666667</v>
      </c>
      <c r="J10" s="364">
        <f>J9+TIME(0,G9,0)</f>
        <v>0.87708333333333333</v>
      </c>
      <c r="K10" s="77">
        <f>K9+TIME(0,G9,0)</f>
        <v>0.54374999999999996</v>
      </c>
    </row>
    <row r="11" spans="1:16" s="121" customFormat="1" ht="23.25" customHeight="1">
      <c r="A11" s="125"/>
      <c r="B11" s="38">
        <f>B10+0.1</f>
        <v>2.4000000000000004</v>
      </c>
      <c r="C11" s="104"/>
      <c r="D11" s="256" t="s">
        <v>52</v>
      </c>
      <c r="E11" s="250"/>
      <c r="F11" s="259" t="s">
        <v>35</v>
      </c>
      <c r="G11" s="266">
        <v>1</v>
      </c>
      <c r="H11" s="77">
        <f>H10+TIME(0,G10,0)</f>
        <v>0.33611111111111108</v>
      </c>
      <c r="I11" s="77">
        <f>I10+TIME(0,G10,0)</f>
        <v>0.21111111111111111</v>
      </c>
      <c r="J11" s="364">
        <f>J10+TIME(0,G10,0)</f>
        <v>0.87777777777777777</v>
      </c>
      <c r="K11" s="77">
        <f>K10+TIME(0,G10,0)</f>
        <v>0.5444444444444444</v>
      </c>
    </row>
    <row r="12" spans="1:16" s="124" customFormat="1" ht="48" customHeight="1">
      <c r="B12" s="65">
        <f>B11+0.1</f>
        <v>2.5000000000000004</v>
      </c>
      <c r="D12" s="257" t="s">
        <v>61</v>
      </c>
      <c r="E12" s="58"/>
      <c r="F12" s="113" t="s">
        <v>35</v>
      </c>
      <c r="G12" s="260">
        <v>5</v>
      </c>
      <c r="H12" s="67">
        <f>H11+TIME(0,G11,0)</f>
        <v>0.33680555555555552</v>
      </c>
      <c r="I12" s="67">
        <f>I11+TIME(0,G11,0)</f>
        <v>0.21180555555555555</v>
      </c>
      <c r="J12" s="362">
        <f>J11+TIME(0,G11,0)</f>
        <v>0.87847222222222221</v>
      </c>
      <c r="K12" s="67">
        <f>K11+TIME(0,G11,0)</f>
        <v>0.54513888888888884</v>
      </c>
    </row>
    <row r="13" spans="1:16" s="124" customFormat="1" ht="34.5" customHeight="1">
      <c r="B13" s="127"/>
      <c r="D13" s="103" t="s">
        <v>167</v>
      </c>
      <c r="E13" s="115"/>
      <c r="F13" s="93"/>
      <c r="G13" s="79"/>
      <c r="H13" s="262"/>
      <c r="I13" s="262"/>
      <c r="J13" s="363"/>
      <c r="K13" s="262"/>
    </row>
    <row r="14" spans="1:16" s="124" customFormat="1" ht="58" customHeight="1">
      <c r="B14" s="127">
        <f>B12+0.1</f>
        <v>2.6000000000000005</v>
      </c>
      <c r="D14" s="106" t="s">
        <v>237</v>
      </c>
      <c r="E14" s="95" t="s">
        <v>291</v>
      </c>
      <c r="F14" s="93" t="s">
        <v>239</v>
      </c>
      <c r="G14" s="105">
        <v>15</v>
      </c>
      <c r="H14" s="67">
        <f>H12+TIME(0,G12,0)</f>
        <v>0.34027777777777773</v>
      </c>
      <c r="I14" s="67">
        <f>I12+TIME(0,G12,0)</f>
        <v>0.21527777777777776</v>
      </c>
      <c r="J14" s="362">
        <f>J12+TIME(0,G12,0)</f>
        <v>0.88194444444444442</v>
      </c>
      <c r="K14" s="67">
        <f>K12+TIME(0,G12,0)</f>
        <v>0.54861111111111105</v>
      </c>
    </row>
    <row r="15" spans="1:16" s="124" customFormat="1" ht="58" customHeight="1">
      <c r="B15" s="127">
        <f>B14+0.1</f>
        <v>2.7000000000000006</v>
      </c>
      <c r="D15" s="107" t="s">
        <v>238</v>
      </c>
      <c r="E15" s="105" t="s">
        <v>292</v>
      </c>
      <c r="F15" s="105" t="s">
        <v>240</v>
      </c>
      <c r="G15" s="105">
        <v>15</v>
      </c>
      <c r="H15" s="67">
        <f>H14+TIME(0,G14,0)</f>
        <v>0.35069444444444442</v>
      </c>
      <c r="I15" s="67">
        <f>I14+TIME(0,G14,0)</f>
        <v>0.22569444444444442</v>
      </c>
      <c r="J15" s="362">
        <f>J14+TIME(0,G14,0)</f>
        <v>0.89236111111111105</v>
      </c>
      <c r="K15" s="67">
        <f>K14+TIME(0,G14,0)</f>
        <v>0.55902777777777768</v>
      </c>
    </row>
    <row r="16" spans="1:16" s="124" customFormat="1" ht="84.75" customHeight="1">
      <c r="B16" s="127">
        <f>B15+0.1</f>
        <v>2.8000000000000007</v>
      </c>
      <c r="D16" s="107" t="s">
        <v>203</v>
      </c>
      <c r="E16" s="105" t="s">
        <v>293</v>
      </c>
      <c r="F16" s="105" t="s">
        <v>204</v>
      </c>
      <c r="G16" s="76">
        <v>20</v>
      </c>
      <c r="H16" s="67">
        <f>H15+TIME(0,G15,0)</f>
        <v>0.3611111111111111</v>
      </c>
      <c r="I16" s="67">
        <f>I15+TIME(0,G15,0)</f>
        <v>0.23611111111111108</v>
      </c>
      <c r="J16" s="362">
        <f>J15+TIME(0,G15,0)</f>
        <v>0.90277777777777768</v>
      </c>
      <c r="K16" s="67">
        <f>K15+TIME(0,G15,0)</f>
        <v>0.56944444444444431</v>
      </c>
    </row>
    <row r="17" spans="1:12" s="124" customFormat="1" ht="84.75" customHeight="1">
      <c r="B17" s="127">
        <f>B16+0.1</f>
        <v>2.9000000000000008</v>
      </c>
      <c r="D17" s="107" t="s">
        <v>343</v>
      </c>
      <c r="E17" s="105" t="s">
        <v>344</v>
      </c>
      <c r="F17" s="114" t="s">
        <v>168</v>
      </c>
      <c r="G17" s="76">
        <v>20</v>
      </c>
      <c r="H17" s="67">
        <f>H16+TIME(0,G16,0)</f>
        <v>0.375</v>
      </c>
      <c r="I17" s="67">
        <f>I16+TIME(0,G16,0)</f>
        <v>0.24999999999999997</v>
      </c>
      <c r="J17" s="362">
        <f>J16+TIME(0,G16,0)</f>
        <v>0.91666666666666652</v>
      </c>
      <c r="K17" s="67">
        <f>K16+TIME(0,G16,0)</f>
        <v>0.58333333333333315</v>
      </c>
    </row>
    <row r="18" spans="1:12" s="124" customFormat="1" ht="73" customHeight="1">
      <c r="B18" s="127">
        <f>B17+0.1</f>
        <v>3.0000000000000009</v>
      </c>
      <c r="D18" s="87" t="s">
        <v>241</v>
      </c>
      <c r="E18" s="251" t="s">
        <v>342</v>
      </c>
      <c r="F18" s="117" t="s">
        <v>202</v>
      </c>
      <c r="G18" s="76">
        <v>20</v>
      </c>
      <c r="H18" s="67">
        <f>H17+TIME(0,G17,0)</f>
        <v>0.3888888888888889</v>
      </c>
      <c r="I18" s="67">
        <f>I17+TIME(0,G17,0)</f>
        <v>0.26388888888888884</v>
      </c>
      <c r="J18" s="362">
        <f>J17+TIME(0,G17,0)</f>
        <v>0.93055555555555536</v>
      </c>
      <c r="K18" s="67">
        <f>K17+TIME(0,G17,0)</f>
        <v>0.59722222222222199</v>
      </c>
    </row>
    <row r="19" spans="1:12" s="124" customFormat="1" ht="35.5" customHeight="1">
      <c r="B19" s="65">
        <f>B18+0.1</f>
        <v>3.100000000000001</v>
      </c>
      <c r="D19" s="274" t="s">
        <v>36</v>
      </c>
      <c r="E19" s="251"/>
      <c r="F19" s="260" t="s">
        <v>35</v>
      </c>
      <c r="G19" s="260">
        <v>1</v>
      </c>
      <c r="H19" s="92">
        <f>H18+TIME(0,G18,0)</f>
        <v>0.40277777777777779</v>
      </c>
      <c r="I19" s="92">
        <f>I18+TIME(0,G18,0)</f>
        <v>0.27777777777777773</v>
      </c>
      <c r="J19" s="360">
        <f>J18+TIME(0,G18,0)</f>
        <v>0.9444444444444442</v>
      </c>
      <c r="K19" s="92">
        <f>K18+TIME(0,G18,0)</f>
        <v>0.61111111111111083</v>
      </c>
    </row>
    <row r="20" spans="1:12" s="17" customFormat="1" ht="18">
      <c r="B20" s="65"/>
      <c r="D20" s="258"/>
      <c r="E20" s="79"/>
      <c r="F20" s="260"/>
      <c r="G20" s="260"/>
      <c r="H20" s="262"/>
      <c r="I20" s="265"/>
      <c r="J20" s="263"/>
      <c r="K20" s="263"/>
    </row>
    <row r="21" spans="1:12" s="22" customFormat="1" ht="15" customHeight="1">
      <c r="D21" s="252" t="s">
        <v>37</v>
      </c>
      <c r="E21" s="252"/>
      <c r="F21" s="261"/>
      <c r="G21" s="261"/>
      <c r="H21" s="261"/>
      <c r="I21" s="261"/>
      <c r="J21" s="264"/>
      <c r="K21" s="264"/>
      <c r="L21" s="23"/>
    </row>
    <row r="22" spans="1:12" s="130" customFormat="1" ht="18">
      <c r="A22" s="130" t="s">
        <v>225</v>
      </c>
    </row>
    <row r="23" spans="1:12" s="120" customFormat="1">
      <c r="A23" s="120" t="s">
        <v>294</v>
      </c>
    </row>
    <row r="24" spans="1:12" s="249" customFormat="1">
      <c r="A24" s="249" t="s">
        <v>295</v>
      </c>
    </row>
    <row r="25" spans="1:12" s="120" customFormat="1">
      <c r="A25" s="120" t="s">
        <v>296</v>
      </c>
    </row>
    <row r="26" spans="1:12" s="120" customFormat="1">
      <c r="A26" s="369" t="s">
        <v>297</v>
      </c>
    </row>
    <row r="27" spans="1:12" s="120" customFormat="1">
      <c r="A27" s="120" t="s">
        <v>298</v>
      </c>
    </row>
    <row r="28" spans="1:12" s="120" customFormat="1">
      <c r="A28" s="120" t="s">
        <v>299</v>
      </c>
    </row>
  </sheetData>
  <phoneticPr fontId="24"/>
  <hyperlinks>
    <hyperlink ref="A26" r:id="rId1" xr:uid="{7E1E35C3-2EFD-4C2F-B3CB-E4D2D0C7A10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9"/>
  <sheetViews>
    <sheetView tabSelected="1" topLeftCell="A25" zoomScale="72" zoomScaleNormal="72" workbookViewId="0">
      <selection activeCell="F40" sqref="F40"/>
    </sheetView>
  </sheetViews>
  <sheetFormatPr defaultColWidth="9.36328125" defaultRowHeight="15.5"/>
  <cols>
    <col min="1" max="1" width="2.6328125" style="2" customWidth="1"/>
    <col min="2" max="2" width="7.179687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1:15" ht="18">
      <c r="B1" s="11"/>
      <c r="C1" s="12"/>
      <c r="D1" s="13" t="s">
        <v>49</v>
      </c>
      <c r="F1" s="15"/>
      <c r="G1" s="16"/>
      <c r="H1" s="16"/>
      <c r="I1" s="16"/>
      <c r="J1" s="2"/>
      <c r="M1" s="17"/>
    </row>
    <row r="2" spans="1:15">
      <c r="B2" s="15"/>
      <c r="C2" s="12"/>
      <c r="D2" s="18" t="s">
        <v>300</v>
      </c>
      <c r="F2" s="15"/>
      <c r="G2" s="16"/>
      <c r="H2" s="16"/>
      <c r="I2" s="16"/>
      <c r="J2" s="2"/>
      <c r="M2" s="17"/>
    </row>
    <row r="4" spans="1:15" ht="18">
      <c r="A4" s="30"/>
      <c r="B4" s="33"/>
      <c r="C4" s="31"/>
      <c r="D4" s="31"/>
      <c r="E4" s="36"/>
      <c r="F4" s="36"/>
      <c r="G4" s="37"/>
      <c r="H4" s="34"/>
      <c r="I4" s="30"/>
      <c r="K4" s="35"/>
      <c r="L4" s="35"/>
      <c r="M4" s="30"/>
      <c r="N4" s="30"/>
      <c r="O4" s="30"/>
    </row>
    <row r="5" spans="1:15" s="26" customFormat="1" ht="54">
      <c r="B5" s="69"/>
      <c r="C5" s="70"/>
      <c r="D5" s="71"/>
      <c r="E5" s="37" t="s">
        <v>26</v>
      </c>
      <c r="F5" s="37" t="s">
        <v>27</v>
      </c>
      <c r="G5" s="53" t="s">
        <v>28</v>
      </c>
      <c r="H5" s="53" t="s">
        <v>301</v>
      </c>
      <c r="I5" s="37" t="s">
        <v>302</v>
      </c>
      <c r="J5" s="317" t="s">
        <v>276</v>
      </c>
      <c r="K5" s="268" t="s">
        <v>303</v>
      </c>
    </row>
    <row r="6" spans="1:15" s="26" customFormat="1" ht="35.5" customHeight="1">
      <c r="B6" s="69"/>
      <c r="C6" s="70"/>
      <c r="D6" s="71"/>
      <c r="E6" s="37"/>
      <c r="F6" s="37"/>
      <c r="G6" s="61">
        <v>120</v>
      </c>
      <c r="H6" s="316">
        <v>0.35416666666666669</v>
      </c>
      <c r="I6" s="316">
        <v>0.22916666666666666</v>
      </c>
      <c r="J6" s="365">
        <v>0.89583333333333337</v>
      </c>
      <c r="K6" s="316">
        <v>0.52083333333333337</v>
      </c>
    </row>
    <row r="7" spans="1:15" s="17" customFormat="1" ht="39.75" customHeight="1">
      <c r="D7" s="54" t="s">
        <v>221</v>
      </c>
      <c r="E7" s="37"/>
      <c r="F7" s="37"/>
      <c r="G7" s="32"/>
      <c r="H7" s="64"/>
      <c r="I7" s="64"/>
      <c r="J7" s="359"/>
      <c r="K7" s="64"/>
    </row>
    <row r="8" spans="1:15" s="26" customFormat="1" ht="20">
      <c r="B8" s="69"/>
      <c r="C8" s="70"/>
      <c r="D8" s="71"/>
      <c r="F8" s="68"/>
      <c r="G8" s="51">
        <v>1</v>
      </c>
      <c r="H8" s="316">
        <v>0.35416666666666669</v>
      </c>
      <c r="I8" s="316">
        <v>0.22916666666666666</v>
      </c>
      <c r="J8" s="365">
        <v>0.89583333333333337</v>
      </c>
      <c r="K8" s="316">
        <v>0.52083333333333337</v>
      </c>
    </row>
    <row r="9" spans="1:15" s="30" customFormat="1" ht="20">
      <c r="A9" s="48"/>
      <c r="B9" s="82">
        <v>3.1</v>
      </c>
      <c r="C9" s="55"/>
      <c r="D9" s="319" t="s">
        <v>41</v>
      </c>
      <c r="E9" s="52" t="s">
        <v>272</v>
      </c>
      <c r="F9" s="52" t="s">
        <v>38</v>
      </c>
      <c r="G9" s="51">
        <v>1</v>
      </c>
      <c r="H9" s="64">
        <f t="shared" ref="H9:H14" si="0">H8+TIME(0,G8,0)</f>
        <v>0.35486111111111113</v>
      </c>
      <c r="I9" s="64">
        <f t="shared" ref="I9:I14" si="1">I8+TIME(0,G8,0)</f>
        <v>0.2298611111111111</v>
      </c>
      <c r="J9" s="359">
        <f t="shared" ref="J9:J14" si="2">J8+TIME(0,G8,0)</f>
        <v>0.89652777777777781</v>
      </c>
      <c r="K9" s="64">
        <f t="shared" ref="K9:K14" si="3">K8+TIME(0,G8,0)</f>
        <v>0.52152777777777781</v>
      </c>
    </row>
    <row r="10" spans="1:15" s="30" customFormat="1" ht="40">
      <c r="A10" s="48"/>
      <c r="B10" s="82"/>
      <c r="C10" s="55"/>
      <c r="D10" s="319" t="s">
        <v>25</v>
      </c>
      <c r="E10" s="51"/>
      <c r="F10" s="44"/>
      <c r="G10" s="51">
        <v>1</v>
      </c>
      <c r="H10" s="41">
        <f t="shared" si="0"/>
        <v>0.35555555555555557</v>
      </c>
      <c r="I10" s="41">
        <f t="shared" si="1"/>
        <v>0.23055555555555554</v>
      </c>
      <c r="J10" s="366">
        <f t="shared" si="2"/>
        <v>0.89722222222222225</v>
      </c>
      <c r="K10" s="41">
        <f t="shared" si="3"/>
        <v>0.52222222222222225</v>
      </c>
    </row>
    <row r="11" spans="1:15" s="30" customFormat="1" ht="20">
      <c r="A11" s="48"/>
      <c r="B11" s="38">
        <f>B9+0.1</f>
        <v>3.2</v>
      </c>
      <c r="C11" s="44"/>
      <c r="D11" s="319" t="s">
        <v>30</v>
      </c>
      <c r="E11" s="51" t="s">
        <v>273</v>
      </c>
      <c r="F11" s="52" t="s">
        <v>31</v>
      </c>
      <c r="G11" s="51">
        <v>1</v>
      </c>
      <c r="H11" s="41">
        <f t="shared" si="0"/>
        <v>0.35625000000000001</v>
      </c>
      <c r="I11" s="41">
        <f t="shared" si="1"/>
        <v>0.23124999999999998</v>
      </c>
      <c r="J11" s="366">
        <f t="shared" si="2"/>
        <v>0.8979166666666667</v>
      </c>
      <c r="K11" s="41">
        <f t="shared" si="3"/>
        <v>0.5229166666666667</v>
      </c>
    </row>
    <row r="12" spans="1:15" s="30" customFormat="1" ht="23.25" customHeight="1">
      <c r="A12" s="48"/>
      <c r="B12" s="38">
        <f>B11+0.1</f>
        <v>3.3000000000000003</v>
      </c>
      <c r="C12" s="44"/>
      <c r="D12" s="319" t="s">
        <v>48</v>
      </c>
      <c r="E12" s="51"/>
      <c r="F12" s="52" t="s">
        <v>35</v>
      </c>
      <c r="G12" s="51">
        <v>1</v>
      </c>
      <c r="H12" s="41">
        <f t="shared" si="0"/>
        <v>0.35694444444444445</v>
      </c>
      <c r="I12" s="41">
        <f t="shared" si="1"/>
        <v>0.23194444444444443</v>
      </c>
      <c r="J12" s="366">
        <f t="shared" si="2"/>
        <v>0.89861111111111114</v>
      </c>
      <c r="K12" s="41">
        <f t="shared" si="3"/>
        <v>0.52361111111111114</v>
      </c>
    </row>
    <row r="13" spans="1:15" s="30" customFormat="1" ht="23.25" customHeight="1">
      <c r="A13" s="48"/>
      <c r="B13" s="38">
        <f>B12+0.1</f>
        <v>3.4000000000000004</v>
      </c>
      <c r="C13" s="44"/>
      <c r="D13" s="319" t="s">
        <v>52</v>
      </c>
      <c r="E13" s="51" t="s">
        <v>272</v>
      </c>
      <c r="F13" s="52" t="s">
        <v>35</v>
      </c>
      <c r="G13" s="51">
        <v>1</v>
      </c>
      <c r="H13" s="64">
        <f t="shared" si="0"/>
        <v>0.3576388888888889</v>
      </c>
      <c r="I13" s="64">
        <f t="shared" si="1"/>
        <v>0.23263888888888887</v>
      </c>
      <c r="J13" s="359">
        <f t="shared" si="2"/>
        <v>0.89930555555555558</v>
      </c>
      <c r="K13" s="64">
        <f t="shared" si="3"/>
        <v>0.52430555555555558</v>
      </c>
    </row>
    <row r="14" spans="1:15" s="17" customFormat="1" ht="48" customHeight="1">
      <c r="B14" s="65">
        <f>B13+0.1</f>
        <v>3.5000000000000004</v>
      </c>
      <c r="D14" s="101" t="s">
        <v>60</v>
      </c>
      <c r="E14" s="58"/>
      <c r="F14" s="94" t="s">
        <v>35</v>
      </c>
      <c r="G14" s="42">
        <v>1</v>
      </c>
      <c r="H14" s="64">
        <f t="shared" si="0"/>
        <v>0.35833333333333334</v>
      </c>
      <c r="I14" s="64">
        <f t="shared" si="1"/>
        <v>0.23333333333333331</v>
      </c>
      <c r="J14" s="359">
        <f t="shared" si="2"/>
        <v>0.9</v>
      </c>
      <c r="K14" s="64">
        <f t="shared" si="3"/>
        <v>0.52500000000000002</v>
      </c>
    </row>
    <row r="15" spans="1:15" s="121" customFormat="1" ht="54.75" customHeight="1">
      <c r="B15" s="128"/>
      <c r="C15" s="123"/>
      <c r="D15" s="273" t="s">
        <v>160</v>
      </c>
      <c r="E15" s="321"/>
      <c r="F15" s="320"/>
      <c r="G15" s="108"/>
      <c r="H15" s="316"/>
      <c r="I15" s="316"/>
      <c r="J15" s="365"/>
      <c r="K15" s="316"/>
      <c r="L15" s="124"/>
    </row>
    <row r="16" spans="1:15" s="124" customFormat="1" ht="51.75" customHeight="1">
      <c r="B16" s="325">
        <f>B14+0.1</f>
        <v>3.6000000000000005</v>
      </c>
      <c r="D16" s="135" t="s">
        <v>173</v>
      </c>
      <c r="E16" s="85" t="s">
        <v>304</v>
      </c>
      <c r="F16" s="85" t="s">
        <v>166</v>
      </c>
      <c r="G16" s="323">
        <v>15</v>
      </c>
      <c r="H16" s="316">
        <f>H14+TIME(0,G14,0)</f>
        <v>0.35902777777777778</v>
      </c>
      <c r="I16" s="316">
        <f>I14+TIME(0,G14,0)</f>
        <v>0.23402777777777775</v>
      </c>
      <c r="J16" s="365">
        <f>J14+TIME(0,G14,0)</f>
        <v>0.90069444444444446</v>
      </c>
      <c r="K16" s="316">
        <f>K14+TIME(0,G14,0)</f>
        <v>0.52569444444444446</v>
      </c>
    </row>
    <row r="17" spans="1:15" s="124" customFormat="1" ht="74.5" customHeight="1">
      <c r="B17" s="127">
        <f>B16+0.1</f>
        <v>3.7000000000000006</v>
      </c>
      <c r="D17" s="322" t="s">
        <v>338</v>
      </c>
      <c r="E17" s="324" t="s">
        <v>339</v>
      </c>
      <c r="F17" s="94" t="s">
        <v>162</v>
      </c>
      <c r="G17" s="108">
        <v>15</v>
      </c>
      <c r="H17" s="316">
        <f>H16+TIME(0,G16,0)</f>
        <v>0.36944444444444446</v>
      </c>
      <c r="I17" s="316">
        <f>I16+TIME(0,G16,0)</f>
        <v>0.24444444444444441</v>
      </c>
      <c r="J17" s="365">
        <f>J16+TIME(0,G16,0)</f>
        <v>0.91111111111111109</v>
      </c>
      <c r="K17" s="316">
        <f>K16+TIME(0,G16,0)</f>
        <v>0.53611111111111109</v>
      </c>
    </row>
    <row r="18" spans="1:15" s="124" customFormat="1" ht="80" customHeight="1">
      <c r="B18" s="127">
        <f>B17+0.1</f>
        <v>3.8000000000000007</v>
      </c>
      <c r="D18" s="129" t="s">
        <v>163</v>
      </c>
      <c r="E18" s="94" t="s">
        <v>305</v>
      </c>
      <c r="F18" s="94" t="s">
        <v>164</v>
      </c>
      <c r="G18" s="108">
        <v>10</v>
      </c>
      <c r="H18" s="316">
        <f>H17+TIME(0,G17,0)</f>
        <v>0.37986111111111115</v>
      </c>
      <c r="I18" s="316">
        <f>I17+TIME(0,G17,0)</f>
        <v>0.25486111111111109</v>
      </c>
      <c r="J18" s="365">
        <f>J17+TIME(0,G17,0)</f>
        <v>0.92152777777777772</v>
      </c>
      <c r="K18" s="316">
        <f>K17+TIME(0,G17,0)</f>
        <v>0.54652777777777772</v>
      </c>
    </row>
    <row r="19" spans="1:15" s="124" customFormat="1" ht="69" customHeight="1">
      <c r="B19" s="127">
        <f>B18+0.1</f>
        <v>3.9000000000000008</v>
      </c>
      <c r="D19" s="101" t="s">
        <v>248</v>
      </c>
      <c r="E19" s="94" t="s">
        <v>306</v>
      </c>
      <c r="F19" s="94" t="s">
        <v>165</v>
      </c>
      <c r="G19" s="108">
        <v>10</v>
      </c>
      <c r="H19" s="316">
        <f>H18+TIME(0,G18,0)</f>
        <v>0.38680555555555557</v>
      </c>
      <c r="I19" s="316">
        <f>I18+TIME(0,G18,0)</f>
        <v>0.26180555555555551</v>
      </c>
      <c r="J19" s="365">
        <f>J18+TIME(0,G18,0)</f>
        <v>0.92847222222222214</v>
      </c>
      <c r="K19" s="316">
        <f>K18+TIME(0,G18,0)</f>
        <v>0.55347222222222214</v>
      </c>
    </row>
    <row r="20" spans="1:15" s="17" customFormat="1" ht="54" customHeight="1">
      <c r="B20" s="65"/>
      <c r="D20" s="320" t="s">
        <v>224</v>
      </c>
      <c r="E20" s="42"/>
      <c r="F20" s="94"/>
      <c r="G20" s="79"/>
      <c r="J20" s="367"/>
    </row>
    <row r="21" spans="1:15" s="17" customFormat="1" ht="90.5" customHeight="1">
      <c r="B21" s="65">
        <f>B19+0.1</f>
        <v>4.0000000000000009</v>
      </c>
      <c r="D21" s="129" t="s">
        <v>171</v>
      </c>
      <c r="E21" s="94" t="s">
        <v>340</v>
      </c>
      <c r="F21" s="94" t="s">
        <v>169</v>
      </c>
      <c r="G21" s="42">
        <v>5</v>
      </c>
      <c r="H21" s="64">
        <f>H19+TIME(0,G19,0)</f>
        <v>0.39374999999999999</v>
      </c>
      <c r="I21" s="64">
        <f>I19+TIME(0,G19,0)</f>
        <v>0.26874999999999993</v>
      </c>
      <c r="J21" s="359">
        <f>J19+TIME(0,G19,0)</f>
        <v>0.93541666666666656</v>
      </c>
      <c r="K21" s="64">
        <f>K19+TIME(0,G19,0)</f>
        <v>0.56041666666666656</v>
      </c>
    </row>
    <row r="22" spans="1:15" s="17" customFormat="1" ht="148.5" customHeight="1">
      <c r="B22" s="65">
        <f>B21+0.1</f>
        <v>4.1000000000000005</v>
      </c>
      <c r="D22" s="129" t="s">
        <v>181</v>
      </c>
      <c r="E22" s="94" t="s">
        <v>197</v>
      </c>
      <c r="F22" s="94" t="s">
        <v>172</v>
      </c>
      <c r="G22" s="42">
        <v>5</v>
      </c>
      <c r="H22" s="64">
        <f>H21+TIME(0,G21,0)</f>
        <v>0.3972222222222222</v>
      </c>
      <c r="I22" s="64">
        <f>I21+TIME(0,G21,0)</f>
        <v>0.27222222222222214</v>
      </c>
      <c r="J22" s="359">
        <f>J21+TIME(0,G21,0)</f>
        <v>0.93888888888888877</v>
      </c>
      <c r="K22" s="64">
        <f>K21+TIME(0,G21,0)</f>
        <v>0.56388888888888877</v>
      </c>
    </row>
    <row r="23" spans="1:15" s="17" customFormat="1" ht="148.5" customHeight="1">
      <c r="B23" s="65">
        <f>B22+0.1</f>
        <v>4.2</v>
      </c>
      <c r="D23" s="129" t="s">
        <v>249</v>
      </c>
      <c r="E23" s="94" t="s">
        <v>307</v>
      </c>
      <c r="F23" s="94" t="s">
        <v>341</v>
      </c>
      <c r="G23" s="42">
        <v>10</v>
      </c>
      <c r="H23" s="64">
        <f>H22+TIME(0,G22,0)</f>
        <v>0.40069444444444441</v>
      </c>
      <c r="I23" s="64">
        <f>I22+TIME(0,G22,0)</f>
        <v>0.27569444444444435</v>
      </c>
      <c r="J23" s="359">
        <f>J22+TIME(0,G22,0)</f>
        <v>0.94236111111111098</v>
      </c>
      <c r="K23" s="64">
        <f>K22+TIME(0,G22,0)</f>
        <v>0.56736111111111098</v>
      </c>
    </row>
    <row r="24" spans="1:15" s="17" customFormat="1" ht="65.5" customHeight="1">
      <c r="B24" s="65">
        <f>B23+0.1</f>
        <v>4.3</v>
      </c>
      <c r="D24" s="129" t="s">
        <v>62</v>
      </c>
      <c r="E24" s="94" t="s">
        <v>198</v>
      </c>
      <c r="F24" s="94" t="s">
        <v>59</v>
      </c>
      <c r="G24" s="42">
        <v>5</v>
      </c>
      <c r="H24" s="64">
        <f>H23+TIME(0,G23,0)</f>
        <v>0.40763888888888883</v>
      </c>
      <c r="I24" s="64">
        <f>I23+TIME(0,G23,0)</f>
        <v>0.28263888888888877</v>
      </c>
      <c r="J24" s="359">
        <f>J23+TIME(0,G23,0)</f>
        <v>0.9493055555555554</v>
      </c>
      <c r="K24" s="64">
        <f>K23+TIME(0,G23,0)</f>
        <v>0.5743055555555554</v>
      </c>
    </row>
    <row r="25" spans="1:15" s="30" customFormat="1" ht="80" customHeight="1">
      <c r="B25" s="65">
        <f>B24+0.1</f>
        <v>4.3999999999999995</v>
      </c>
      <c r="C25" s="39"/>
      <c r="D25" s="135" t="s">
        <v>207</v>
      </c>
      <c r="E25" s="85"/>
      <c r="F25" s="85" t="s">
        <v>223</v>
      </c>
      <c r="G25" s="42">
        <v>5</v>
      </c>
      <c r="H25" s="64">
        <f>H24+TIME(0,G24,0)</f>
        <v>0.41111111111111104</v>
      </c>
      <c r="I25" s="64">
        <f>I24+TIME(0,G24,0)</f>
        <v>0.28611111111111098</v>
      </c>
      <c r="J25" s="359">
        <f>J24+TIME(0,G24,0)</f>
        <v>0.95277777777777761</v>
      </c>
      <c r="K25" s="64">
        <f>K24+TIME(0,G24,0)</f>
        <v>0.57777777777777761</v>
      </c>
      <c r="L25" s="35"/>
    </row>
    <row r="26" spans="1:15" s="30" customFormat="1" ht="69.5" customHeight="1">
      <c r="B26" s="65">
        <f>B25+0.1</f>
        <v>4.4999999999999991</v>
      </c>
      <c r="C26" s="39"/>
      <c r="D26" s="135" t="s">
        <v>206</v>
      </c>
      <c r="E26" s="356" t="s">
        <v>308</v>
      </c>
      <c r="F26" s="94" t="s">
        <v>205</v>
      </c>
      <c r="G26" s="42">
        <v>5</v>
      </c>
      <c r="H26" s="64">
        <f>H25+TIME(0,G25,0)</f>
        <v>0.41458333333333325</v>
      </c>
      <c r="I26" s="64">
        <f>I25+TIME(0,G25,0)</f>
        <v>0.28958333333333319</v>
      </c>
      <c r="J26" s="359">
        <f>J25+TIME(0,G25,0)</f>
        <v>0.95624999999999982</v>
      </c>
      <c r="K26" s="64">
        <f>K25+TIME(0,G25,0)</f>
        <v>0.58124999999999982</v>
      </c>
      <c r="L26" s="35"/>
    </row>
    <row r="27" spans="1:15" s="30" customFormat="1" ht="54.5" customHeight="1">
      <c r="B27" s="59">
        <f t="shared" ref="B27:B28" si="4">B26+0.1</f>
        <v>4.5999999999999988</v>
      </c>
      <c r="C27" s="39"/>
      <c r="D27" s="275" t="s">
        <v>53</v>
      </c>
      <c r="E27" s="356" t="s">
        <v>309</v>
      </c>
      <c r="F27" s="94" t="s">
        <v>252</v>
      </c>
      <c r="G27" s="42">
        <v>3</v>
      </c>
      <c r="H27" s="64">
        <f t="shared" ref="H27:H28" si="5">H26+TIME(0,G26,0)</f>
        <v>0.41805555555555546</v>
      </c>
      <c r="I27" s="64">
        <f t="shared" ref="I27:I28" si="6">I26+TIME(0,G26,0)</f>
        <v>0.2930555555555554</v>
      </c>
      <c r="J27" s="359">
        <f t="shared" ref="J27:J28" si="7">J26+TIME(0,G26,0)</f>
        <v>0.95972222222222203</v>
      </c>
      <c r="K27" s="64">
        <f t="shared" ref="K27:K28" si="8">K26+TIME(0,G26,0)</f>
        <v>0.58472222222222203</v>
      </c>
      <c r="L27" s="35"/>
    </row>
    <row r="28" spans="1:15" ht="33" customHeight="1">
      <c r="A28" s="30"/>
      <c r="B28" s="65">
        <f t="shared" si="4"/>
        <v>4.6999999999999984</v>
      </c>
      <c r="C28" s="132"/>
      <c r="D28" s="108" t="s">
        <v>43</v>
      </c>
      <c r="F28" s="326" t="s">
        <v>35</v>
      </c>
      <c r="G28" s="42">
        <v>1</v>
      </c>
      <c r="H28" s="64">
        <f t="shared" si="5"/>
        <v>0.42013888888888878</v>
      </c>
      <c r="I28" s="64">
        <f t="shared" si="6"/>
        <v>0.29513888888888873</v>
      </c>
      <c r="J28" s="359">
        <f t="shared" si="7"/>
        <v>0.96180555555555536</v>
      </c>
      <c r="K28" s="64">
        <f t="shared" si="8"/>
        <v>0.58680555555555536</v>
      </c>
    </row>
    <row r="29" spans="1:15" s="17" customFormat="1" ht="19.25" customHeight="1">
      <c r="A29" s="30"/>
      <c r="B29" s="62"/>
      <c r="D29" s="54"/>
      <c r="E29" s="37"/>
      <c r="F29" s="37"/>
      <c r="G29" s="32"/>
      <c r="H29" s="41"/>
      <c r="I29" s="78"/>
      <c r="J29" s="92"/>
    </row>
    <row r="30" spans="1:15" ht="18">
      <c r="A30" s="17"/>
      <c r="B30" s="86"/>
      <c r="C30" s="86"/>
      <c r="D30" s="86" t="s">
        <v>40</v>
      </c>
      <c r="G30" s="37"/>
      <c r="H30" s="41"/>
      <c r="I30" s="30"/>
      <c r="J30" s="92"/>
      <c r="K30" s="35"/>
      <c r="L30" s="35"/>
      <c r="M30" s="30"/>
      <c r="N30" s="30"/>
      <c r="O30" s="30"/>
    </row>
    <row r="31" spans="1:15" s="131" customFormat="1" ht="20">
      <c r="A31" s="36"/>
    </row>
    <row r="32" spans="1:15" s="22" customFormat="1" ht="15" customHeight="1">
      <c r="D32" s="252" t="s">
        <v>37</v>
      </c>
      <c r="E32" s="252"/>
      <c r="F32" s="261"/>
      <c r="G32" s="261"/>
      <c r="H32" s="261"/>
      <c r="I32" s="261"/>
      <c r="J32" s="264"/>
      <c r="K32" s="264"/>
      <c r="L32" s="23"/>
    </row>
    <row r="33" spans="1:13" s="131" customFormat="1" ht="20">
      <c r="A33" s="131" t="s">
        <v>311</v>
      </c>
    </row>
    <row r="34" spans="1:13" s="131" customFormat="1" ht="20">
      <c r="A34" s="131" t="s">
        <v>312</v>
      </c>
    </row>
    <row r="35" spans="1:13" s="270" customFormat="1" ht="20">
      <c r="A35" s="270" t="s">
        <v>313</v>
      </c>
    </row>
    <row r="36" spans="1:13" s="131" customFormat="1" ht="20">
      <c r="A36" s="131" t="s">
        <v>314</v>
      </c>
    </row>
    <row r="37" spans="1:13" s="131" customFormat="1" ht="20">
      <c r="A37" s="109" t="s">
        <v>297</v>
      </c>
    </row>
    <row r="38" spans="1:13" s="131" customFormat="1" ht="20">
      <c r="A38" s="131" t="s">
        <v>298</v>
      </c>
    </row>
    <row r="39" spans="1:13" s="131" customFormat="1" ht="20">
      <c r="A39" s="131" t="s">
        <v>310</v>
      </c>
    </row>
    <row r="40" spans="1:13" s="90" customFormat="1" ht="20">
      <c r="A40" s="239"/>
      <c r="E40" s="98"/>
      <c r="F40" s="44"/>
      <c r="G40" s="44"/>
      <c r="H40" s="44"/>
      <c r="I40" s="44"/>
      <c r="J40" s="44"/>
      <c r="K40" s="44"/>
      <c r="L40" s="44"/>
      <c r="M40" s="44"/>
    </row>
    <row r="42" spans="1:13" s="30" customFormat="1" ht="54">
      <c r="B42" s="48"/>
      <c r="C42" s="48"/>
      <c r="E42" s="35"/>
      <c r="F42" s="35"/>
      <c r="G42" s="53" t="s">
        <v>28</v>
      </c>
      <c r="H42" s="53" t="s">
        <v>301</v>
      </c>
      <c r="I42" s="37" t="s">
        <v>302</v>
      </c>
      <c r="J42" s="318" t="s">
        <v>222</v>
      </c>
      <c r="K42" s="268" t="s">
        <v>220</v>
      </c>
    </row>
    <row r="43" spans="1:13" s="17" customFormat="1" ht="52" customHeight="1">
      <c r="D43" s="267" t="s">
        <v>194</v>
      </c>
      <c r="E43" s="37"/>
      <c r="F43" s="37"/>
      <c r="G43" s="61">
        <v>60</v>
      </c>
      <c r="H43" s="64">
        <v>0.4375</v>
      </c>
      <c r="I43" s="64">
        <v>0.3125</v>
      </c>
      <c r="J43" s="64">
        <v>2.0833333333333332E-2</v>
      </c>
      <c r="K43" s="64">
        <v>0.64583333333333337</v>
      </c>
    </row>
    <row r="44" spans="1:13" ht="18" hidden="1">
      <c r="D44" s="40"/>
      <c r="E44" s="37"/>
      <c r="F44" s="37"/>
      <c r="G44" s="32"/>
      <c r="H44" s="41"/>
    </row>
    <row r="45" spans="1:13" ht="58.5" customHeight="1">
      <c r="B45" s="15"/>
      <c r="C45" s="12"/>
      <c r="D45" s="267" t="s">
        <v>195</v>
      </c>
      <c r="E45" s="19"/>
      <c r="F45" s="19"/>
      <c r="G45" s="61">
        <v>60</v>
      </c>
      <c r="H45" s="64">
        <v>0.47916666666666669</v>
      </c>
      <c r="I45" s="64">
        <v>0.35416666666666669</v>
      </c>
      <c r="J45" s="64">
        <v>6.25E-2</v>
      </c>
      <c r="K45" s="64">
        <v>0.6875</v>
      </c>
    </row>
    <row r="48" spans="1:13" s="30" customFormat="1" ht="16.5" customHeight="1">
      <c r="B48" s="38"/>
      <c r="D48" s="60" t="s">
        <v>44</v>
      </c>
      <c r="E48" s="32"/>
      <c r="F48" s="37"/>
      <c r="G48" s="32"/>
      <c r="H48" s="32"/>
      <c r="I48" s="41"/>
      <c r="K48" s="35"/>
      <c r="L48" s="35"/>
      <c r="M48" s="35"/>
    </row>
    <row r="49" spans="4:13" s="30" customFormat="1" ht="164.5" customHeight="1">
      <c r="D49" s="40" t="s">
        <v>196</v>
      </c>
      <c r="E49" s="56"/>
      <c r="F49" s="269" t="s">
        <v>193</v>
      </c>
      <c r="G49" s="42"/>
      <c r="H49" s="42"/>
      <c r="I49" s="64"/>
      <c r="K49" s="35"/>
      <c r="L49" s="35"/>
      <c r="M49" s="35"/>
    </row>
  </sheetData>
  <phoneticPr fontId="24"/>
  <hyperlinks>
    <hyperlink ref="A37" r:id="rId1" xr:uid="{DAAD1902-C8ED-4521-B7BA-466C223FE7AF}"/>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8"/>
  <sheetViews>
    <sheetView topLeftCell="A9" zoomScale="74" zoomScaleNormal="74" workbookViewId="0">
      <selection activeCell="E16" sqref="E16"/>
    </sheetView>
  </sheetViews>
  <sheetFormatPr defaultColWidth="9.36328125" defaultRowHeight="15.5"/>
  <cols>
    <col min="1" max="1" width="2.6328125" style="2" customWidth="1"/>
    <col min="2" max="2" width="6.906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3" ht="16.5" customHeight="1">
      <c r="B1" s="11"/>
      <c r="C1" s="12"/>
      <c r="D1" s="253" t="s">
        <v>51</v>
      </c>
      <c r="F1" s="15"/>
      <c r="G1" s="16"/>
      <c r="H1" s="16"/>
      <c r="I1" s="16"/>
      <c r="J1" s="265"/>
      <c r="K1" s="263"/>
      <c r="M1" s="17"/>
    </row>
    <row r="2" spans="1:13">
      <c r="B2" s="15"/>
      <c r="C2" s="12"/>
      <c r="D2" s="18" t="s">
        <v>315</v>
      </c>
      <c r="F2" s="15"/>
      <c r="G2" s="16"/>
      <c r="H2" s="16"/>
      <c r="I2" s="16"/>
      <c r="J2" s="265"/>
      <c r="K2" s="263"/>
      <c r="M2" s="17"/>
    </row>
    <row r="3" spans="1:13">
      <c r="B3" s="15"/>
      <c r="C3" s="12"/>
      <c r="D3" s="63"/>
      <c r="F3" s="15"/>
      <c r="G3" s="16"/>
      <c r="H3" s="16"/>
      <c r="I3" s="16"/>
      <c r="J3" s="265"/>
      <c r="K3" s="263"/>
      <c r="M3" s="17"/>
    </row>
    <row r="4" spans="1:13" s="121" customFormat="1" ht="54">
      <c r="B4" s="122"/>
      <c r="C4" s="123"/>
      <c r="D4" s="370"/>
      <c r="E4" s="371" t="s">
        <v>26</v>
      </c>
      <c r="F4" s="371" t="s">
        <v>27</v>
      </c>
      <c r="G4" s="102" t="s">
        <v>28</v>
      </c>
      <c r="H4" s="53" t="s">
        <v>317</v>
      </c>
      <c r="I4" s="37" t="s">
        <v>318</v>
      </c>
      <c r="J4" s="317" t="s">
        <v>319</v>
      </c>
      <c r="K4" s="268" t="s">
        <v>320</v>
      </c>
      <c r="L4" s="124"/>
      <c r="M4" s="124"/>
    </row>
    <row r="5" spans="1:13" s="121" customFormat="1" ht="40">
      <c r="B5" s="122"/>
      <c r="C5" s="123"/>
      <c r="D5" s="372" t="s">
        <v>321</v>
      </c>
      <c r="E5" s="371"/>
      <c r="F5" s="20"/>
      <c r="G5" s="61">
        <v>120</v>
      </c>
      <c r="H5" s="64">
        <v>0.33333333333333331</v>
      </c>
      <c r="I5" s="64">
        <v>0.20833333333333334</v>
      </c>
      <c r="J5" s="359">
        <v>0.875</v>
      </c>
      <c r="K5" s="64">
        <v>0.54166666666666663</v>
      </c>
      <c r="L5" s="124"/>
    </row>
    <row r="6" spans="1:13" s="121" customFormat="1" ht="20">
      <c r="B6" s="122"/>
      <c r="C6" s="123"/>
      <c r="D6" s="370"/>
      <c r="E6" s="371"/>
      <c r="F6" s="20"/>
      <c r="G6" s="32"/>
      <c r="H6" s="64"/>
      <c r="I6" s="64"/>
      <c r="J6" s="359"/>
      <c r="K6" s="64"/>
      <c r="L6" s="124"/>
    </row>
    <row r="7" spans="1:13" s="121" customFormat="1" ht="20">
      <c r="A7" s="125"/>
      <c r="B7" s="374">
        <v>4.0999999999999996</v>
      </c>
      <c r="C7" s="126"/>
      <c r="D7" s="319" t="s">
        <v>29</v>
      </c>
      <c r="E7" s="375" t="s">
        <v>272</v>
      </c>
      <c r="F7" s="383" t="s">
        <v>38</v>
      </c>
      <c r="G7" s="51">
        <v>1</v>
      </c>
      <c r="H7" s="64">
        <v>0.33333333333333331</v>
      </c>
      <c r="I7" s="64">
        <v>0.20833333333333334</v>
      </c>
      <c r="J7" s="359">
        <v>0.875</v>
      </c>
      <c r="K7" s="64">
        <v>0.54166666666666663</v>
      </c>
    </row>
    <row r="8" spans="1:13" s="121" customFormat="1" ht="40">
      <c r="A8" s="125"/>
      <c r="B8" s="374"/>
      <c r="C8" s="126"/>
      <c r="D8" s="319" t="s">
        <v>25</v>
      </c>
      <c r="E8" s="376"/>
      <c r="F8" s="90"/>
      <c r="G8" s="51">
        <v>1</v>
      </c>
      <c r="H8" s="64">
        <f>H7+TIME(0,G7,0)</f>
        <v>0.33402777777777776</v>
      </c>
      <c r="I8" s="64">
        <f>I7+TIME(0,G7,0)</f>
        <v>0.20902777777777778</v>
      </c>
      <c r="J8" s="359">
        <f>J7+TIME(0,G7,0)</f>
        <v>0.87569444444444444</v>
      </c>
      <c r="K8" s="64">
        <f>K7+TIME(0,G7,0)</f>
        <v>0.54236111111111107</v>
      </c>
    </row>
    <row r="9" spans="1:13" s="121" customFormat="1" ht="20">
      <c r="A9" s="125"/>
      <c r="B9" s="377">
        <f>B7+0.1</f>
        <v>4.1999999999999993</v>
      </c>
      <c r="C9" s="104"/>
      <c r="D9" s="319" t="s">
        <v>30</v>
      </c>
      <c r="E9" s="376" t="s">
        <v>273</v>
      </c>
      <c r="F9" s="383" t="s">
        <v>31</v>
      </c>
      <c r="G9" s="51">
        <v>1</v>
      </c>
      <c r="H9" s="41">
        <f>H8+TIME(0,G8,0)</f>
        <v>0.3347222222222222</v>
      </c>
      <c r="I9" s="41">
        <f>I8+TIME(0,G8,0)</f>
        <v>0.20972222222222223</v>
      </c>
      <c r="J9" s="366">
        <f>J8+TIME(0,G8,0)</f>
        <v>0.87638888888888888</v>
      </c>
      <c r="K9" s="41">
        <f>K8+TIME(0,G8,0)</f>
        <v>0.54305555555555551</v>
      </c>
    </row>
    <row r="10" spans="1:13" s="121" customFormat="1" ht="23.25" customHeight="1">
      <c r="A10" s="125"/>
      <c r="B10" s="377">
        <f>B9+0.1</f>
        <v>4.2999999999999989</v>
      </c>
      <c r="C10" s="104"/>
      <c r="D10" s="319" t="s">
        <v>48</v>
      </c>
      <c r="E10" s="376"/>
      <c r="F10" s="383" t="s">
        <v>35</v>
      </c>
      <c r="G10" s="51">
        <v>1</v>
      </c>
      <c r="H10" s="41">
        <f>H9+TIME(0,G9,0)</f>
        <v>0.33541666666666664</v>
      </c>
      <c r="I10" s="41">
        <f>I9+TIME(0,G9,0)</f>
        <v>0.21041666666666667</v>
      </c>
      <c r="J10" s="366">
        <f>J9+TIME(0,G9,0)</f>
        <v>0.87708333333333333</v>
      </c>
      <c r="K10" s="41">
        <f>K9+TIME(0,G9,0)</f>
        <v>0.54374999999999996</v>
      </c>
    </row>
    <row r="11" spans="1:13" s="121" customFormat="1" ht="23.25" customHeight="1">
      <c r="A11" s="125"/>
      <c r="B11" s="377">
        <f>B10+0.1</f>
        <v>4.3999999999999986</v>
      </c>
      <c r="C11" s="104"/>
      <c r="D11" s="319" t="s">
        <v>52</v>
      </c>
      <c r="E11" s="376"/>
      <c r="F11" s="383" t="s">
        <v>35</v>
      </c>
      <c r="G11" s="51">
        <v>1</v>
      </c>
      <c r="H11" s="41">
        <f>H10+TIME(0,G10,0)</f>
        <v>0.33611111111111108</v>
      </c>
      <c r="I11" s="41">
        <f>I10+TIME(0,G10,0)</f>
        <v>0.21111111111111111</v>
      </c>
      <c r="J11" s="366">
        <f>J10+TIME(0,G10,0)</f>
        <v>0.87777777777777777</v>
      </c>
      <c r="K11" s="41">
        <f>K10+TIME(0,G10,0)</f>
        <v>0.5444444444444444</v>
      </c>
    </row>
    <row r="12" spans="1:13" s="124" customFormat="1" ht="48" customHeight="1">
      <c r="B12" s="127">
        <f>B11+0.1</f>
        <v>4.4999999999999982</v>
      </c>
      <c r="D12" s="101" t="s">
        <v>61</v>
      </c>
      <c r="E12" s="373"/>
      <c r="F12" s="95" t="s">
        <v>35</v>
      </c>
      <c r="G12" s="42">
        <v>5</v>
      </c>
      <c r="H12" s="64">
        <f>H11+TIME(0,G11,0)</f>
        <v>0.33680555555555552</v>
      </c>
      <c r="I12" s="64">
        <f>I11+TIME(0,G11,0)</f>
        <v>0.21180555555555555</v>
      </c>
      <c r="J12" s="359">
        <f>J11+TIME(0,G11,0)</f>
        <v>0.87847222222222221</v>
      </c>
      <c r="K12" s="64">
        <f>K11+TIME(0,G11,0)</f>
        <v>0.54513888888888884</v>
      </c>
    </row>
    <row r="13" spans="1:13" s="386" customFormat="1" ht="48" customHeight="1">
      <c r="B13" s="387">
        <v>4.5999999999999996</v>
      </c>
      <c r="D13" s="388" t="s">
        <v>336</v>
      </c>
      <c r="E13" s="389"/>
      <c r="F13" s="390" t="s">
        <v>337</v>
      </c>
      <c r="G13" s="391">
        <v>10</v>
      </c>
      <c r="H13" s="392"/>
      <c r="I13" s="392"/>
      <c r="J13" s="392"/>
      <c r="K13" s="392"/>
    </row>
    <row r="14" spans="1:13" s="386" customFormat="1" ht="48" customHeight="1">
      <c r="B14" s="387">
        <f>B20+0.1</f>
        <v>4.8999999999999968</v>
      </c>
      <c r="D14" s="393" t="s">
        <v>326</v>
      </c>
      <c r="E14" s="389"/>
      <c r="F14" s="394" t="s">
        <v>205</v>
      </c>
      <c r="G14" s="391">
        <v>20</v>
      </c>
      <c r="H14" s="392">
        <f>H20+TIME(0,G20,0)</f>
        <v>0.36111111111111099</v>
      </c>
      <c r="I14" s="392">
        <f>I20+TIME(0,G20,0)</f>
        <v>0.2361111111111111</v>
      </c>
      <c r="J14" s="392">
        <f>J20+TIME(0,G20,0)</f>
        <v>0.90277777777777768</v>
      </c>
      <c r="K14" s="392">
        <f>K20+TIME(0,G20,0)</f>
        <v>0.56944444444444431</v>
      </c>
    </row>
    <row r="15" spans="1:13" s="124" customFormat="1" ht="34.5" customHeight="1">
      <c r="B15" s="127"/>
      <c r="D15" s="103" t="s">
        <v>322</v>
      </c>
      <c r="E15" s="378"/>
      <c r="F15" s="95"/>
      <c r="G15" s="42"/>
      <c r="H15" s="64"/>
      <c r="I15" s="64"/>
      <c r="J15" s="359"/>
      <c r="K15" s="64"/>
    </row>
    <row r="16" spans="1:13" s="124" customFormat="1" ht="73" customHeight="1">
      <c r="B16" s="127">
        <f>B12+0.1</f>
        <v>4.5999999999999979</v>
      </c>
      <c r="D16" s="274" t="s">
        <v>316</v>
      </c>
      <c r="E16" s="321" t="s">
        <v>342</v>
      </c>
      <c r="F16" s="58" t="s">
        <v>202</v>
      </c>
      <c r="G16" s="42">
        <v>10</v>
      </c>
      <c r="H16" s="64">
        <f>H12+TIME(0,G12,0)</f>
        <v>0.34027777777777773</v>
      </c>
      <c r="I16" s="64">
        <f>I12+TIME(0,G12,0)</f>
        <v>0.21527777777777776</v>
      </c>
      <c r="J16" s="359">
        <f>J12+TIME(0,G12,0)</f>
        <v>0.88194444444444442</v>
      </c>
      <c r="K16" s="64">
        <f>K12+TIME(0,G12,0)</f>
        <v>0.54861111111111105</v>
      </c>
    </row>
    <row r="17" spans="1:12" s="124" customFormat="1" ht="48" customHeight="1">
      <c r="B17" s="127"/>
      <c r="D17" s="370" t="s">
        <v>324</v>
      </c>
      <c r="E17" s="321"/>
      <c r="F17" s="61"/>
      <c r="G17" s="42"/>
      <c r="H17" s="64"/>
      <c r="I17" s="64"/>
      <c r="J17" s="359"/>
      <c r="K17" s="64"/>
    </row>
    <row r="18" spans="1:12" s="124" customFormat="1" ht="51.75" customHeight="1">
      <c r="B18" s="384">
        <f>B16+0.1</f>
        <v>4.6999999999999975</v>
      </c>
      <c r="D18" s="135" t="s">
        <v>173</v>
      </c>
      <c r="E18" s="85" t="s">
        <v>304</v>
      </c>
      <c r="F18" s="85" t="s">
        <v>166</v>
      </c>
      <c r="G18" s="323">
        <v>10</v>
      </c>
      <c r="H18" s="316">
        <f>H16+TIME(0,G16,0)</f>
        <v>0.34722222222222215</v>
      </c>
      <c r="I18" s="316">
        <f>I16+TIME(0,G16,0)</f>
        <v>0.22222222222222221</v>
      </c>
      <c r="J18" s="365">
        <f>J16+TIME(0,G16,0)</f>
        <v>0.88888888888888884</v>
      </c>
      <c r="K18" s="316">
        <f>K16+TIME(0,G16,0)</f>
        <v>0.55555555555555547</v>
      </c>
    </row>
    <row r="19" spans="1:12" s="124" customFormat="1" ht="34.5" customHeight="1">
      <c r="B19" s="127"/>
      <c r="D19" s="370" t="s">
        <v>323</v>
      </c>
      <c r="E19" s="321"/>
      <c r="F19" s="61"/>
      <c r="G19" s="42"/>
      <c r="H19" s="64"/>
      <c r="I19" s="64"/>
      <c r="J19" s="359"/>
      <c r="K19" s="64"/>
    </row>
    <row r="20" spans="1:12" s="17" customFormat="1" ht="55.5" customHeight="1">
      <c r="B20" s="127">
        <f>B18+0.1</f>
        <v>4.7999999999999972</v>
      </c>
      <c r="C20" s="124"/>
      <c r="D20" s="129" t="s">
        <v>328</v>
      </c>
      <c r="E20" s="320" t="s">
        <v>219</v>
      </c>
      <c r="F20" s="320" t="s">
        <v>179</v>
      </c>
      <c r="G20" s="108">
        <v>10</v>
      </c>
      <c r="H20" s="316">
        <f>H18+TIME(0,G18,0)</f>
        <v>0.35416666666666657</v>
      </c>
      <c r="I20" s="316">
        <f>I18+TIME(0,G18,0)</f>
        <v>0.22916666666666666</v>
      </c>
      <c r="J20" s="365">
        <f>J18+TIME(0,G18,0)</f>
        <v>0.89583333333333326</v>
      </c>
      <c r="K20" s="316">
        <f>K18+TIME(0,G18,0)</f>
        <v>0.56249999999999989</v>
      </c>
    </row>
    <row r="21" spans="1:12" s="17" customFormat="1" ht="31.5" customHeight="1">
      <c r="B21" s="65"/>
      <c r="D21" s="382" t="s">
        <v>325</v>
      </c>
      <c r="E21" s="95"/>
      <c r="F21" s="93"/>
      <c r="G21" s="76"/>
      <c r="H21" s="92"/>
      <c r="I21" s="92"/>
      <c r="J21" s="360"/>
      <c r="K21" s="92"/>
    </row>
    <row r="23" spans="1:12" s="124" customFormat="1" ht="48" customHeight="1">
      <c r="B23" s="127">
        <f>B14+0.1</f>
        <v>4.9999999999999964</v>
      </c>
      <c r="D23" s="101" t="s">
        <v>53</v>
      </c>
      <c r="E23" s="373"/>
      <c r="F23" s="94" t="s">
        <v>205</v>
      </c>
      <c r="G23" s="42">
        <v>3</v>
      </c>
      <c r="H23" s="64">
        <f>H14+TIME(0,G14,0)</f>
        <v>0.37499999999999989</v>
      </c>
      <c r="I23" s="64">
        <f>I14+TIME(0,G14,0)</f>
        <v>0.25</v>
      </c>
      <c r="J23" s="359">
        <f>J14+TIME(0,G14,0)</f>
        <v>0.91666666666666652</v>
      </c>
      <c r="K23" s="64">
        <f>K14+TIME(0,G14,0)</f>
        <v>0.58333333333333315</v>
      </c>
    </row>
    <row r="24" spans="1:12" s="124" customFormat="1" ht="48" customHeight="1">
      <c r="B24" s="127">
        <f>B23+0.1</f>
        <v>5.0999999999999961</v>
      </c>
      <c r="D24" s="101" t="s">
        <v>327</v>
      </c>
      <c r="E24" s="373"/>
      <c r="F24" s="94" t="s">
        <v>35</v>
      </c>
      <c r="G24" s="42">
        <v>1</v>
      </c>
      <c r="H24" s="64">
        <f>H23+TIME(0,G23,0)</f>
        <v>0.37708333333333321</v>
      </c>
      <c r="I24" s="64">
        <f>I23+TIME(0,G23,0)</f>
        <v>0.25208333333333333</v>
      </c>
      <c r="J24" s="359">
        <f>J23+TIME(0,G23,0)</f>
        <v>0.91874999999999984</v>
      </c>
      <c r="K24" s="64">
        <f>K23+TIME(0,G23,0)</f>
        <v>0.58541666666666647</v>
      </c>
    </row>
    <row r="25" spans="1:12" s="124" customFormat="1" ht="20">
      <c r="B25" s="127"/>
      <c r="D25" s="379"/>
      <c r="E25" s="108"/>
      <c r="F25" s="108"/>
      <c r="G25" s="108"/>
      <c r="H25" s="316"/>
      <c r="I25" s="121"/>
    </row>
    <row r="26" spans="1:12" s="380" customFormat="1" ht="30.5" customHeight="1">
      <c r="D26" s="380" t="s">
        <v>37</v>
      </c>
      <c r="J26" s="381"/>
      <c r="K26" s="381"/>
      <c r="L26" s="381"/>
    </row>
    <row r="27" spans="1:12" s="131" customFormat="1" ht="20">
      <c r="A27" s="131" t="s">
        <v>329</v>
      </c>
    </row>
    <row r="28" spans="1:12" s="131" customFormat="1" ht="20">
      <c r="A28" s="131" t="s">
        <v>330</v>
      </c>
    </row>
    <row r="29" spans="1:12" s="270" customFormat="1" ht="26.5">
      <c r="A29" s="270" t="s">
        <v>331</v>
      </c>
    </row>
    <row r="30" spans="1:12" s="131" customFormat="1" ht="20">
      <c r="A30" s="131" t="s">
        <v>332</v>
      </c>
    </row>
    <row r="31" spans="1:12" s="131" customFormat="1" ht="20">
      <c r="A31" s="109" t="s">
        <v>297</v>
      </c>
    </row>
    <row r="32" spans="1:12" s="131" customFormat="1" ht="20">
      <c r="A32" s="131" t="s">
        <v>298</v>
      </c>
    </row>
    <row r="33" spans="1:13" s="131" customFormat="1" ht="20">
      <c r="A33" s="131" t="s">
        <v>310</v>
      </c>
    </row>
    <row r="34" spans="1:13" s="90" customFormat="1" ht="20">
      <c r="A34" s="239"/>
      <c r="E34" s="98"/>
      <c r="F34" s="44"/>
      <c r="G34" s="44"/>
      <c r="H34" s="44"/>
      <c r="I34" s="44"/>
      <c r="J34" s="44"/>
      <c r="K34" s="44"/>
      <c r="L34" s="44"/>
      <c r="M34" s="44"/>
    </row>
    <row r="35" spans="1:13" s="90" customFormat="1" ht="20">
      <c r="A35" s="239"/>
      <c r="E35" s="98"/>
      <c r="F35" s="44"/>
      <c r="G35" s="44"/>
      <c r="H35" s="44"/>
      <c r="I35" s="44"/>
      <c r="J35" s="44"/>
      <c r="K35" s="44"/>
      <c r="L35" s="44"/>
      <c r="M35" s="44"/>
    </row>
    <row r="36" spans="1:13" s="90" customFormat="1" ht="18">
      <c r="E36" s="98"/>
      <c r="F36" s="44"/>
      <c r="G36" s="44"/>
      <c r="H36" s="44"/>
      <c r="I36" s="44"/>
      <c r="J36" s="44"/>
      <c r="K36" s="44"/>
      <c r="L36" s="44"/>
      <c r="M36" s="44"/>
    </row>
    <row r="37" spans="1:13" s="30" customFormat="1" ht="36">
      <c r="A37" s="90"/>
      <c r="B37" s="48"/>
      <c r="C37" s="48"/>
      <c r="E37" s="35"/>
      <c r="F37" s="35"/>
      <c r="G37" s="53" t="s">
        <v>28</v>
      </c>
      <c r="H37" s="328" t="s">
        <v>334</v>
      </c>
      <c r="I37" s="20" t="s">
        <v>318</v>
      </c>
      <c r="J37" s="317" t="s">
        <v>335</v>
      </c>
      <c r="K37" s="327" t="s">
        <v>320</v>
      </c>
      <c r="L37" s="96"/>
    </row>
    <row r="38" spans="1:13" s="17" customFormat="1" ht="47.25" customHeight="1">
      <c r="A38" s="30"/>
      <c r="D38" s="240" t="s">
        <v>333</v>
      </c>
      <c r="E38" s="37"/>
      <c r="F38" s="37"/>
      <c r="G38" s="61">
        <v>120</v>
      </c>
      <c r="H38" s="64">
        <v>0.66666666666666663</v>
      </c>
      <c r="I38" s="64">
        <v>0.54166666666666663</v>
      </c>
      <c r="J38" s="64">
        <v>0.25</v>
      </c>
      <c r="K38" s="64">
        <v>0.875</v>
      </c>
      <c r="L38" s="97"/>
    </row>
    <row r="39" spans="1:13" s="30" customFormat="1" ht="18">
      <c r="A39" s="17"/>
      <c r="B39" s="48"/>
      <c r="C39" s="48"/>
      <c r="E39" s="35"/>
      <c r="F39" s="35"/>
      <c r="G39" s="32"/>
      <c r="H39" s="35"/>
      <c r="I39" s="47"/>
    </row>
    <row r="40" spans="1:13" s="130" customFormat="1" ht="18">
      <c r="A40" s="48"/>
    </row>
    <row r="41" spans="1:13" s="30" customFormat="1" ht="156.75" customHeight="1">
      <c r="B41" s="38"/>
      <c r="D41" s="60" t="s">
        <v>44</v>
      </c>
      <c r="E41" s="32"/>
      <c r="F41" s="37"/>
      <c r="G41" s="32"/>
      <c r="H41" s="32"/>
      <c r="I41" s="41"/>
      <c r="K41" s="35"/>
      <c r="L41" s="35"/>
      <c r="M41" s="35"/>
    </row>
    <row r="42" spans="1:13" s="30" customFormat="1" ht="409.5" customHeight="1">
      <c r="B42" s="2"/>
      <c r="C42" s="2"/>
      <c r="D42" s="40" t="s">
        <v>269</v>
      </c>
      <c r="F42" s="385" t="s">
        <v>270</v>
      </c>
      <c r="H42" s="42"/>
      <c r="I42" s="64"/>
      <c r="K42" s="35"/>
      <c r="L42" s="35"/>
      <c r="M42" s="35"/>
    </row>
    <row r="43" spans="1:13">
      <c r="F43" s="269"/>
    </row>
    <row r="44" spans="1:13">
      <c r="F44" s="269"/>
    </row>
    <row r="45" spans="1:13">
      <c r="F45" s="269"/>
    </row>
    <row r="55" spans="1:15" ht="18">
      <c r="B55" s="30"/>
      <c r="C55" s="30"/>
      <c r="D55" s="30"/>
      <c r="E55" s="32"/>
      <c r="F55" s="30"/>
      <c r="I55" s="30"/>
      <c r="J55" s="81"/>
      <c r="K55" s="35"/>
      <c r="L55" s="35"/>
      <c r="M55" s="30"/>
      <c r="N55" s="30"/>
      <c r="O55" s="30"/>
    </row>
    <row r="56" spans="1:15" ht="18">
      <c r="A56" s="30"/>
      <c r="B56" s="30"/>
      <c r="C56" s="30"/>
      <c r="D56" s="30"/>
      <c r="E56" s="32"/>
      <c r="F56" s="30"/>
      <c r="G56" s="30"/>
      <c r="H56" s="43"/>
      <c r="I56" s="30"/>
      <c r="J56" s="81"/>
      <c r="K56" s="35"/>
      <c r="L56" s="35"/>
      <c r="M56" s="30"/>
      <c r="N56" s="30"/>
      <c r="O56" s="30"/>
    </row>
    <row r="57" spans="1:15" ht="18">
      <c r="A57" s="30"/>
      <c r="B57" s="30"/>
      <c r="C57" s="30"/>
      <c r="D57" s="30"/>
      <c r="E57" s="32"/>
      <c r="F57" s="30"/>
      <c r="G57" s="30"/>
      <c r="H57" s="30"/>
      <c r="I57" s="30"/>
      <c r="K57" s="35"/>
      <c r="L57" s="35"/>
      <c r="M57" s="30"/>
      <c r="N57" s="30"/>
      <c r="O57" s="30"/>
    </row>
    <row r="58" spans="1:15" ht="18">
      <c r="A58" s="30"/>
      <c r="B58" s="30"/>
      <c r="C58" s="30"/>
      <c r="D58" s="30"/>
      <c r="E58" s="32"/>
      <c r="F58" s="30"/>
      <c r="G58" s="30"/>
      <c r="H58" s="30"/>
      <c r="I58" s="30"/>
      <c r="K58" s="35"/>
      <c r="L58" s="35"/>
      <c r="M58" s="30"/>
      <c r="N58" s="30"/>
      <c r="O58" s="30"/>
    </row>
    <row r="59" spans="1:15" ht="18">
      <c r="A59" s="30"/>
      <c r="B59" s="30"/>
      <c r="C59" s="30"/>
      <c r="D59" s="30"/>
      <c r="E59" s="32"/>
      <c r="F59" s="30"/>
      <c r="G59" s="30"/>
      <c r="H59" s="30"/>
      <c r="I59" s="30"/>
      <c r="K59" s="35"/>
      <c r="L59" s="35"/>
      <c r="M59" s="30"/>
      <c r="N59" s="30"/>
      <c r="O59" s="30"/>
    </row>
    <row r="60" spans="1:15" ht="18">
      <c r="A60" s="30"/>
      <c r="B60" s="30"/>
      <c r="C60" s="30"/>
      <c r="D60" s="30"/>
      <c r="E60" s="32"/>
      <c r="F60" s="30"/>
      <c r="G60" s="30"/>
      <c r="H60" s="30"/>
      <c r="I60" s="3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7.5">
      <c r="A90" s="30"/>
      <c r="B90" s="30"/>
      <c r="G90" s="30"/>
      <c r="H90" s="30"/>
      <c r="I90" s="30"/>
      <c r="K90" s="35"/>
      <c r="L90" s="35"/>
      <c r="M90" s="30"/>
      <c r="N90" s="30"/>
      <c r="O90" s="30"/>
    </row>
    <row r="91" spans="1:15" ht="17.5">
      <c r="A91" s="30"/>
      <c r="B91" s="30"/>
      <c r="G91" s="30"/>
      <c r="H91" s="30"/>
      <c r="I91" s="30"/>
      <c r="K91" s="35"/>
      <c r="L91" s="35"/>
      <c r="M91" s="30"/>
      <c r="N91" s="30"/>
      <c r="O91" s="30"/>
    </row>
    <row r="92" spans="1:15" ht="17.5">
      <c r="A92" s="30"/>
      <c r="G92" s="30"/>
      <c r="H92" s="30"/>
      <c r="I92" s="30"/>
      <c r="K92" s="35"/>
      <c r="L92" s="35"/>
      <c r="M92" s="30"/>
      <c r="N92" s="30"/>
      <c r="O92" s="30"/>
    </row>
    <row r="93" spans="1:15" ht="17.5">
      <c r="A93" s="30"/>
      <c r="G93" s="30"/>
      <c r="H93" s="30"/>
      <c r="I93" s="30"/>
      <c r="K93" s="35"/>
      <c r="L93" s="35"/>
      <c r="M93" s="30"/>
      <c r="N93" s="30"/>
      <c r="O93" s="30"/>
    </row>
    <row r="94" spans="1:15" ht="17.5">
      <c r="A94" s="30"/>
      <c r="G94" s="30"/>
      <c r="H94" s="30"/>
      <c r="I94" s="30"/>
      <c r="K94" s="35"/>
      <c r="L94" s="35"/>
      <c r="M94" s="30"/>
      <c r="N94" s="30"/>
      <c r="O94" s="30"/>
    </row>
    <row r="95" spans="1:15" ht="17.5">
      <c r="A95" s="30"/>
      <c r="G95" s="30"/>
      <c r="H95" s="30"/>
    </row>
    <row r="96" spans="1:15" ht="17.5">
      <c r="G96" s="30"/>
      <c r="H96" s="30"/>
    </row>
    <row r="97" spans="7:8" ht="17.5">
      <c r="G97" s="30"/>
      <c r="H97" s="30"/>
    </row>
    <row r="98" spans="7:8" ht="17.5">
      <c r="G98" s="30"/>
      <c r="H98" s="30"/>
    </row>
  </sheetData>
  <phoneticPr fontId="24"/>
  <hyperlinks>
    <hyperlink ref="A31" r:id="rId1" xr:uid="{FFA3E11F-4135-43A1-A270-B6FE36BDC238}"/>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May 15 Mon</vt:lpstr>
      <vt:lpstr>May 16 Tue</vt:lpstr>
      <vt:lpstr>May 17 Wed</vt:lpstr>
      <vt:lpstr>May 18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2023-05-13T23:28:47Z</dcterms:modified>
  <cp:category/>
  <cp:contentStatus/>
</cp:coreProperties>
</file>