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D77FC93-2080-453A-972A-9532F72DF62B}" xr6:coauthVersionLast="47" xr6:coauthVersionMax="47" xr10:uidLastSave="{00000000-0000-0000-0000-000000000000}"/>
  <bookViews>
    <workbookView xWindow="5297" yWindow="0" windowWidth="22834" windowHeight="16174" tabRatio="703" activeTab="3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E13" i="13"/>
  <c r="A13" i="13"/>
  <c r="A12" i="13"/>
  <c r="E12" i="13"/>
  <c r="E15" i="20"/>
  <c r="A15" i="20"/>
  <c r="A13" i="2"/>
  <c r="H1" i="24" l="1"/>
  <c r="E8" i="13"/>
  <c r="E9" i="13" s="1"/>
  <c r="E10" i="13" s="1"/>
  <c r="E11" i="13" s="1"/>
  <c r="B8" i="13"/>
  <c r="E6" i="16" l="1"/>
  <c r="E7" i="16" s="1"/>
  <c r="E8" i="16" s="1"/>
  <c r="E9" i="16" s="1"/>
  <c r="E10" i="16" s="1"/>
  <c r="E11" i="16" s="1"/>
  <c r="E12" i="16" s="1"/>
  <c r="B6" i="16"/>
  <c r="B15" i="13" l="1"/>
  <c r="E15" i="13"/>
  <c r="E16" i="13" s="1"/>
  <c r="E17" i="13" s="1"/>
  <c r="E18" i="13" s="1"/>
  <c r="E19" i="13" s="1"/>
  <c r="E20" i="13" s="1"/>
  <c r="E21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5" i="13"/>
  <c r="A16" i="13" s="1"/>
  <c r="A17" i="13" s="1"/>
  <c r="A18" i="13" s="1"/>
  <c r="A19" i="13" s="1"/>
  <c r="A20" i="13" s="1"/>
  <c r="A21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<sst xmlns="http://schemas.openxmlformats.org/spreadsheetml/2006/main" count="297" uniqueCount="155">
  <si>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</si>
  <si>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</si>
  <si>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</si>
  <si>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</si>
  <si>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</si>
  <si>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</si>
  <si>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</si>
  <si>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</si>
  <si>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</si>
  <si>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</si>
  <si>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</si>
  <si>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</si>
  <si>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</si>
  <si>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</si>
  <si>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</si>
  <si>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</si>
  <si>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</si>
  <si>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</si>
  <si>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</si>
  <si>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</si>
  <si>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</si>
  <si>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</si>
  <si>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</si>
  <si>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</si>
  <si>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</si>
  <si>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</si>
  <si>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</si>
  <si>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</si>
  <si>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</si>
  <si>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</si>
  <si>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</si>
  <si>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</si>
  <si>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</si>
  <si>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</si>
  <si>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</si>
  <si>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</si>
  <si>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</si>
  <si>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</si>
  <si>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</si>
  <si>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</si>
  <si>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</si>
  <si>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</si>
  <si>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</si>
  <si>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</si>
  <si>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</si>
  <si>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</si>
  <si>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</si>
  <si>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</si>
  <si>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</si>
  <si>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</si>
  <si>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</si>
  <si>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</si>
  <si>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</si>
  <si>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</si>
  <si>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</si>
  <si>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</si>
  <si>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</si>
  <si>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</si>
  <si>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</si>
  <si>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</si>
  <si>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</si>
  <si>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</si>
  <si>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</si>
  <si>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</si>
  <si>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</si>
  <si>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</si>
  <si>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</si>
  <si>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</si>
  <si>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</si>
  <si>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</si>
  <si>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</si>
  <si>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</si>
  <si>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</si>
  <si>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</si>
  <si>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</si>
  <si>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</si>
  <si>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</si>
  <si>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</si>
  <si>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</si>
  <si>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</si>
  <si>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</si>
  <si>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</si>
  <si>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</si>
  <si>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</si>
  <si>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</si>
  <si>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</si>
  <si>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</si>
  <si>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</si>
  <si>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</si>
  <si>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</si>
  <si>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</si>
  <si>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</si>
  <si>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</si>
  <si>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</si>
  <si>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</si>
  <si>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</si>
  <si>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</si>
  <si>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</si>
  <si>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</si>
  <si>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</si>
  <si>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</si>
  <si>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</si>
  <si>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</si>
  <si>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</si>
  <si>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</si>
  <si>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</si>
  <si>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</si>
  <si>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</si>
  <si>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</si>
  <si>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</si>
  <si>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</si>
  <si>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</si>
  <si>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Technical contribution: TBD</t>
  </si>
  <si>
    <t>TBD</t>
  </si>
  <si>
    <t>Technical discussion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</si>
  <si>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</si>
  <si>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</si>
  <si>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</si>
  <si>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</si>
  <si>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</si>
  <si>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</si>
  <si>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</si>
  <si>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</si>
  <si>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TG4ab
NG-UWB
Joint w/
802.11 WNG</t>
  </si>
  <si>
    <t>Carlos Aldana</t>
  </si>
  <si>
    <t>KuaKuan Wu</t>
  </si>
  <si>
    <t>Huan-Bang Li</t>
  </si>
  <si>
    <t>Technical contribution: Topic to be announced</t>
  </si>
  <si>
    <t>Bin Qian</t>
  </si>
  <si>
    <t>Requested 15-20 min</t>
  </si>
  <si>
    <t>Dries Neirynck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</si>
  <si>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</si>
  <si>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</si>
  <si>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</si>
  <si>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</si>
  <si>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</si>
  <si>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</si>
  <si>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</si>
  <si>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</si>
  <si>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</si>
  <si>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Zhenzhen Ye</t>
  </si>
  <si>
    <t>Technical contribution: Update on DL-TDoA TFD merged contribution</t>
  </si>
  <si>
    <t>Technical contribution: LDPC Results</t>
  </si>
  <si>
    <t>Technical contribution: Colaboration Breakout</t>
  </si>
  <si>
    <t>Technical contribution: Colaboration breakout</t>
  </si>
  <si>
    <t>Technical contribution: Colaboration breakoiut</t>
  </si>
  <si>
    <t>Mingyu Lee</t>
  </si>
  <si>
    <t>Aniruddh Rao Kabbinale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</si>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</sst>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676-00-04ab-tg4ab-nov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Normal="100" workbookViewId="0">
      <selection activeCell="J41" sqref="J41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121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78</v>
      </c>
      <c r="G4" s="93"/>
      <c r="H4" s="62" t="s">
        <v>78</v>
      </c>
      <c r="I4" s="62" t="s">
        <v>79</v>
      </c>
      <c r="J4" s="62" t="s">
        <v>80</v>
      </c>
      <c r="K4" s="62" t="s">
        <v>81</v>
      </c>
      <c r="L4" s="62" t="s">
        <v>78</v>
      </c>
      <c r="M4" s="62" t="s">
        <v>79</v>
      </c>
      <c r="N4" s="62" t="s">
        <v>80</v>
      </c>
      <c r="O4" s="62" t="s">
        <v>81</v>
      </c>
      <c r="P4" s="62" t="s">
        <v>78</v>
      </c>
      <c r="Q4" s="62" t="s">
        <v>79</v>
      </c>
      <c r="R4" s="62" t="s">
        <v>80</v>
      </c>
      <c r="S4" s="62" t="s">
        <v>81</v>
      </c>
      <c r="T4" s="62" t="s">
        <v>78</v>
      </c>
      <c r="U4" s="62" t="s">
        <v>79</v>
      </c>
      <c r="V4" s="62" t="s">
        <v>80</v>
      </c>
      <c r="W4" s="62" t="s">
        <v>81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75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82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102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122</v>
      </c>
      <c r="P7" s="137"/>
      <c r="Q7" s="138"/>
      <c r="R7" s="138"/>
      <c r="S7" s="138"/>
      <c r="T7" s="117" t="s">
        <v>58</v>
      </c>
      <c r="U7" s="120" t="s">
        <v>84</v>
      </c>
      <c r="V7" s="71" t="s">
        <v>46</v>
      </c>
      <c r="W7" s="74" t="s">
        <v>122</v>
      </c>
      <c r="X7" s="150" t="s">
        <v>71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103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83</v>
      </c>
      <c r="S9" s="97" t="s">
        <v>122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104</v>
      </c>
      <c r="J12" s="78"/>
      <c r="K12" s="74" t="s">
        <v>122</v>
      </c>
      <c r="L12" s="78"/>
      <c r="M12" s="131" t="s">
        <v>85</v>
      </c>
      <c r="N12" s="98" t="s">
        <v>62</v>
      </c>
      <c r="O12" s="74" t="s">
        <v>122</v>
      </c>
      <c r="P12" s="103" t="s">
        <v>105</v>
      </c>
      <c r="Q12" s="104"/>
      <c r="R12" s="104"/>
      <c r="S12" s="105"/>
      <c r="T12" s="78"/>
      <c r="U12" s="131" t="s">
        <v>85</v>
      </c>
      <c r="V12" s="98" t="s">
        <v>62</v>
      </c>
      <c r="W12" s="74" t="s">
        <v>122</v>
      </c>
      <c r="X12" s="150" t="s">
        <v>74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86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106</v>
      </c>
      <c r="I16" s="66"/>
      <c r="J16" s="66"/>
      <c r="K16" s="67"/>
      <c r="L16" s="66" t="s">
        <v>106</v>
      </c>
      <c r="M16" s="66"/>
      <c r="N16" s="66"/>
      <c r="O16" s="67"/>
      <c r="P16" s="66" t="s">
        <v>106</v>
      </c>
      <c r="Q16" s="66"/>
      <c r="R16" s="66"/>
      <c r="S16" s="67"/>
      <c r="T16" s="66" t="s">
        <v>106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122</v>
      </c>
      <c r="L18" s="117" t="s">
        <v>58</v>
      </c>
      <c r="M18" s="171"/>
      <c r="N18" s="162" t="s">
        <v>60</v>
      </c>
      <c r="O18" s="97" t="s">
        <v>122</v>
      </c>
      <c r="P18" s="187" t="s">
        <v>123</v>
      </c>
      <c r="Q18" s="171"/>
      <c r="R18" s="162" t="s">
        <v>60</v>
      </c>
      <c r="S18" s="97" t="s">
        <v>122</v>
      </c>
      <c r="T18" s="117" t="s">
        <v>58</v>
      </c>
      <c r="U18" s="158" t="s">
        <v>104</v>
      </c>
      <c r="V18" s="162" t="s">
        <v>60</v>
      </c>
      <c r="W18" s="74" t="s">
        <v>122</v>
      </c>
      <c r="X18" s="150" t="s">
        <v>73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122</v>
      </c>
      <c r="L23" s="78"/>
      <c r="M23" s="168" t="s">
        <v>59</v>
      </c>
      <c r="N23" s="98" t="s">
        <v>62</v>
      </c>
      <c r="O23" s="74" t="s">
        <v>122</v>
      </c>
      <c r="P23" s="78"/>
      <c r="Q23" s="175" t="s">
        <v>104</v>
      </c>
      <c r="R23" s="155" t="s">
        <v>33</v>
      </c>
      <c r="S23" s="74" t="s">
        <v>122</v>
      </c>
      <c r="T23" s="103" t="s">
        <v>107</v>
      </c>
      <c r="U23" s="104"/>
      <c r="V23" s="104"/>
      <c r="W23" s="105"/>
      <c r="X23" s="150" t="s">
        <v>72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87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89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88</v>
      </c>
      <c r="F28" s="66" t="s">
        <v>89</v>
      </c>
      <c r="G28" s="67"/>
      <c r="H28" s="68"/>
      <c r="I28" s="145"/>
      <c r="J28" s="145"/>
      <c r="K28" s="146"/>
      <c r="L28" s="109" t="s">
        <v>90</v>
      </c>
      <c r="M28" s="110"/>
      <c r="N28" s="110"/>
      <c r="O28" s="111"/>
      <c r="P28" s="178" t="s">
        <v>91</v>
      </c>
      <c r="Q28" s="179"/>
      <c r="R28" s="179"/>
      <c r="S28" s="180"/>
      <c r="T28" s="65" t="s">
        <v>89</v>
      </c>
      <c r="U28" s="66"/>
      <c r="V28" s="66"/>
      <c r="W28" s="67"/>
      <c r="X28" s="150" t="s">
        <v>76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92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93</v>
      </c>
      <c r="F30" s="145"/>
      <c r="G30" s="146"/>
      <c r="H30" s="68"/>
      <c r="I30" s="145"/>
      <c r="J30" s="145"/>
      <c r="K30" s="146"/>
      <c r="L30" s="65" t="s">
        <v>89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94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95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89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96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108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97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98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99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4" sqref="B3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109</v>
      </c>
    </row>
    <row r="2" spans="1:3" ht="15" x14ac:dyDescent="0.3">
      <c r="B2" s="3" t="s">
        <v>148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149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131</v>
      </c>
      <c r="C6" s="14">
        <v>0.4375</v>
      </c>
    </row>
    <row r="7" spans="1:3" ht="12.9" x14ac:dyDescent="0.35">
      <c r="A7" s="1">
        <f t="shared" si="0"/>
        <v>2</v>
      </c>
      <c r="B7" s="1" t="s">
        <v>132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133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134</v>
      </c>
      <c r="C9" s="14">
        <v>0.5625</v>
      </c>
    </row>
    <row r="10" spans="1:3" ht="12.9" x14ac:dyDescent="0.35">
      <c r="A10" s="1">
        <f t="shared" si="0"/>
        <v>5</v>
      </c>
      <c r="B10" s="1" t="s">
        <v>135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136</v>
      </c>
      <c r="C11" s="14">
        <v>0.5625</v>
      </c>
    </row>
    <row r="12" spans="1:3" ht="12.9" x14ac:dyDescent="0.35">
      <c r="A12" s="1">
        <f t="shared" si="0"/>
        <v>7</v>
      </c>
      <c r="B12" s="1" t="s">
        <v>137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138</v>
      </c>
      <c r="C13" s="14">
        <v>0.5625</v>
      </c>
    </row>
    <row r="14" spans="1:3" ht="12.9" x14ac:dyDescent="0.35">
      <c r="A14" s="1"/>
      <c r="B14" s="28" t="s">
        <v>139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150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151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69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152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20" zoomScaleNormal="120" workbookViewId="0">
      <pane ySplit="2" topLeftCell="A6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110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111</v>
      </c>
      <c r="C10" s="13" t="s">
        <v>14</v>
      </c>
      <c r="D10" s="8">
        <v>5</v>
      </c>
      <c r="E10" s="11">
        <f t="shared" si="1"/>
        <v>0.45486111111111105</v>
      </c>
      <c r="G10" s="7" t="s">
        <v>117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112</v>
      </c>
      <c r="C12" s="13" t="s">
        <v>113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112</v>
      </c>
      <c r="C13" s="13" t="s">
        <v>113</v>
      </c>
      <c r="D13" s="8">
        <v>30</v>
      </c>
      <c r="E13" s="11">
        <f t="shared" si="1"/>
        <v>0.48611111111111099</v>
      </c>
      <c r="G13" s="12"/>
      <c r="H13" s="15"/>
      <c r="I13" s="12"/>
      <c r="J13" s="12"/>
    </row>
    <row r="14" spans="1:10" ht="12.9" x14ac:dyDescent="0.35">
      <c r="A14" s="8">
        <f t="shared" si="0"/>
        <v>1.8000000000000007</v>
      </c>
      <c r="B14" s="12" t="s">
        <v>114</v>
      </c>
      <c r="C14" s="13" t="s">
        <v>1</v>
      </c>
      <c r="D14" s="8">
        <v>20</v>
      </c>
      <c r="E14" s="11">
        <f t="shared" si="1"/>
        <v>0.50694444444444431</v>
      </c>
      <c r="G14" s="12"/>
      <c r="H14" s="15"/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70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112</v>
      </c>
      <c r="C20" s="13" t="s">
        <v>113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112</v>
      </c>
      <c r="C21" s="13" t="s">
        <v>113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143</v>
      </c>
      <c r="C22" s="13" t="s">
        <v>113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112</v>
      </c>
      <c r="C23" s="13" t="s">
        <v>113</v>
      </c>
      <c r="D23" s="8">
        <v>30</v>
      </c>
      <c r="E23" s="11">
        <f>E22+TIME(0,D22,0)</f>
        <v>0.72916666666666674</v>
      </c>
      <c r="G23" s="12"/>
      <c r="H23" s="15"/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100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119</v>
      </c>
      <c r="C30" s="15"/>
      <c r="D30" s="8"/>
      <c r="G30" s="12" t="s">
        <v>118</v>
      </c>
      <c r="H30" s="15" t="s">
        <v>116</v>
      </c>
      <c r="I30" s="12"/>
      <c r="J30" s="12"/>
    </row>
    <row r="31" spans="1:10" ht="12.9" x14ac:dyDescent="0.35">
      <c r="B31" s="7" t="s">
        <v>120</v>
      </c>
      <c r="C31" s="13"/>
      <c r="D31" s="8"/>
      <c r="G31" s="12" t="s">
        <v>113</v>
      </c>
      <c r="H31" s="12"/>
      <c r="I31" s="12"/>
      <c r="J31" s="12"/>
    </row>
    <row r="32" spans="1:10" ht="12.9" x14ac:dyDescent="0.35">
      <c r="C32" s="13"/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tabSelected="1" zoomScale="120" zoomScaleNormal="120" workbookViewId="0">
      <pane ySplit="2" topLeftCell="A3" activePane="bottomLeft" state="frozen"/>
      <selection pane="bottomLeft" activeCell="B19" sqref="B19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70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127</v>
      </c>
      <c r="C8" s="13" t="s">
        <v>125</v>
      </c>
      <c r="D8" s="8">
        <v>30</v>
      </c>
      <c r="E8" s="11">
        <f t="shared" si="0"/>
        <v>0.35416666666666663</v>
      </c>
      <c r="G8" s="13"/>
      <c r="H8" s="15"/>
    </row>
    <row r="9" spans="1:8" ht="12.9" x14ac:dyDescent="0.35">
      <c r="A9" s="27">
        <f>A8+0.1</f>
        <v>3.3000000000000003</v>
      </c>
      <c r="B9" s="12" t="s">
        <v>127</v>
      </c>
      <c r="C9" s="13" t="s">
        <v>126</v>
      </c>
      <c r="D9" s="8">
        <v>30</v>
      </c>
      <c r="E9" s="11">
        <f t="shared" si="0"/>
        <v>0.37499999999999994</v>
      </c>
      <c r="G9" s="13"/>
      <c r="H9" s="15"/>
    </row>
    <row r="10" spans="1:8" ht="12.9" x14ac:dyDescent="0.35">
      <c r="A10" s="27">
        <f>A9+0.1</f>
        <v>3.4000000000000004</v>
      </c>
      <c r="B10" s="12" t="s">
        <v>127</v>
      </c>
      <c r="C10" s="13" t="s">
        <v>128</v>
      </c>
      <c r="D10" s="8">
        <v>30</v>
      </c>
      <c r="E10" s="11">
        <f t="shared" si="0"/>
        <v>0.39583333333333326</v>
      </c>
      <c r="F10" s="7" t="s">
        <v>129</v>
      </c>
      <c r="G10" s="13"/>
      <c r="H10" s="15"/>
    </row>
    <row r="11" spans="1:8" ht="12.9" x14ac:dyDescent="0.35">
      <c r="A11" s="27">
        <f>A10+0.1</f>
        <v>3.5000000000000004</v>
      </c>
      <c r="B11" s="12" t="s">
        <v>144</v>
      </c>
      <c r="C11" s="13" t="s">
        <v>113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70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127</v>
      </c>
      <c r="C16" s="13" t="s">
        <v>130</v>
      </c>
      <c r="D16" s="8">
        <v>30</v>
      </c>
      <c r="E16" s="11">
        <f t="shared" si="1"/>
        <v>0.5625</v>
      </c>
      <c r="G16" s="13"/>
      <c r="H16" s="15"/>
    </row>
    <row r="17" spans="1:8" ht="12.9" x14ac:dyDescent="0.35">
      <c r="A17" s="1">
        <f>A16+0.1</f>
        <v>4.2999999999999989</v>
      </c>
      <c r="B17" s="12" t="s">
        <v>127</v>
      </c>
      <c r="C17" s="13" t="s">
        <v>147</v>
      </c>
      <c r="D17" s="8">
        <v>30</v>
      </c>
      <c r="E17" s="11">
        <f t="shared" si="1"/>
        <v>0.58333333333333337</v>
      </c>
      <c r="G17" s="13"/>
      <c r="H17" s="15"/>
    </row>
    <row r="18" spans="1:8" ht="12.9" x14ac:dyDescent="0.35">
      <c r="A18" s="1">
        <f>A17+0.1</f>
        <v>4.3999999999999986</v>
      </c>
      <c r="B18" s="12" t="s">
        <v>127</v>
      </c>
      <c r="C18" s="13" t="s">
        <v>153</v>
      </c>
      <c r="D18" s="8">
        <v>30</v>
      </c>
      <c r="E18" s="11">
        <f t="shared" si="1"/>
        <v>0.60416666666666674</v>
      </c>
      <c r="G18" s="13"/>
      <c r="H18" s="15"/>
    </row>
    <row r="19" spans="1:8" ht="12.9" x14ac:dyDescent="0.35">
      <c r="A19" s="1">
        <f>A18+0.1</f>
        <v>4.4999999999999982</v>
      </c>
      <c r="B19" s="12" t="s">
        <v>144</v>
      </c>
      <c r="C19" s="13" t="s">
        <v>113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70</v>
      </c>
      <c r="C9" s="13" t="s">
        <v>4</v>
      </c>
      <c r="D9" s="8">
        <v>0</v>
      </c>
      <c r="E9" s="11">
        <f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142</v>
      </c>
      <c r="C10" s="13" t="s">
        <v>124</v>
      </c>
      <c r="D10" s="8">
        <v>30</v>
      </c>
      <c r="E10" s="11">
        <f>E9+TIME(0,D9,0)</f>
        <v>0.35416666666666669</v>
      </c>
      <c r="G10" s="13"/>
      <c r="H10" s="15"/>
    </row>
    <row r="11" spans="1:8" customFormat="1" ht="12.9" x14ac:dyDescent="0.35">
      <c r="A11" s="8">
        <f>A10+0.1</f>
        <v>5.2999999999999989</v>
      </c>
      <c r="B11" s="12" t="s">
        <v>127</v>
      </c>
      <c r="C11" s="13" t="s">
        <v>146</v>
      </c>
      <c r="D11" s="8">
        <v>30</v>
      </c>
      <c r="E11" s="11">
        <f>E10+TIME(0,D10,0)</f>
        <v>0.375</v>
      </c>
      <c r="G11" s="13"/>
      <c r="H11" s="15"/>
    </row>
    <row r="12" spans="1:8" ht="12.9" x14ac:dyDescent="0.35">
      <c r="A12" s="8">
        <f>A11+0.1</f>
        <v>5.3999999999999986</v>
      </c>
      <c r="B12" s="12" t="s">
        <v>112</v>
      </c>
      <c r="C12" s="13" t="s">
        <v>113</v>
      </c>
      <c r="D12" s="8">
        <v>30</v>
      </c>
      <c r="E12" s="11">
        <f>E11+TIME(0,D11,0)</f>
        <v>0.39583333333333331</v>
      </c>
      <c r="G12" s="13"/>
    </row>
    <row r="13" spans="1:8" ht="12.9" x14ac:dyDescent="0.35">
      <c r="A13" s="8">
        <f>A12+0.1</f>
        <v>5.4999999999999982</v>
      </c>
      <c r="B13" s="12" t="s">
        <v>2</v>
      </c>
      <c r="C13" s="13" t="s">
        <v>4</v>
      </c>
      <c r="D13" s="8">
        <v>0</v>
      </c>
      <c r="E13" s="11">
        <f>E12+TIME(0,D12,0)</f>
        <v>0.41666666666666663</v>
      </c>
      <c r="G13" s="13"/>
    </row>
    <row r="14" spans="1:8" ht="12.9" x14ac:dyDescent="0.35">
      <c r="A14" s="8"/>
      <c r="B14" s="12"/>
      <c r="C14" s="13"/>
      <c r="D14" s="8"/>
    </row>
    <row r="15" spans="1:8" ht="12.9" x14ac:dyDescent="0.35">
      <c r="A15" s="8">
        <f>Summary!A$11</f>
        <v>6</v>
      </c>
      <c r="B15" s="1" t="str">
        <f>Summary!B$11</f>
        <v>Wednesday 18-Jan PM1: Technical Presentations</v>
      </c>
      <c r="C15" s="13"/>
      <c r="D15" s="8"/>
      <c r="E15" s="14">
        <f>Summary!$C$11</f>
        <v>0.5625</v>
      </c>
      <c r="G15" s="13"/>
    </row>
    <row r="16" spans="1:8" ht="12.9" x14ac:dyDescent="0.35">
      <c r="A16" s="8">
        <f t="shared" ref="A16:A21" si="0">A15+0.1</f>
        <v>6.1</v>
      </c>
      <c r="B16" s="29" t="s">
        <v>70</v>
      </c>
      <c r="C16" s="13" t="s">
        <v>4</v>
      </c>
      <c r="D16" s="8">
        <v>0</v>
      </c>
      <c r="E16" s="11">
        <f t="shared" ref="E16:E21" si="1">E15+TIME(0,D15,0)</f>
        <v>0.5625</v>
      </c>
      <c r="G16" s="13"/>
    </row>
    <row r="17" spans="1:8" ht="12.9" x14ac:dyDescent="0.35">
      <c r="A17" s="8">
        <f t="shared" si="0"/>
        <v>6.1999999999999993</v>
      </c>
      <c r="B17" s="12" t="s">
        <v>112</v>
      </c>
      <c r="C17" s="13" t="s">
        <v>113</v>
      </c>
      <c r="D17" s="8">
        <v>30</v>
      </c>
      <c r="E17" s="11">
        <f t="shared" si="1"/>
        <v>0.5625</v>
      </c>
      <c r="G17" s="13"/>
      <c r="H17" s="15"/>
    </row>
    <row r="18" spans="1:8" ht="12.9" x14ac:dyDescent="0.35">
      <c r="A18" s="8">
        <f t="shared" si="0"/>
        <v>6.2999999999999989</v>
      </c>
      <c r="B18" s="12" t="s">
        <v>112</v>
      </c>
      <c r="C18" s="13" t="s">
        <v>113</v>
      </c>
      <c r="D18" s="8">
        <v>30</v>
      </c>
      <c r="E18" s="11">
        <f t="shared" si="1"/>
        <v>0.58333333333333337</v>
      </c>
      <c r="G18" s="13"/>
      <c r="H18" s="15"/>
    </row>
    <row r="19" spans="1:8" ht="12.9" x14ac:dyDescent="0.35">
      <c r="A19" s="8">
        <f t="shared" si="0"/>
        <v>6.3999999999999986</v>
      </c>
      <c r="B19" s="12" t="s">
        <v>144</v>
      </c>
      <c r="C19" s="13" t="s">
        <v>113</v>
      </c>
      <c r="D19" s="8">
        <v>30</v>
      </c>
      <c r="E19" s="11">
        <f t="shared" si="1"/>
        <v>0.60416666666666674</v>
      </c>
      <c r="G19" s="13"/>
      <c r="H19" s="15"/>
    </row>
    <row r="20" spans="1:8" ht="12.9" x14ac:dyDescent="0.35">
      <c r="A20" s="8">
        <f t="shared" si="0"/>
        <v>6.4999999999999982</v>
      </c>
      <c r="B20" s="12" t="s">
        <v>145</v>
      </c>
      <c r="C20" s="13" t="s">
        <v>113</v>
      </c>
      <c r="D20" s="8">
        <v>30</v>
      </c>
      <c r="E20" s="11">
        <f t="shared" si="1"/>
        <v>0.62500000000000011</v>
      </c>
      <c r="G20" s="13"/>
      <c r="H20" s="15"/>
    </row>
    <row r="21" spans="1:8" ht="12.9" x14ac:dyDescent="0.35">
      <c r="A21" s="8">
        <f t="shared" si="0"/>
        <v>6.5999999999999979</v>
      </c>
      <c r="B21" s="12" t="s">
        <v>2</v>
      </c>
      <c r="C21" s="13" t="s">
        <v>4</v>
      </c>
      <c r="D21" s="8">
        <v>0</v>
      </c>
      <c r="E21" s="11">
        <f t="shared" si="1"/>
        <v>0.64583333333333348</v>
      </c>
      <c r="G21" s="13"/>
    </row>
    <row r="22" spans="1:8" ht="12.9" x14ac:dyDescent="0.35">
      <c r="D22" s="8"/>
      <c r="G22" s="13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31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zoomScale="110" zoomScaleNormal="11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77</v>
      </c>
      <c r="H3" s="7" t="s">
        <v>101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70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127</v>
      </c>
      <c r="C8" s="13" t="s">
        <v>124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141</v>
      </c>
      <c r="C9" s="13" t="s">
        <v>140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127</v>
      </c>
      <c r="C10" s="13" t="s">
        <v>146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127</v>
      </c>
      <c r="C11" s="13" t="s">
        <v>154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70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127</v>
      </c>
      <c r="C17" s="13" t="s">
        <v>154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115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2023-01-03T13:55:30Z</dcterms:modified>
</cp:coreProperties>
</file>