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11\"/>
    </mc:Choice>
  </mc:AlternateContent>
  <bookViews>
    <workbookView xWindow="0" yWindow="0" windowWidth="2160" windowHeight="0" activeTab="1"/>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2" hidden="1">'Additional Comments'!$A$1:$Y$1</definedName>
    <definedName name="_xlnm._FilterDatabase" localSheetId="1" hidden="1">'SA-Ballot Comments'!$A$1:$Y$1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I3" i="5" l="1"/>
  <c r="I4" i="5"/>
  <c r="I5" i="5"/>
  <c r="P6" i="5"/>
  <c r="D6" i="5"/>
  <c r="C6" i="5"/>
  <c r="G6" i="5"/>
  <c r="H6" i="5"/>
  <c r="B6" i="5"/>
  <c r="R4" i="5"/>
  <c r="F6" i="5"/>
  <c r="R3" i="5"/>
  <c r="Q6" i="5"/>
  <c r="N6" i="5"/>
  <c r="I6" i="5" l="1"/>
  <c r="R6" i="5"/>
</calcChain>
</file>

<file path=xl/sharedStrings.xml><?xml version="1.0" encoding="utf-8"?>
<sst xmlns="http://schemas.openxmlformats.org/spreadsheetml/2006/main" count="159" uniqueCount="98">
  <si>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</si>
  <si>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</si>
  <si>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</si>
  <si>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</si>
  <si>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</si>
  <si>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</si>
  <si>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</si>
  <si>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</si>
  <si>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</si>
  <si>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</si>
  <si>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</si>
  <si>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</si>
  <si>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</si>
  <si>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</si>
  <si>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</si>
  <si>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</si>
  <si>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</si>
  <si>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</si>
  <si>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</si>
  <si>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</si>
  <si>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</si>
  <si>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</si>
  <si>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</si>
  <si>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</si>
  <si>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</si>
  <si>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</si>
  <si>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</si>
  <si>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</si>
  <si>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</si>
  <si>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</si>
  <si>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</si>
  <si>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</si>
  <si>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</si>
  <si>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</si>
  <si>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</si>
  <si>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</si>
  <si>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</si>
  <si>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</si>
  <si>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</si>
  <si>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</si>
  <si>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</si>
  <si>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</si>
  <si>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</si>
  <si>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</si>
  <si>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Total CIDs</t>
  </si>
  <si>
    <t>Initial numbers</t>
  </si>
  <si>
    <t>TOTAL</t>
  </si>
  <si>
    <t>assigned</t>
  </si>
  <si>
    <t>unhandled</t>
  </si>
  <si>
    <t>TYPE</t>
  </si>
  <si>
    <t>duplicate</t>
  </si>
  <si>
    <t>Additional comments</t>
  </si>
  <si>
    <t>Official comments</t>
  </si>
  <si>
    <t>Same resolution</t>
  </si>
  <si>
    <t>Assignee</t>
  </si>
  <si>
    <t>Notes</t>
  </si>
  <si>
    <t>TE Comment</t>
  </si>
  <si>
    <t>wait</t>
  </si>
  <si>
    <t>Resolved</t>
  </si>
  <si>
    <t/>
  </si>
  <si>
    <t>Ballot</t>
  </si>
  <si>
    <t>Approve</t>
  </si>
  <si>
    <t>1</t>
  </si>
  <si>
    <t>No</t>
  </si>
  <si>
    <t>11</t>
  </si>
  <si>
    <t>HAN, CHONG</t>
  </si>
  <si>
    <t>Producer - System / Manufacturer</t>
  </si>
  <si>
    <t>Disapprove</t>
  </si>
  <si>
    <t>pureLiFi</t>
  </si>
  <si>
    <t>Yes</t>
  </si>
  <si>
    <t>117</t>
  </si>
  <si>
    <t>TG13 SA Ballot - Comments on D9</t>
  </si>
  <si>
    <t>37</t>
  </si>
  <si>
    <t>01-Dec-2022 00:12:31 UTC-12</t>
  </si>
  <si>
    <t>R6-3</t>
  </si>
  <si>
    <t>Relay related support is removed from the doc. 15-22/0429r3. Please consider to insert the text in the doc. 15-22/0429r3 to the draft as an alternative PHY to enlarge the adoption rate of the TG13 standard in the market.</t>
  </si>
  <si>
    <t>see comment</t>
  </si>
  <si>
    <t>The comment does not identify an issue with the current draft D10. Moreover, the document https://mentor.ieee.org/802.15/dcn/22/15-22-0429-03-0013-lb-phy-to-be-reinserted.docx contains multiple technical issues, is not technically complete, and is not consistent with the draft.</t>
  </si>
  <si>
    <t>29-Nov-2022 23:01:17 UTC-12</t>
  </si>
  <si>
    <t>R6-2</t>
  </si>
  <si>
    <t>Andersdotter, Amelia</t>
  </si>
  <si>
    <t>General Interest</t>
  </si>
  <si>
    <t>CENTR</t>
  </si>
  <si>
    <t>6.3.1</t>
  </si>
  <si>
    <t>13</t>
  </si>
  <si>
    <t>It says here that superframe slots are divided into "continuous" groups of one or more slots, but you might have meant "contiguous". Presumably each inividual time slice is contiguous. If slices come one after another with no break in between them, they could be "adjacent" or "immediately following one another". Alternatively you could add a clarification that a superframe time slice not being used for transmission is still considered a time slice for the purposes of the superframe.</t>
  </si>
  <si>
    <t>It's not entirely clear what the continuity of the time slice is, but I put some suggestions in the comment that may be helpful. It's just an editorial anyway.</t>
  </si>
  <si>
    <t>This is an editorial issue. The document will be professionally edited prior to publication.</t>
  </si>
  <si>
    <t>29-Nov-2022 22:57:53 UTC-12</t>
  </si>
  <si>
    <t>R6-1</t>
  </si>
  <si>
    <t>18</t>
  </si>
  <si>
    <t>3</t>
  </si>
  <si>
    <t>26</t>
  </si>
  <si>
    <t>It says here that superframe numbers are "continuous", but in subclause 6.3.3 it's clarified that they are in fact integer.</t>
  </si>
  <si>
    <t>Change "continuous" to "integer".</t>
  </si>
  <si>
    <t>15-22-0684-00-0013</t>
  </si>
  <si>
    <t>5 December 2022</t>
  </si>
  <si>
    <t>This document contains the comments against D10 in the SA ballot recirculation.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</si>
</sst>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92D05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39">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0" fontId="9" fillId="0" borderId="0" xfId="0" applyFont="1"/>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115" zoomScaleNormal="115" workbookViewId="0">
      <selection activeCell="C14" sqref="C14:D14"/>
    </sheetView>
  </sheetViews>
  <sheetFormatPr baseColWidth="10"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95</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4" t="s">
        <v>41</v>
      </c>
      <c r="C6" s="31" t="s">
        <v>40</v>
      </c>
      <c r="D6" s="31"/>
      <c r="E6" s="8"/>
      <c r="F6" s="7"/>
    </row>
    <row r="7" spans="1:6" ht="18.75" x14ac:dyDescent="0.2">
      <c r="A7" s="8"/>
      <c r="B7" s="24" t="s">
        <v>39</v>
      </c>
      <c r="C7" s="32" t="s">
        <v>71</v>
      </c>
      <c r="D7" s="32"/>
      <c r="E7" s="8"/>
      <c r="F7" s="7"/>
    </row>
    <row r="8" spans="1:6" ht="15.75" x14ac:dyDescent="0.2">
      <c r="A8" s="8"/>
      <c r="B8" s="24" t="s">
        <v>38</v>
      </c>
      <c r="C8" s="33" t="s">
        <v>96</v>
      </c>
      <c r="D8" s="33"/>
      <c r="E8" s="8"/>
      <c r="F8" s="7"/>
    </row>
    <row r="9" spans="1:6" ht="15.75" x14ac:dyDescent="0.2">
      <c r="A9" s="8"/>
      <c r="B9" s="34" t="s">
        <v>37</v>
      </c>
      <c r="C9" s="12" t="s">
        <v>36</v>
      </c>
      <c r="D9" s="16" t="s">
        <v>35</v>
      </c>
      <c r="E9" s="8"/>
      <c r="F9" s="7"/>
    </row>
    <row r="10" spans="1:6" ht="15.75" x14ac:dyDescent="0.2">
      <c r="A10" s="8"/>
      <c r="B10" s="35"/>
      <c r="C10" s="11"/>
      <c r="D10" s="15"/>
      <c r="E10" s="8"/>
      <c r="F10" s="7"/>
    </row>
    <row r="11" spans="1:6" ht="15.75" x14ac:dyDescent="0.25">
      <c r="A11" s="8"/>
      <c r="B11" s="36" t="s">
        <v>34</v>
      </c>
      <c r="C11" s="14"/>
      <c r="D11" s="12"/>
      <c r="E11" s="8"/>
      <c r="F11" s="7"/>
    </row>
    <row r="12" spans="1:6" ht="15.75" x14ac:dyDescent="0.25">
      <c r="A12" s="8"/>
      <c r="B12" s="36"/>
      <c r="C12" s="13"/>
      <c r="D12" s="8"/>
      <c r="E12" s="8"/>
      <c r="F12" s="7"/>
    </row>
    <row r="13" spans="1:6" ht="15.75" x14ac:dyDescent="0.2">
      <c r="A13" s="8"/>
      <c r="B13" s="24" t="s">
        <v>33</v>
      </c>
      <c r="C13" s="31" t="s">
        <v>97</v>
      </c>
      <c r="D13" s="31"/>
      <c r="E13" s="8"/>
      <c r="F13" s="7"/>
    </row>
    <row r="14" spans="1:6" ht="31.9" customHeight="1" x14ac:dyDescent="0.2">
      <c r="A14" s="9"/>
      <c r="B14" s="24" t="s">
        <v>32</v>
      </c>
      <c r="C14" s="31" t="s">
        <v>31</v>
      </c>
      <c r="D14" s="31"/>
      <c r="E14" s="9"/>
      <c r="F14" s="7"/>
    </row>
    <row r="15" spans="1:6" ht="74.45" customHeight="1" x14ac:dyDescent="0.2">
      <c r="A15" s="9"/>
      <c r="B15" s="25" t="s">
        <v>30</v>
      </c>
      <c r="C15" s="31" t="s">
        <v>29</v>
      </c>
      <c r="D15" s="31"/>
      <c r="E15" s="9"/>
      <c r="F15" s="7"/>
    </row>
    <row r="16" spans="1:6" ht="65.45" customHeight="1" x14ac:dyDescent="0.2">
      <c r="A16" s="9"/>
      <c r="B16" s="26"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C13:D13"/>
    <mergeCell ref="C14:D14"/>
    <mergeCell ref="C15:D15"/>
    <mergeCell ref="C6:D6"/>
    <mergeCell ref="C7:D7"/>
    <mergeCell ref="C8:D8"/>
    <mergeCell ref="B9:B10"/>
    <mergeCell ref="B11:B1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
  <sheetViews>
    <sheetView tabSelected="1" zoomScale="85" zoomScaleNormal="85" workbookViewId="0">
      <pane ySplit="1" topLeftCell="A2" activePane="bottomLeft" state="frozen"/>
      <selection pane="bottomLeft" activeCell="P28" sqref="P28"/>
    </sheetView>
  </sheetViews>
  <sheetFormatPr baseColWidth="10" defaultColWidth="8.85546875" defaultRowHeight="12.75" x14ac:dyDescent="0.2"/>
  <cols>
    <col min="1" max="2" width="8.140625" customWidth="1"/>
    <col min="3" max="3" width="7" customWidth="1"/>
    <col min="4" max="4" width="9.5703125" customWidth="1"/>
    <col min="5" max="5" width="20" customWidth="1"/>
    <col min="6" max="6" width="12.5703125" customWidth="1"/>
    <col min="7" max="8" width="7.7109375" style="2" customWidth="1"/>
    <col min="9" max="9" width="14.140625" style="2" customWidth="1"/>
    <col min="10" max="10" width="9.85546875" style="2" customWidth="1"/>
    <col min="11" max="11" width="13.28515625" style="2" customWidth="1"/>
    <col min="12" max="12" width="7.7109375" style="2" customWidth="1"/>
    <col min="13" max="13" width="4.7109375" style="2" customWidth="1"/>
    <col min="14" max="14" width="6.7109375" customWidth="1"/>
    <col min="15" max="15" width="3.7109375" customWidth="1"/>
    <col min="16" max="16" width="38.28515625" customWidth="1"/>
    <col min="17" max="17" width="11.5703125" customWidth="1"/>
    <col min="18" max="18" width="6.42578125" customWidth="1"/>
    <col min="19" max="19" width="37.28515625" style="4" customWidth="1"/>
    <col min="20" max="20" width="21.5703125" customWidth="1"/>
    <col min="21" max="21" width="54.5703125" customWidth="1"/>
    <col min="22" max="24" width="9.42578125" customWidth="1"/>
    <col min="25" max="25" width="20.8554687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53</v>
      </c>
      <c r="W1" s="3" t="s">
        <v>54</v>
      </c>
      <c r="X1" s="3" t="s">
        <v>55</v>
      </c>
      <c r="Y1" s="3" t="s">
        <v>56</v>
      </c>
    </row>
    <row r="2" spans="1:25" ht="76.5" x14ac:dyDescent="0.2">
      <c r="A2" s="28">
        <v>307410</v>
      </c>
      <c r="B2" s="28" t="s">
        <v>73</v>
      </c>
      <c r="C2" s="28" t="s">
        <v>74</v>
      </c>
      <c r="D2" s="28" t="s">
        <v>65</v>
      </c>
      <c r="E2" s="28" t="s">
        <v>59</v>
      </c>
      <c r="F2" s="28" t="s">
        <v>59</v>
      </c>
      <c r="G2" s="29" t="s">
        <v>60</v>
      </c>
      <c r="H2" s="29">
        <v>1</v>
      </c>
      <c r="I2" s="29" t="s">
        <v>66</v>
      </c>
      <c r="J2" s="29" t="s">
        <v>67</v>
      </c>
      <c r="K2" s="29" t="s">
        <v>68</v>
      </c>
      <c r="L2" s="29" t="s">
        <v>25</v>
      </c>
      <c r="M2" s="29" t="s">
        <v>70</v>
      </c>
      <c r="N2" s="28" t="s">
        <v>64</v>
      </c>
      <c r="O2" s="28" t="s">
        <v>62</v>
      </c>
      <c r="P2" s="28" t="s">
        <v>75</v>
      </c>
      <c r="Q2" s="28" t="s">
        <v>59</v>
      </c>
      <c r="R2" s="28" t="s">
        <v>69</v>
      </c>
      <c r="S2" s="28" t="s">
        <v>76</v>
      </c>
      <c r="T2" s="28" t="s">
        <v>22</v>
      </c>
      <c r="U2" s="28" t="s">
        <v>77</v>
      </c>
    </row>
    <row r="3" spans="1:25" ht="153" x14ac:dyDescent="0.2">
      <c r="A3" s="28">
        <v>307389</v>
      </c>
      <c r="B3" s="28" t="s">
        <v>78</v>
      </c>
      <c r="C3" s="28" t="s">
        <v>79</v>
      </c>
      <c r="D3" s="28" t="s">
        <v>80</v>
      </c>
      <c r="E3" s="28" t="s">
        <v>59</v>
      </c>
      <c r="F3" s="28" t="s">
        <v>59</v>
      </c>
      <c r="G3" s="29" t="s">
        <v>60</v>
      </c>
      <c r="H3" s="29">
        <v>2</v>
      </c>
      <c r="I3" s="29" t="s">
        <v>81</v>
      </c>
      <c r="J3" s="29" t="s">
        <v>61</v>
      </c>
      <c r="K3" s="29" t="s">
        <v>82</v>
      </c>
      <c r="L3" s="29" t="s">
        <v>24</v>
      </c>
      <c r="M3" s="29" t="s">
        <v>72</v>
      </c>
      <c r="N3" s="28" t="s">
        <v>83</v>
      </c>
      <c r="O3" s="28" t="s">
        <v>84</v>
      </c>
      <c r="P3" s="28" t="s">
        <v>85</v>
      </c>
      <c r="Q3" s="28" t="s">
        <v>59</v>
      </c>
      <c r="R3" s="28" t="s">
        <v>63</v>
      </c>
      <c r="S3" s="28" t="s">
        <v>86</v>
      </c>
      <c r="T3" s="28" t="s">
        <v>22</v>
      </c>
      <c r="U3" s="28" t="s">
        <v>87</v>
      </c>
    </row>
    <row r="4" spans="1:25" ht="51" x14ac:dyDescent="0.2">
      <c r="A4" s="28">
        <v>307388</v>
      </c>
      <c r="B4" s="28" t="s">
        <v>88</v>
      </c>
      <c r="C4" s="28" t="s">
        <v>89</v>
      </c>
      <c r="D4" s="28" t="s">
        <v>80</v>
      </c>
      <c r="E4" s="28" t="s">
        <v>59</v>
      </c>
      <c r="F4" s="28" t="s">
        <v>59</v>
      </c>
      <c r="G4" s="29" t="s">
        <v>60</v>
      </c>
      <c r="H4" s="29">
        <v>1</v>
      </c>
      <c r="I4" s="29" t="s">
        <v>81</v>
      </c>
      <c r="J4" s="29" t="s">
        <v>61</v>
      </c>
      <c r="K4" s="29" t="s">
        <v>82</v>
      </c>
      <c r="L4" s="29" t="s">
        <v>24</v>
      </c>
      <c r="M4" s="29" t="s">
        <v>90</v>
      </c>
      <c r="N4" s="28" t="s">
        <v>91</v>
      </c>
      <c r="O4" s="28" t="s">
        <v>92</v>
      </c>
      <c r="P4" s="28" t="s">
        <v>93</v>
      </c>
      <c r="Q4" s="28" t="s">
        <v>59</v>
      </c>
      <c r="R4" s="28" t="s">
        <v>63</v>
      </c>
      <c r="S4" s="28" t="s">
        <v>94</v>
      </c>
      <c r="T4" s="28" t="s">
        <v>22</v>
      </c>
      <c r="U4" s="28" t="s">
        <v>87</v>
      </c>
    </row>
  </sheetData>
  <autoFilter ref="A1:Y1">
    <sortState ref="A2:Y136">
      <sortCondition ref="A1:A136"/>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35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
  <sheetViews>
    <sheetView zoomScaleNormal="100" workbookViewId="0">
      <selection activeCell="K19" sqref="K19"/>
    </sheetView>
  </sheetViews>
  <sheetFormatPr baseColWidth="10"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1.85546875" style="4" customWidth="1"/>
    <col min="17" max="18" width="0" style="4" hidden="1" customWidth="1"/>
    <col min="19" max="19" width="2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53</v>
      </c>
      <c r="W1" s="3" t="s">
        <v>54</v>
      </c>
      <c r="X1" s="3" t="s">
        <v>55</v>
      </c>
      <c r="Y1" s="3" t="s">
        <v>56</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activeCell="D11" sqref="A11:D11"/>
    </sheetView>
  </sheetViews>
  <sheetFormatPr baseColWidth="10" defaultColWidth="9.140625" defaultRowHeight="12.75" x14ac:dyDescent="0.2"/>
  <cols>
    <col min="2" max="2" width="11.42578125" customWidth="1"/>
    <col min="6" max="6" width="11.7109375" customWidth="1"/>
    <col min="9" max="10" width="10" customWidth="1"/>
    <col min="13" max="13" width="12.140625" customWidth="1"/>
  </cols>
  <sheetData>
    <row r="1" spans="1:18" ht="15.75" x14ac:dyDescent="0.25">
      <c r="A1" s="37" t="s">
        <v>52</v>
      </c>
      <c r="B1" s="37"/>
      <c r="C1" s="37"/>
      <c r="D1" s="37"/>
      <c r="E1" s="37"/>
      <c r="F1" s="37"/>
      <c r="G1" s="37"/>
      <c r="H1" s="37"/>
      <c r="I1" s="37"/>
      <c r="K1" s="37" t="s">
        <v>51</v>
      </c>
      <c r="L1" s="37"/>
      <c r="M1" s="37"/>
      <c r="N1" s="37"/>
      <c r="O1" s="37"/>
      <c r="P1" s="37"/>
      <c r="Q1" s="37"/>
      <c r="R1" s="37"/>
    </row>
    <row r="2" spans="1:18" x14ac:dyDescent="0.2">
      <c r="A2" s="21" t="s">
        <v>49</v>
      </c>
      <c r="B2" s="21" t="s">
        <v>48</v>
      </c>
      <c r="C2" s="21" t="s">
        <v>50</v>
      </c>
      <c r="D2" s="21" t="s">
        <v>47</v>
      </c>
      <c r="E2" s="21" t="s">
        <v>57</v>
      </c>
      <c r="F2" s="21" t="s">
        <v>21</v>
      </c>
      <c r="G2" s="21" t="s">
        <v>23</v>
      </c>
      <c r="H2" s="21" t="s">
        <v>22</v>
      </c>
      <c r="I2" s="27" t="s">
        <v>58</v>
      </c>
      <c r="J2" s="21"/>
      <c r="K2" s="21" t="s">
        <v>49</v>
      </c>
      <c r="L2" s="21"/>
      <c r="M2" s="21" t="s">
        <v>48</v>
      </c>
      <c r="N2" s="21" t="s">
        <v>47</v>
      </c>
      <c r="O2" s="21" t="s">
        <v>21</v>
      </c>
      <c r="P2" s="21" t="s">
        <v>23</v>
      </c>
      <c r="Q2" s="21" t="s">
        <v>22</v>
      </c>
      <c r="R2" s="21" t="s">
        <v>46</v>
      </c>
    </row>
    <row r="3" spans="1:18" x14ac:dyDescent="0.2">
      <c r="A3" t="s">
        <v>25</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0</v>
      </c>
      <c r="H3">
        <f>COUNTIFS('SA-Ballot Comments'!$T:$T, H$2,  'SA-Ballot Comments'!$L:$L, $A3)</f>
        <v>1</v>
      </c>
      <c r="I3" s="30">
        <f>SUM(F3:H3)</f>
        <v>1</v>
      </c>
      <c r="K3" t="s">
        <v>25</v>
      </c>
      <c r="L3">
        <f>COUNTIFS('Additional Comments'!$T:$T, L$2,  'Additional Comments'!$L:$L, $A3)</f>
        <v>0</v>
      </c>
      <c r="M3">
        <f>COUNTIFS('Additional Comments'!$T:$T, "",  'Additional Comments'!$L:$L, $A3)</f>
        <v>0</v>
      </c>
      <c r="N3">
        <f>COUNTIFS('Additional Comments'!$T:$T, N$2,  'Additional Comments'!$L:$L, $A3)</f>
        <v>0</v>
      </c>
      <c r="O3">
        <f>COUNTIFS('Additional Comments'!$T:$T, O$2,  'Additional Comments'!$L:$L, $A3)</f>
        <v>0</v>
      </c>
      <c r="P3">
        <f>COUNTIFS('Additional Comments'!$T:$T, P$2,  'Additional Comments'!$L:$L, $A3)</f>
        <v>0</v>
      </c>
      <c r="Q3">
        <f>COUNTIFS('Additional Comments'!$T:$T, Q$2,  'Additional Comments'!$L:$L, $A3)</f>
        <v>0</v>
      </c>
      <c r="R3">
        <f>SUM(L3:Q3)</f>
        <v>0</v>
      </c>
    </row>
    <row r="4" spans="1:18" x14ac:dyDescent="0.2">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0</v>
      </c>
      <c r="G4">
        <f>COUNTIFS('SA-Ballot Comments'!$T:$T, G$2,  'SA-Ballot Comments'!$L:$L, $A4)</f>
        <v>0</v>
      </c>
      <c r="H4">
        <f>COUNTIFS('SA-Ballot Comments'!$T:$T, H$2,  'SA-Ballot Comments'!$L:$L, $A4)</f>
        <v>2</v>
      </c>
      <c r="I4" s="30">
        <f>SUM(F4:H4)</f>
        <v>2</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30">
        <f>SUM(F5:H5)</f>
        <v>0</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
      <c r="A6" s="22" t="s">
        <v>46</v>
      </c>
      <c r="B6" s="22">
        <f t="shared" ref="B6:I6" si="0">SUM(B3:B5)</f>
        <v>0</v>
      </c>
      <c r="C6" s="22">
        <f t="shared" si="0"/>
        <v>0</v>
      </c>
      <c r="D6" s="22">
        <f t="shared" si="0"/>
        <v>0</v>
      </c>
      <c r="E6" s="22">
        <f t="shared" si="0"/>
        <v>0</v>
      </c>
      <c r="F6" s="22">
        <f t="shared" si="0"/>
        <v>0</v>
      </c>
      <c r="G6" s="22">
        <f t="shared" si="0"/>
        <v>0</v>
      </c>
      <c r="H6" s="22">
        <f t="shared" si="0"/>
        <v>3</v>
      </c>
      <c r="I6" s="22">
        <f t="shared" si="0"/>
        <v>3</v>
      </c>
      <c r="K6" s="22" t="s">
        <v>46</v>
      </c>
      <c r="L6" s="22">
        <v>0</v>
      </c>
      <c r="M6" s="22"/>
      <c r="N6" s="22">
        <f>SUM(N3:N5)</f>
        <v>0</v>
      </c>
      <c r="O6" s="22">
        <f>SUM(O3:O5)</f>
        <v>0</v>
      </c>
      <c r="P6" s="22">
        <f>SUM(P3:P5)</f>
        <v>0</v>
      </c>
      <c r="Q6" s="22">
        <f>SUM(Q3:Q5)</f>
        <v>0</v>
      </c>
      <c r="R6" s="22">
        <f>SUM(R3:R5)</f>
        <v>0</v>
      </c>
    </row>
    <row r="9" spans="1:18" x14ac:dyDescent="0.2">
      <c r="A9" s="38" t="s">
        <v>45</v>
      </c>
      <c r="B9" s="38"/>
      <c r="C9" s="38"/>
      <c r="D9" s="38"/>
      <c r="E9" s="23"/>
    </row>
    <row r="10" spans="1:18" x14ac:dyDescent="0.2">
      <c r="A10" t="s">
        <v>44</v>
      </c>
      <c r="B10" t="s">
        <v>24</v>
      </c>
      <c r="C10" t="s">
        <v>26</v>
      </c>
      <c r="D10" t="s">
        <v>25</v>
      </c>
    </row>
    <row r="11" spans="1:18" x14ac:dyDescent="0.2">
      <c r="A11" s="21"/>
      <c r="B11" s="21"/>
      <c r="C11" s="21"/>
      <c r="D11" s="21"/>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2022-12-05T10:40:48Z</dcterms:modified>
  <cp:category/>
  <cp:contentStatus/>
</cp:coreProperties>
</file>