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13_ncr:1_{66F40909-BEFA-4579-83E9-A5DD474D631C}" xr6:coauthVersionLast="47" xr6:coauthVersionMax="47" xr10:uidLastSave="{00000000-0000-0000-0000-000000000000}"/>
  <bookViews>
    <workbookView xWindow="1700" yWindow="190" windowWidth="17350" windowHeight="9540" tabRatio="844" firstSheet="2" activeTab="6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7" i="421" l="1"/>
  <c r="G6" i="419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G6" i="42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5" i="421" s="1"/>
  <c r="E25" i="421"/>
  <c r="E26" i="421"/>
  <c r="C14" i="422" l="1"/>
  <c r="E28" i="421"/>
  <c r="E29" i="421"/>
  <c r="E30" i="421"/>
  <c r="E31" i="421"/>
  <c r="E32" i="421"/>
  <c r="E33" i="421"/>
  <c r="E34" i="421"/>
  <c r="E35" i="421"/>
  <c r="E36" i="421"/>
  <c r="E37" i="421"/>
  <c r="E38" i="421"/>
  <c r="E39" i="421"/>
  <c r="E40" i="421"/>
  <c r="E41" i="421"/>
  <c r="E42" i="421"/>
  <c r="E43" i="421"/>
  <c r="E44" i="421"/>
  <c r="F7" i="412"/>
  <c r="H7" i="412" s="1"/>
  <c r="L7" i="412" s="1"/>
  <c r="P7" i="412" s="1"/>
  <c r="T7" i="412" s="1"/>
  <c r="X7" i="412" s="1"/>
  <c r="C13" i="422"/>
  <c r="E5" i="421"/>
  <c r="E54" i="421" l="1"/>
  <c r="C52" i="421"/>
  <c r="E52" i="421"/>
  <c r="E50" i="421"/>
  <c r="C50" i="421"/>
  <c r="C13" i="421"/>
  <c r="G4" i="421"/>
  <c r="C44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E24" i="421" l="1"/>
  <c r="E23" i="421"/>
  <c r="E22" i="421"/>
  <c r="E21" i="421"/>
  <c r="E20" i="421"/>
  <c r="E19" i="421"/>
  <c r="E18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2"/>
  <c r="C17" i="421" s="1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2" i="422"/>
  <c r="C23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2" i="421" s="1"/>
  <c r="C20" i="422"/>
  <c r="C21" i="421" s="1"/>
  <c r="C19" i="422"/>
  <c r="C20" i="421" s="1"/>
  <c r="C18" i="422"/>
  <c r="C19" i="421" s="1"/>
  <c r="C17" i="422"/>
  <c r="C18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5" i="419" l="1"/>
</calcChain>
</file>

<file path=xl/sharedStrings.xml><?xml version="1.0" encoding="utf-8"?>
<sst xmlns="http://schemas.openxmlformats.org/spreadsheetml/2006/main" count="903" uniqueCount="345">
  <si>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</si>
  <si>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</si>
  <si>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</si>
  <si>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</si>
  <si>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</si>
  <si>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</si>
  <si>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</si>
  <si>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</si>
  <si>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</si>
  <si>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</si>
  <si>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</si>
  <si>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</si>
  <si>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</si>
  <si>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</si>
  <si>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</si>
  <si>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</si>
  <si>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</si>
  <si>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</si>
  <si>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</si>
  <si>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</si>
  <si>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</si>
  <si>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</si>
  <si>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</si>
  <si>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</si>
  <si>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</si>
  <si>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</si>
  <si>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</si>
  <si>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</si>
  <si>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</si>
  <si>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</si>
  <si>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</si>
  <si>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</si>
  <si>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</si>
  <si>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</si>
  <si>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</si>
  <si>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</si>
  <si>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</si>
  <si>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</si>
  <si>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</si>
  <si>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</si>
  <si>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</si>
  <si>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</si>
  <si>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</si>
  <si>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</si>
  <si>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</si>
  <si>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</si>
  <si>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</si>
  <si>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</si>
  <si>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</si>
  <si>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</si>
  <si>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</si>
  <si>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</si>
  <si>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</si>
  <si>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</si>
  <si>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</si>
  <si>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</si>
  <si>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</si>
  <si>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</si>
  <si>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</si>
  <si>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</si>
  <si>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</si>
  <si>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</si>
  <si>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</si>
  <si>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</si>
  <si>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</si>
  <si>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</si>
  <si>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</si>
  <si>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</si>
  <si>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</si>
  <si>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</si>
  <si>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</si>
  <si>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</si>
  <si>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</si>
  <si>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</si>
  <si>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</si>
  <si>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</si>
  <si>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</si>
  <si>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</si>
  <si>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</si>
  <si>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</si>
  <si>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</si>
  <si>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</si>
  <si>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</si>
  <si>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</si>
  <si>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</si>
  <si>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</si>
  <si>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</si>
  <si>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</si>
  <si>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</si>
  <si>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</si>
  <si>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</si>
  <si>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</si>
  <si>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</si>
  <si>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</si>
  <si>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</si>
  <si>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</si>
  <si>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</si>
  <si>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</si>
  <si>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</si>
  <si>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</si>
  <si>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</si>
  <si>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</si>
  <si>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</si>
  <si>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</si>
  <si>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</si>
  <si>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</si>
  <si>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</si>
  <si>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</si>
  <si>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</si>
  <si>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</si>
  <si>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</si>
  <si>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</si>
  <si>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</si>
  <si>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</si>
  <si>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</si>
  <si>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</si>
  <si>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</si>
  <si>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</si>
  <si>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</si>
  <si>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</si>
  <si>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</si>
  <si>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</si>
  <si>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</si>
  <si>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</si>
  <si>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</si>
  <si>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</si>
  <si>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</si>
  <si>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</si>
  <si>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</si>
  <si>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</si>
  <si>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</si>
  <si>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</si>
  <si>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</si>
  <si>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</si>
  <si>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</si>
  <si>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</si>
  <si>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</si>
  <si>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</si>
  <si>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</si>
  <si>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</si>
  <si>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</si>
  <si>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</si>
  <si>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</si>
  <si>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</si>
  <si>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</si>
  <si>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</si>
  <si>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</si>
  <si>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</si>
  <si>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</si>
  <si>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</si>
  <si>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</si>
  <si>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</si>
  <si>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</si>
  <si>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</si>
  <si>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</si>
  <si>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</si>
  <si>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</si>
  <si>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</si>
  <si>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</si>
  <si>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</si>
  <si>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</si>
  <si>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</si>
  <si>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</si>
  <si>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</si>
  <si>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</si>
  <si>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</si>
  <si>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</si>
  <si>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</si>
  <si>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</si>
  <si>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</si>
  <si>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</si>
  <si>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</si>
  <si>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</si>
  <si>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</si>
  <si>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</si>
  <si>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</si>
  <si>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</si>
  <si>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</si>
  <si>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</si>
  <si>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</si>
  <si>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</si>
  <si>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</si>
  <si>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</si>
  <si>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</si>
  <si>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</si>
  <si>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</si>
  <si>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</si>
  <si>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</si>
  <si>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</si>
  <si>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</si>
  <si>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</si>
  <si>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</si>
  <si>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</si>
  <si>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</si>
  <si>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</si>
  <si>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</si>
  <si>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</si>
  <si>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</si>
  <si>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</si>
  <si>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</si>
  <si>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</si>
  <si>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</si>
  <si>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</si>
  <si>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</si>
  <si>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</si>
  <si>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</si>
  <si>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</si>
  <si>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</si>
  <si>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</si>
  <si>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</si>
  <si>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</si>
  <si>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</si>
  <si>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</si>
  <si>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</si>
  <si>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</si>
  <si>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</si>
  <si>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</si>
  <si>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</si>
  <si>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</si>
  <si>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</si>
  <si>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</si>
  <si>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</si>
  <si>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</si>
  <si>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</si>
  <si>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</si>
  <si>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</si>
  <si>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</si>
  <si>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</si>
  <si>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</si>
  <si>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</si>
  <si>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</si>
  <si>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</si>
  <si>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</si>
  <si>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</si>
  <si>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</si>
  <si>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</si>
  <si>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</si>
  <si>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</si>
  <si>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</si>
  <si>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</si>
  <si>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</si>
  <si>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</si>
  <si>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</si>
  <si>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</si>
  <si>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</si>
  <si>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</si>
  <si>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</si>
  <si>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</si>
  <si>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</si>
  <si>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</si>
  <si>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</si>
  <si>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</si>
  <si>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</si>
  <si>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</si>
  <si>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</si>
  <si>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</si>
  <si>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</si>
  <si>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</si>
  <si>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</si>
  <si>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</si>
  <si>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</si>
  <si>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</si>
  <si>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</si>
  <si>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</si>
  <si>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</si>
  <si>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</si>
  <si>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</si>
  <si>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</si>
  <si>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</si>
  <si>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</si>
  <si>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</si>
  <si>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</si>
  <si>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</si>
  <si>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</si>
  <si>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</si>
  <si>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WG Sec. &amp; 1-2 WG Vice-Chair(s) STILL NEEDED</t>
  </si>
  <si>
    <t>2.8</t>
  </si>
  <si>
    <t>802 TUTORIALS - Mon. Eve.</t>
  </si>
  <si>
    <t>2.8.1</t>
  </si>
  <si>
    <t>2.8.2</t>
  </si>
  <si>
    <t>2.8.3</t>
  </si>
  <si>
    <t>Voting for Vice-Chair(s) and Secretary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</si>
  <si>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</si>
  <si>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</si>
  <si>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</si>
  <si>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</si>
  <si>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</si>
  <si>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</si>
  <si>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</si>
  <si>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</si>
  <si>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</si>
  <si>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</si>
  <si>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</si>
  <si>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</si>
  <si>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</si>
  <si>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</si>
  <si>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</si>
  <si>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</si>
  <si>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</si>
  <si>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</si>
  <si>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</si>
  <si>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</si>
  <si>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</si>
  <si>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</si>
  <si>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</si>
  <si>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</si>
  <si>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</si>
  <si>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</si>
  <si>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</si>
  <si>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</si>
  <si>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</si>
  <si>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</si>
  <si>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</si>
  <si>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</si>
  <si>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</si>
  <si>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</si>
  <si>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</si>
  <si>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TG4ab
NG-UWB
Joint w/
802.11 WNG</t>
  </si>
  <si>
    <t>WEBEX/ATTENDANCE/VOTERS (voters: 138, nearly: 15, aspirant: 19)</t>
  </si>
  <si>
    <t>LUNCH</t>
  </si>
  <si>
    <t>802 Jan. Mtg. Registration Fees &amp; Deadlines have been set at $700 on or before 9 Dec., $900 on or before 6 Jan., and $1100 after 6 Jan.</t>
  </si>
  <si>
    <t>6:30pm to 8:30pm on Thurs. Nov. 17, 2022</t>
  </si>
  <si>
    <t>TG3mb</t>
  </si>
  <si>
    <t>Recess</t>
  </si>
  <si>
    <t>PST</t>
  </si>
  <si>
    <t>EST</t>
  </si>
  <si>
    <t>APPROVE THE MINUTES FROM September Mtg. (15-22-0529-02)</t>
  </si>
  <si>
    <t>REVIEW AND APPROVE MTG AGENDA (15-22-0535-04)</t>
  </si>
  <si>
    <t>CHAIR'S ADVISORY COMMITTEE (CAC) (minutes: 15-22-0566-00)</t>
  </si>
  <si>
    <t xml:space="preserve">If you will be at one of the three meetings on Friday ( 802 EC Closing Plenary, the 802.11 Closing Plenary or the 802.1 " IEC/IEEE 60802" meeting ) will you participate (eat/drink) : 
	• With breakfast? 12+13=25
	• with the AM Break? 7+5=12 
	• With lunch? 8+6=14  
	• with the PM Break? 6+1=7 </t>
  </si>
  <si>
    <t>INTERMEDIATE ELECTIONS - MOVED TO WG15 CLOSING PLENARY</t>
  </si>
  <si>
    <t>2.1.2</t>
  </si>
  <si>
    <t>3.2a</t>
  </si>
  <si>
    <t>3.2b</t>
  </si>
  <si>
    <t>3.2c</t>
  </si>
  <si>
    <t>Closing of Nominations</t>
  </si>
  <si>
    <t>Annnouncing of Nominees for Vice-Chair(s) and Secretary recevied by Sun. 11/13</t>
  </si>
  <si>
    <t>Last call for Nominations</t>
  </si>
  <si>
    <t>STRAW POLLS</t>
  </si>
  <si>
    <t xml:space="preserve">1. If the 2023 March Plenary Session is held at the Hilton Atlanta, GA as an in-person only session, would you attend?
        ○ Yes/No - 
2. If the 2023 March Plenary Session is held as a mixed-mode session, will you attend:
        ○ Attend In-person - 
        ○ Attend Virtually (remotely) - 
        ○ Will not attend plenary - </t>
  </si>
  <si>
    <t>JANG/CHOI</t>
  </si>
  <si>
    <t xml:space="preserve">3. If the 2023 January Interim Session is held in Baltimore, Maryland as an in-person only session, willyou attend?
        ○ Attend In-person - 
        ○ Attend Virtually (remotely) - 
        ○ Will not attend plenary - </t>
  </si>
  <si>
    <t>R9</t>
  </si>
  <si>
    <t xml:space="preserve">Request for WG SP about current Venue
4. How many people would like to come back to this venue?
        ○ Yes/No - 
    • Did you go to the social?
        ○ Yes/No - 
    • Did you like the social?
        ○ Yes/No - 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</si>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</sst>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5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  <font>
      <b/>
      <sz val="10"/>
      <color rgb="FF000000"/>
      <name val="Times New Roman"/>
      <family val="1"/>
    </font>
    <font>
      <b/>
      <sz val="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6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3" fillId="0" borderId="0" xfId="2" applyFont="1" applyAlignment="1">
      <alignment horizontal="left" vertical="center" wrapText="1"/>
    </xf>
    <xf numFmtId="164" fontId="37" fillId="16" borderId="10" xfId="0" applyFont="1" applyFill="1" applyBorder="1" applyAlignment="1">
      <alignment vertical="center" wrapText="1"/>
    </xf>
    <xf numFmtId="164" fontId="3" fillId="0" borderId="0" xfId="0" applyFont="1" applyAlignment="1">
      <alignment horizontal="left" vertical="top" wrapText="1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74" fillId="15" borderId="10" xfId="0" applyFont="1" applyFill="1" applyBorder="1" applyAlignment="1">
      <alignment horizontal="center" vertical="center" wrapText="1"/>
    </xf>
    <xf numFmtId="164" fontId="74" fillId="15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G85" zoomScale="150" zoomScaleNormal="150" workbookViewId="0"/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43" t="s">
        <v>230</v>
      </c>
      <c r="B1" s="244"/>
      <c r="C1" s="244"/>
      <c r="D1" s="244"/>
      <c r="E1" s="244"/>
      <c r="F1" s="244"/>
      <c r="G1" s="245"/>
      <c r="I1" s="10"/>
    </row>
    <row r="2" spans="1:9" s="8" customFormat="1" ht="15" customHeight="1" thickBot="1" x14ac:dyDescent="0.4">
      <c r="A2" s="246" t="s">
        <v>78</v>
      </c>
      <c r="B2" s="247"/>
      <c r="C2" s="247"/>
      <c r="D2" s="247"/>
      <c r="E2" s="247"/>
      <c r="F2" s="247"/>
      <c r="G2" s="248"/>
      <c r="I2" s="11"/>
    </row>
    <row r="3" spans="1:9" ht="15" customHeight="1" x14ac:dyDescent="0.25"/>
    <row r="4" spans="1:9" s="44" customFormat="1" ht="15" customHeight="1" x14ac:dyDescent="0.25">
      <c r="A4" s="249" t="s">
        <v>229</v>
      </c>
      <c r="B4" s="250"/>
      <c r="C4" s="250"/>
      <c r="D4" s="250"/>
      <c r="E4" s="250"/>
      <c r="F4" s="250"/>
      <c r="G4" s="251"/>
    </row>
    <row r="5" spans="1:9" s="44" customFormat="1" ht="15" customHeight="1" x14ac:dyDescent="0.25">
      <c r="A5" s="252"/>
      <c r="B5" s="253"/>
      <c r="C5" s="253"/>
      <c r="D5" s="253"/>
      <c r="E5" s="253"/>
      <c r="F5" s="253"/>
      <c r="G5" s="254"/>
    </row>
    <row r="6" spans="1:9" s="44" customFormat="1" ht="15" customHeight="1" x14ac:dyDescent="0.25">
      <c r="A6" s="252"/>
      <c r="B6" s="253"/>
      <c r="C6" s="253"/>
      <c r="D6" s="253"/>
      <c r="E6" s="253"/>
      <c r="F6" s="253"/>
      <c r="G6" s="254"/>
    </row>
    <row r="7" spans="1:9" s="44" customFormat="1" ht="15" customHeight="1" x14ac:dyDescent="0.25">
      <c r="A7" s="252"/>
      <c r="B7" s="253"/>
      <c r="C7" s="253"/>
      <c r="D7" s="253"/>
      <c r="E7" s="253"/>
      <c r="F7" s="253"/>
      <c r="G7" s="254"/>
    </row>
    <row r="8" spans="1:9" ht="15" customHeight="1" x14ac:dyDescent="0.25">
      <c r="A8" s="255"/>
      <c r="B8" s="256"/>
      <c r="C8" s="256"/>
      <c r="D8" s="256"/>
      <c r="E8" s="256"/>
      <c r="F8" s="256"/>
      <c r="G8" s="257"/>
    </row>
    <row r="9" spans="1:9" ht="14" x14ac:dyDescent="0.3">
      <c r="A9" s="51" t="s">
        <v>93</v>
      </c>
      <c r="B9" s="37" t="s">
        <v>80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9" activePane="bottomRight" state="frozen"/>
      <selection pane="topRight" activeCell="B1" sqref="B1"/>
      <selection pane="bottomLeft" activeCell="A4" sqref="A4"/>
      <selection pane="bottomRight" activeCell="B40" sqref="B40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9" s="8" customFormat="1" ht="15" customHeight="1" thickBot="1" x14ac:dyDescent="0.4">
      <c r="A2" s="260" t="s">
        <v>301</v>
      </c>
      <c r="B2" s="261"/>
      <c r="C2" s="261"/>
      <c r="D2" s="258">
        <v>44878</v>
      </c>
      <c r="E2" s="258"/>
      <c r="F2" s="258"/>
      <c r="G2" s="259"/>
      <c r="I2" s="11"/>
    </row>
    <row r="3" spans="1:9" s="43" customFormat="1" ht="15" customHeight="1" thickBot="1" x14ac:dyDescent="0.35">
      <c r="A3" s="72" t="s">
        <v>89</v>
      </c>
      <c r="B3" s="73" t="s">
        <v>92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217</v>
      </c>
      <c r="C4" s="44" t="s">
        <v>56</v>
      </c>
    </row>
    <row r="5" spans="1:9" s="43" customFormat="1" ht="15" customHeight="1" x14ac:dyDescent="0.25">
      <c r="A5" s="47">
        <v>2</v>
      </c>
      <c r="B5" s="44" t="s">
        <v>79</v>
      </c>
      <c r="C5" s="44" t="s">
        <v>56</v>
      </c>
      <c r="I5" s="239"/>
    </row>
    <row r="6" spans="1:9" s="43" customFormat="1" ht="15" customHeight="1" x14ac:dyDescent="0.25">
      <c r="A6" s="47">
        <v>3</v>
      </c>
      <c r="B6" s="44" t="s">
        <v>225</v>
      </c>
      <c r="C6" s="44" t="s">
        <v>56</v>
      </c>
    </row>
    <row r="7" spans="1:9" s="43" customFormat="1" ht="15" customHeight="1" x14ac:dyDescent="0.25">
      <c r="A7" s="47">
        <v>4</v>
      </c>
      <c r="B7" s="44" t="s">
        <v>70</v>
      </c>
      <c r="C7" s="44" t="s">
        <v>56</v>
      </c>
    </row>
    <row r="8" spans="1:9" s="43" customFormat="1" ht="15" customHeight="1" x14ac:dyDescent="0.25">
      <c r="A8" s="47"/>
      <c r="B8" s="44" t="s">
        <v>315</v>
      </c>
      <c r="C8" s="44" t="s">
        <v>56</v>
      </c>
    </row>
    <row r="9" spans="1:9" s="43" customFormat="1" ht="15" customHeight="1" x14ac:dyDescent="0.25">
      <c r="A9" s="47">
        <v>5</v>
      </c>
      <c r="B9" s="44" t="s">
        <v>219</v>
      </c>
      <c r="C9" s="44" t="s">
        <v>56</v>
      </c>
    </row>
    <row r="10" spans="1:9" s="43" customFormat="1" ht="15" customHeight="1" x14ac:dyDescent="0.25">
      <c r="A10" s="47"/>
      <c r="B10" s="45" t="s">
        <v>182</v>
      </c>
      <c r="C10" s="192" t="s">
        <v>235</v>
      </c>
    </row>
    <row r="11" spans="1:9" s="43" customFormat="1" ht="15" customHeight="1" x14ac:dyDescent="0.25">
      <c r="A11" s="47"/>
      <c r="B11" s="45" t="s">
        <v>177</v>
      </c>
      <c r="C11" s="192" t="s">
        <v>236</v>
      </c>
    </row>
    <row r="12" spans="1:9" s="43" customFormat="1" ht="15" customHeight="1" x14ac:dyDescent="0.25">
      <c r="A12" s="47"/>
      <c r="B12" s="45" t="s">
        <v>240</v>
      </c>
      <c r="C12" s="192" t="s">
        <v>241</v>
      </c>
    </row>
    <row r="13" spans="1:9" s="43" customFormat="1" ht="15" customHeight="1" x14ac:dyDescent="0.25">
      <c r="A13" s="47"/>
      <c r="B13" s="45" t="s">
        <v>178</v>
      </c>
      <c r="C13" s="192" t="s">
        <v>237</v>
      </c>
    </row>
    <row r="14" spans="1:9" s="43" customFormat="1" ht="15" customHeight="1" x14ac:dyDescent="0.25">
      <c r="A14" s="47"/>
      <c r="B14" s="45" t="s">
        <v>179</v>
      </c>
      <c r="C14" s="192" t="s">
        <v>238</v>
      </c>
    </row>
    <row r="15" spans="1:9" s="43" customFormat="1" ht="15" customHeight="1" x14ac:dyDescent="0.25">
      <c r="A15" s="48"/>
      <c r="B15" s="45" t="s">
        <v>180</v>
      </c>
      <c r="C15" s="192" t="s">
        <v>239</v>
      </c>
    </row>
    <row r="16" spans="1:9" s="43" customFormat="1" ht="15" customHeight="1" x14ac:dyDescent="0.25">
      <c r="A16" s="48"/>
      <c r="B16" s="45" t="s">
        <v>181</v>
      </c>
      <c r="C16" s="192" t="s">
        <v>321</v>
      </c>
    </row>
    <row r="17" spans="1:3" s="43" customFormat="1" ht="15" customHeight="1" x14ac:dyDescent="0.25">
      <c r="A17" s="48"/>
      <c r="B17" s="45" t="s">
        <v>242</v>
      </c>
      <c r="C17" s="192" t="s">
        <v>271</v>
      </c>
    </row>
    <row r="18" spans="1:3" s="43" customFormat="1" ht="15" customHeight="1" x14ac:dyDescent="0.25">
      <c r="A18" s="47">
        <v>6</v>
      </c>
      <c r="B18" s="44" t="s">
        <v>218</v>
      </c>
      <c r="C18" s="44" t="s">
        <v>56</v>
      </c>
    </row>
    <row r="19" spans="1:3" s="43" customFormat="1" ht="15" customHeight="1" x14ac:dyDescent="0.25">
      <c r="A19" s="47"/>
      <c r="B19" s="44" t="s">
        <v>322</v>
      </c>
      <c r="C19" s="44" t="s">
        <v>52</v>
      </c>
    </row>
    <row r="20" spans="1:3" s="43" customFormat="1" ht="15" customHeight="1" x14ac:dyDescent="0.25">
      <c r="A20" s="48"/>
      <c r="B20" s="44" t="s">
        <v>47</v>
      </c>
      <c r="C20" s="44" t="s">
        <v>52</v>
      </c>
    </row>
    <row r="21" spans="1:3" s="43" customFormat="1" ht="15" customHeight="1" x14ac:dyDescent="0.25">
      <c r="A21" s="47"/>
      <c r="B21" s="44" t="s">
        <v>55</v>
      </c>
      <c r="C21" s="44" t="s">
        <v>49</v>
      </c>
    </row>
    <row r="22" spans="1:3" s="43" customFormat="1" ht="15" customHeight="1" x14ac:dyDescent="0.25">
      <c r="A22" s="48"/>
      <c r="B22" s="44" t="s">
        <v>69</v>
      </c>
      <c r="C22" s="44" t="s">
        <v>48</v>
      </c>
    </row>
    <row r="23" spans="1:3" s="43" customFormat="1" ht="15" customHeight="1" x14ac:dyDescent="0.25">
      <c r="A23" s="48"/>
      <c r="B23" s="44" t="s">
        <v>210</v>
      </c>
      <c r="C23" s="44" t="s">
        <v>211</v>
      </c>
    </row>
    <row r="24" spans="1:3" s="43" customFormat="1" ht="15" customHeight="1" x14ac:dyDescent="0.25">
      <c r="A24" s="48"/>
      <c r="B24" s="44" t="s">
        <v>176</v>
      </c>
      <c r="C24" s="44" t="s">
        <v>51</v>
      </c>
    </row>
    <row r="25" spans="1:3" s="43" customFormat="1" ht="15" customHeight="1" x14ac:dyDescent="0.25">
      <c r="A25" s="48"/>
      <c r="B25" s="44" t="s">
        <v>75</v>
      </c>
      <c r="C25" s="44" t="s">
        <v>53</v>
      </c>
    </row>
    <row r="26" spans="1:3" s="43" customFormat="1" ht="15" customHeight="1" x14ac:dyDescent="0.25">
      <c r="A26" s="48"/>
      <c r="B26" s="44" t="s">
        <v>76</v>
      </c>
      <c r="C26" s="44" t="s">
        <v>54</v>
      </c>
    </row>
    <row r="27" spans="1:3" s="43" customFormat="1" ht="15" customHeight="1" x14ac:dyDescent="0.25">
      <c r="A27" s="48"/>
      <c r="B27" s="44" t="s">
        <v>212</v>
      </c>
      <c r="C27" s="44" t="s">
        <v>64</v>
      </c>
    </row>
    <row r="28" spans="1:3" s="43" customFormat="1" ht="15" customHeight="1" x14ac:dyDescent="0.25">
      <c r="A28" s="48"/>
      <c r="B28" s="44" t="s">
        <v>74</v>
      </c>
      <c r="C28" s="44" t="s">
        <v>50</v>
      </c>
    </row>
    <row r="29" spans="1:3" s="43" customFormat="1" ht="15" customHeight="1" x14ac:dyDescent="0.25">
      <c r="A29" s="48"/>
      <c r="B29" s="44" t="s">
        <v>231</v>
      </c>
      <c r="C29" s="44" t="s">
        <v>49</v>
      </c>
    </row>
    <row r="30" spans="1:3" s="43" customFormat="1" ht="15" customHeight="1" x14ac:dyDescent="0.25">
      <c r="A30" s="48"/>
      <c r="B30" s="44" t="s">
        <v>45</v>
      </c>
      <c r="C30" s="44" t="s">
        <v>49</v>
      </c>
    </row>
    <row r="31" spans="1:3" s="43" customFormat="1" ht="15" customHeight="1" x14ac:dyDescent="0.25">
      <c r="A31" s="48"/>
      <c r="B31" s="44" t="s">
        <v>77</v>
      </c>
      <c r="C31" s="44" t="s">
        <v>64</v>
      </c>
    </row>
    <row r="32" spans="1:3" s="43" customFormat="1" ht="15" customHeight="1" x14ac:dyDescent="0.25">
      <c r="A32" s="47"/>
      <c r="B32" s="44" t="s">
        <v>183</v>
      </c>
      <c r="C32" s="44" t="s">
        <v>64</v>
      </c>
    </row>
    <row r="33" spans="1:4" s="43" customFormat="1" ht="15" customHeight="1" x14ac:dyDescent="0.25">
      <c r="A33" s="48"/>
      <c r="B33" s="44" t="s">
        <v>44</v>
      </c>
      <c r="C33" s="44" t="s">
        <v>48</v>
      </c>
    </row>
    <row r="34" spans="1:4" s="43" customFormat="1" ht="15" customHeight="1" x14ac:dyDescent="0.25">
      <c r="A34" s="47">
        <v>7</v>
      </c>
      <c r="B34" s="44" t="s">
        <v>215</v>
      </c>
      <c r="C34" s="44" t="s">
        <v>56</v>
      </c>
    </row>
    <row r="35" spans="1:4" s="43" customFormat="1" ht="15" customHeight="1" x14ac:dyDescent="0.25">
      <c r="A35" s="47"/>
      <c r="B35" s="44" t="s">
        <v>216</v>
      </c>
      <c r="C35" s="44" t="s">
        <v>56</v>
      </c>
    </row>
    <row r="36" spans="1:4" s="43" customFormat="1" ht="15" customHeight="1" x14ac:dyDescent="0.25">
      <c r="A36" s="47">
        <v>8</v>
      </c>
      <c r="B36" s="44" t="s">
        <v>66</v>
      </c>
      <c r="C36" s="44" t="s">
        <v>56</v>
      </c>
    </row>
    <row r="37" spans="1:4" s="43" customFormat="1" ht="15" customHeight="1" x14ac:dyDescent="0.25">
      <c r="A37" s="47"/>
      <c r="B37" s="46" t="s">
        <v>232</v>
      </c>
      <c r="C37" s="44" t="s">
        <v>54</v>
      </c>
      <c r="D37" s="44"/>
    </row>
    <row r="38" spans="1:4" s="43" customFormat="1" ht="15" customHeight="1" x14ac:dyDescent="0.25">
      <c r="A38" s="47"/>
      <c r="B38" s="46" t="s">
        <v>90</v>
      </c>
      <c r="C38" s="65" t="s">
        <v>233</v>
      </c>
      <c r="D38" s="65"/>
    </row>
    <row r="39" spans="1:4" s="43" customFormat="1" ht="15" customHeight="1" x14ac:dyDescent="0.25">
      <c r="A39" s="47">
        <v>9</v>
      </c>
      <c r="B39" s="44" t="s">
        <v>323</v>
      </c>
      <c r="C39" s="44" t="s">
        <v>56</v>
      </c>
    </row>
    <row r="40" spans="1:4" s="43" customFormat="1" ht="15" customHeight="1" x14ac:dyDescent="0.25">
      <c r="A40" s="47"/>
      <c r="B40" s="44"/>
    </row>
    <row r="41" spans="1:4" ht="18" x14ac:dyDescent="0.4">
      <c r="B41" s="35"/>
    </row>
    <row r="42" spans="1:4" ht="20" x14ac:dyDescent="0.4">
      <c r="A42" s="50"/>
      <c r="C42" s="37"/>
    </row>
    <row r="43" spans="1:4" ht="18" x14ac:dyDescent="0.4">
      <c r="B43" s="35"/>
    </row>
    <row r="44" spans="1:4" ht="18" x14ac:dyDescent="0.4">
      <c r="B44" s="35"/>
      <c r="C44" s="36"/>
    </row>
    <row r="45" spans="1:4" ht="18" x14ac:dyDescent="0.4">
      <c r="B45" s="35"/>
      <c r="C45" s="36"/>
    </row>
    <row r="46" spans="1:4" ht="18" x14ac:dyDescent="0.4">
      <c r="B46" s="35"/>
      <c r="C46" s="36"/>
    </row>
    <row r="47" spans="1:4" ht="18" x14ac:dyDescent="0.4">
      <c r="B47" s="35"/>
      <c r="C47" s="36"/>
    </row>
    <row r="48" spans="1:4" ht="17.5" x14ac:dyDescent="0.35">
      <c r="C48" s="36"/>
    </row>
    <row r="49" spans="2:3" ht="18" x14ac:dyDescent="0.4">
      <c r="B49" s="35"/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7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6"/>
    </row>
    <row r="56" spans="2:3" ht="17.5" x14ac:dyDescent="0.35">
      <c r="C56" s="36"/>
    </row>
    <row r="57" spans="2:3" ht="18" x14ac:dyDescent="0.4">
      <c r="B57" s="35"/>
      <c r="C57" s="36"/>
    </row>
    <row r="58" spans="2:3" ht="17.5" x14ac:dyDescent="0.35">
      <c r="C58" s="36"/>
    </row>
    <row r="59" spans="2:3" ht="18" x14ac:dyDescent="0.4">
      <c r="B59" s="35"/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7.5" x14ac:dyDescent="0.35">
      <c r="C63" s="36"/>
    </row>
    <row r="64" spans="2:3" ht="18" x14ac:dyDescent="0.4">
      <c r="B64" s="35"/>
      <c r="C64" s="36"/>
    </row>
    <row r="65" spans="3:3" ht="17.5" x14ac:dyDescent="0.35">
      <c r="C65" s="36"/>
    </row>
    <row r="66" spans="3:3" ht="17.5" x14ac:dyDescent="0.35">
      <c r="C66" s="36"/>
    </row>
    <row r="67" spans="3:3" ht="17.5" x14ac:dyDescent="0.35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workbookViewId="0">
      <pane xSplit="2" ySplit="3" topLeftCell="C48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7"/>
      <c r="J1" s="7"/>
      <c r="K1" s="7"/>
      <c r="L1" s="7"/>
      <c r="M1" s="7"/>
    </row>
    <row r="2" spans="1:13" s="8" customFormat="1" ht="15" customHeight="1" thickBot="1" x14ac:dyDescent="0.4">
      <c r="A2" s="246" t="s">
        <v>302</v>
      </c>
      <c r="B2" s="247"/>
      <c r="C2" s="247"/>
      <c r="D2" s="247"/>
      <c r="E2" s="247"/>
      <c r="F2" s="247"/>
      <c r="G2" s="248"/>
      <c r="I2" s="7"/>
      <c r="J2" s="7"/>
      <c r="K2" s="7"/>
      <c r="L2" s="7"/>
      <c r="M2" s="7"/>
    </row>
    <row r="3" spans="1:13" ht="25" customHeight="1" thickBot="1" x14ac:dyDescent="0.3">
      <c r="A3" s="69" t="s">
        <v>89</v>
      </c>
      <c r="B3" s="70" t="s">
        <v>95</v>
      </c>
      <c r="C3" s="71" t="s">
        <v>92</v>
      </c>
      <c r="D3" s="70"/>
      <c r="E3" s="70" t="s">
        <v>96</v>
      </c>
      <c r="F3" s="262" t="s">
        <v>37</v>
      </c>
      <c r="G3" s="263"/>
      <c r="H3" s="68"/>
      <c r="I3" s="7"/>
      <c r="J3" s="7"/>
      <c r="K3" s="7"/>
      <c r="L3" s="7"/>
      <c r="M3" s="7"/>
    </row>
    <row r="4" spans="1:13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63</v>
      </c>
      <c r="F4" s="1">
        <v>1</v>
      </c>
      <c r="G4" s="12">
        <f>TIME(10,30,0)</f>
        <v>0.4375</v>
      </c>
    </row>
    <row r="5" spans="1:13" s="7" customFormat="1" ht="15" customHeight="1" x14ac:dyDescent="0.3">
      <c r="A5" s="5">
        <v>1.1000000000000001</v>
      </c>
      <c r="B5" s="9" t="s">
        <v>16</v>
      </c>
      <c r="C5" s="2" t="s">
        <v>39</v>
      </c>
      <c r="D5" s="2" t="s">
        <v>12</v>
      </c>
      <c r="E5" s="2" t="s">
        <v>62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3">
      <c r="A6" s="5" t="s">
        <v>34</v>
      </c>
      <c r="B6" s="9" t="s">
        <v>16</v>
      </c>
      <c r="C6" s="32" t="s">
        <v>199</v>
      </c>
      <c r="D6" s="2" t="s">
        <v>12</v>
      </c>
      <c r="E6" s="2" t="s">
        <v>62</v>
      </c>
      <c r="F6" s="9">
        <v>1</v>
      </c>
      <c r="G6" s="12">
        <f t="shared" si="0"/>
        <v>0.43888888888888888</v>
      </c>
    </row>
    <row r="7" spans="1:13" s="7" customFormat="1" ht="45" customHeight="1" x14ac:dyDescent="0.3">
      <c r="A7" s="5" t="s">
        <v>35</v>
      </c>
      <c r="B7" s="9" t="s">
        <v>16</v>
      </c>
      <c r="C7" s="34" t="s">
        <v>272</v>
      </c>
      <c r="D7" s="2" t="s">
        <v>12</v>
      </c>
      <c r="E7" s="2" t="s">
        <v>62</v>
      </c>
      <c r="F7" s="9">
        <v>1</v>
      </c>
      <c r="G7" s="12">
        <f t="shared" si="0"/>
        <v>0.43958333333333333</v>
      </c>
    </row>
    <row r="8" spans="1:13" s="7" customFormat="1" ht="15" customHeight="1" x14ac:dyDescent="0.3">
      <c r="A8" s="5" t="s">
        <v>36</v>
      </c>
      <c r="B8" s="9" t="s">
        <v>16</v>
      </c>
      <c r="C8" s="25" t="s">
        <v>274</v>
      </c>
      <c r="D8" s="2" t="s">
        <v>12</v>
      </c>
      <c r="E8" s="2" t="s">
        <v>62</v>
      </c>
      <c r="F8" s="9">
        <v>1</v>
      </c>
      <c r="G8" s="12">
        <f t="shared" si="0"/>
        <v>0.44027777777777777</v>
      </c>
    </row>
    <row r="9" spans="1:13" s="7" customFormat="1" ht="15" customHeight="1" x14ac:dyDescent="0.3">
      <c r="A9" s="5" t="s">
        <v>73</v>
      </c>
      <c r="B9" s="9" t="s">
        <v>16</v>
      </c>
      <c r="C9" s="33" t="s">
        <v>285</v>
      </c>
      <c r="D9" s="2" t="s">
        <v>12</v>
      </c>
      <c r="E9" s="2" t="s">
        <v>62</v>
      </c>
      <c r="F9" s="9">
        <v>1</v>
      </c>
      <c r="G9" s="12">
        <f t="shared" si="0"/>
        <v>0.44097222222222221</v>
      </c>
    </row>
    <row r="10" spans="1:13" s="7" customFormat="1" ht="30" customHeight="1" x14ac:dyDescent="0.3">
      <c r="A10" s="5" t="s">
        <v>98</v>
      </c>
      <c r="B10" s="9" t="s">
        <v>16</v>
      </c>
      <c r="C10" s="32" t="s">
        <v>184</v>
      </c>
      <c r="D10" s="2" t="s">
        <v>12</v>
      </c>
      <c r="E10" s="2" t="s">
        <v>62</v>
      </c>
      <c r="F10" s="9">
        <v>1</v>
      </c>
      <c r="G10" s="12">
        <f t="shared" si="0"/>
        <v>0.44166666666666665</v>
      </c>
    </row>
    <row r="11" spans="1:13" s="7" customFormat="1" ht="15" customHeight="1" x14ac:dyDescent="0.3">
      <c r="A11" s="5" t="s">
        <v>186</v>
      </c>
      <c r="B11" s="9" t="s">
        <v>16</v>
      </c>
      <c r="C11" s="32" t="s">
        <v>220</v>
      </c>
      <c r="D11" s="2" t="s">
        <v>12</v>
      </c>
      <c r="E11" s="2" t="s">
        <v>62</v>
      </c>
      <c r="F11" s="9">
        <v>1</v>
      </c>
      <c r="G11" s="12">
        <f t="shared" si="0"/>
        <v>0.44236111111111109</v>
      </c>
    </row>
    <row r="12" spans="1:13" s="7" customFormat="1" ht="15" customHeight="1" x14ac:dyDescent="0.3">
      <c r="A12" s="5">
        <v>1.2</v>
      </c>
      <c r="B12" s="9" t="s">
        <v>15</v>
      </c>
      <c r="C12" s="31" t="s">
        <v>38</v>
      </c>
      <c r="D12" s="2" t="s">
        <v>12</v>
      </c>
      <c r="E12" s="2" t="s">
        <v>63</v>
      </c>
      <c r="F12" s="9">
        <v>2</v>
      </c>
      <c r="G12" s="12">
        <f t="shared" si="0"/>
        <v>0.44305555555555554</v>
      </c>
    </row>
    <row r="13" spans="1:13" s="7" customFormat="1" ht="30" customHeight="1" x14ac:dyDescent="0.3">
      <c r="A13" s="5">
        <v>1.3</v>
      </c>
      <c r="B13" s="9" t="s">
        <v>16</v>
      </c>
      <c r="C13" s="31" t="s">
        <v>190</v>
      </c>
      <c r="D13" s="2" t="s">
        <v>12</v>
      </c>
      <c r="E13" s="2" t="s">
        <v>63</v>
      </c>
      <c r="F13" s="9">
        <v>3</v>
      </c>
      <c r="G13" s="12">
        <f t="shared" si="0"/>
        <v>0.44444444444444442</v>
      </c>
    </row>
    <row r="14" spans="1:13" s="7" customFormat="1" ht="30" customHeight="1" x14ac:dyDescent="0.3">
      <c r="A14" s="5">
        <v>1.4</v>
      </c>
      <c r="B14" s="9" t="s">
        <v>16</v>
      </c>
      <c r="C14" s="38" t="s">
        <v>191</v>
      </c>
      <c r="D14" s="2" t="s">
        <v>12</v>
      </c>
      <c r="E14" s="2" t="s">
        <v>63</v>
      </c>
      <c r="F14" s="9">
        <v>2</v>
      </c>
      <c r="G14" s="12">
        <f t="shared" si="0"/>
        <v>0.44652777777777775</v>
      </c>
    </row>
    <row r="15" spans="1:13" s="7" customFormat="1" ht="45" customHeight="1" x14ac:dyDescent="0.3">
      <c r="A15" s="5" t="s">
        <v>192</v>
      </c>
      <c r="B15" s="9" t="s">
        <v>16</v>
      </c>
      <c r="C15" s="38" t="s">
        <v>195</v>
      </c>
      <c r="D15" s="2" t="s">
        <v>12</v>
      </c>
      <c r="E15" s="2" t="s">
        <v>63</v>
      </c>
      <c r="F15" s="9">
        <v>2</v>
      </c>
      <c r="G15" s="12">
        <f t="shared" si="0"/>
        <v>0.44791666666666663</v>
      </c>
    </row>
    <row r="16" spans="1:13" s="7" customFormat="1" ht="15" customHeight="1" x14ac:dyDescent="0.3">
      <c r="A16" s="5" t="s">
        <v>193</v>
      </c>
      <c r="B16" s="9" t="s">
        <v>14</v>
      </c>
      <c r="C16" s="31" t="s">
        <v>327</v>
      </c>
      <c r="D16" s="2" t="s">
        <v>12</v>
      </c>
      <c r="E16" s="2" t="s">
        <v>63</v>
      </c>
      <c r="F16" s="9">
        <v>1</v>
      </c>
      <c r="G16" s="12">
        <f t="shared" si="0"/>
        <v>0.44930555555555551</v>
      </c>
    </row>
    <row r="17" spans="1:256" s="7" customFormat="1" ht="15" customHeight="1" x14ac:dyDescent="0.3">
      <c r="A17" s="5" t="s">
        <v>194</v>
      </c>
      <c r="B17" s="9" t="s">
        <v>14</v>
      </c>
      <c r="C17" s="1" t="s">
        <v>326</v>
      </c>
      <c r="D17" s="2" t="s">
        <v>12</v>
      </c>
      <c r="E17" s="2" t="s">
        <v>63</v>
      </c>
      <c r="F17" s="9">
        <v>1</v>
      </c>
      <c r="G17" s="12">
        <f t="shared" si="0"/>
        <v>0.44999999999999996</v>
      </c>
    </row>
    <row r="18" spans="1:256" customFormat="1" ht="15" customHeight="1" x14ac:dyDescent="0.3">
      <c r="A18" s="2">
        <v>1.8</v>
      </c>
      <c r="B18" s="2" t="s">
        <v>16</v>
      </c>
      <c r="C18" s="196" t="s">
        <v>213</v>
      </c>
      <c r="D18" s="2" t="s">
        <v>12</v>
      </c>
      <c r="E18" s="2" t="s">
        <v>63</v>
      </c>
      <c r="F18" s="1">
        <v>1</v>
      </c>
      <c r="G18" s="12">
        <f t="shared" si="0"/>
        <v>0.4506944444444444</v>
      </c>
    </row>
    <row r="19" spans="1:256" customFormat="1" ht="15" customHeight="1" x14ac:dyDescent="0.3">
      <c r="A19" s="2" t="s">
        <v>316</v>
      </c>
      <c r="B19" s="2" t="s">
        <v>16</v>
      </c>
      <c r="C19" s="34" t="s">
        <v>315</v>
      </c>
      <c r="D19" s="2" t="s">
        <v>12</v>
      </c>
      <c r="E19" s="2" t="s">
        <v>63</v>
      </c>
      <c r="F19" s="1">
        <v>1</v>
      </c>
      <c r="G19" s="12">
        <f t="shared" si="0"/>
        <v>0.45138888888888884</v>
      </c>
    </row>
    <row r="20" spans="1:256" s="7" customFormat="1" ht="15" customHeight="1" x14ac:dyDescent="0.3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3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3">
      <c r="A22" s="5">
        <v>2.1</v>
      </c>
      <c r="B22" s="9" t="s">
        <v>16</v>
      </c>
      <c r="C22" s="32" t="s">
        <v>318</v>
      </c>
      <c r="D22" s="2" t="s">
        <v>12</v>
      </c>
      <c r="E22" s="2" t="s">
        <v>63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3">
      <c r="A23" s="5">
        <v>2.2000000000000002</v>
      </c>
      <c r="B23" s="1" t="s">
        <v>16</v>
      </c>
      <c r="C23" s="33" t="s">
        <v>226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3">
      <c r="A24" s="5">
        <v>2.2999999999999998</v>
      </c>
      <c r="B24" s="1" t="s">
        <v>16</v>
      </c>
      <c r="C24" s="33" t="s">
        <v>328</v>
      </c>
      <c r="D24" s="2" t="s">
        <v>12</v>
      </c>
      <c r="E24" s="2" t="s">
        <v>63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3">
      <c r="A25" s="5">
        <v>2.4</v>
      </c>
      <c r="B25" s="1" t="s">
        <v>16</v>
      </c>
      <c r="C25" s="34" t="s">
        <v>214</v>
      </c>
      <c r="D25" s="2" t="s">
        <v>12</v>
      </c>
      <c r="E25" s="2" t="s">
        <v>63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>
        <v>2.5</v>
      </c>
      <c r="B26" s="1" t="s">
        <v>16</v>
      </c>
      <c r="C26" s="34" t="s">
        <v>275</v>
      </c>
      <c r="D26" s="2" t="s">
        <v>12</v>
      </c>
      <c r="E26" s="2" t="s">
        <v>63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187</v>
      </c>
      <c r="B27" s="1" t="s">
        <v>16</v>
      </c>
      <c r="C27" s="34" t="s">
        <v>188</v>
      </c>
      <c r="D27" s="2" t="s">
        <v>12</v>
      </c>
      <c r="E27" s="2" t="s">
        <v>63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189</v>
      </c>
      <c r="B28" s="1" t="s">
        <v>16</v>
      </c>
      <c r="C28" s="34" t="s">
        <v>277</v>
      </c>
      <c r="D28" s="2" t="s">
        <v>12</v>
      </c>
      <c r="E28" s="2" t="s">
        <v>63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276</v>
      </c>
      <c r="B29" s="1" t="s">
        <v>16</v>
      </c>
      <c r="C29" s="34" t="s">
        <v>330</v>
      </c>
      <c r="D29" s="2" t="s">
        <v>12</v>
      </c>
      <c r="E29" s="2" t="s">
        <v>63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278</v>
      </c>
      <c r="B30" s="1" t="s">
        <v>16</v>
      </c>
      <c r="C30" s="237" t="s">
        <v>336</v>
      </c>
      <c r="D30" s="2" t="s">
        <v>12</v>
      </c>
      <c r="E30" s="2" t="s">
        <v>63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279</v>
      </c>
      <c r="B31" s="1" t="s">
        <v>15</v>
      </c>
      <c r="C31" s="237" t="s">
        <v>337</v>
      </c>
      <c r="D31" s="2" t="s">
        <v>12</v>
      </c>
      <c r="E31" s="2" t="s">
        <v>63</v>
      </c>
      <c r="F31" s="9">
        <v>2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280</v>
      </c>
      <c r="B32" s="1" t="s">
        <v>15</v>
      </c>
      <c r="C32" s="237" t="s">
        <v>335</v>
      </c>
      <c r="D32" s="2" t="s">
        <v>12</v>
      </c>
      <c r="E32" s="2" t="s">
        <v>63</v>
      </c>
      <c r="F32" s="9">
        <v>2</v>
      </c>
      <c r="G32" s="12">
        <f t="shared" si="0"/>
        <v>0.46319444444444435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16"/>
      <c r="C33" s="39"/>
      <c r="D33" s="2"/>
      <c r="E33" s="2"/>
      <c r="F33" s="1"/>
      <c r="G33" s="12">
        <f t="shared" si="0"/>
        <v>0.46458333333333324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>
        <v>3</v>
      </c>
      <c r="B34" s="2" t="s">
        <v>19</v>
      </c>
      <c r="C34" s="2" t="s">
        <v>198</v>
      </c>
      <c r="D34" s="2"/>
      <c r="E34" s="2"/>
      <c r="F34" s="1"/>
      <c r="G34" s="12">
        <f t="shared" si="0"/>
        <v>0.46458333333333324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86</v>
      </c>
      <c r="B35" s="2" t="s">
        <v>16</v>
      </c>
      <c r="C35" s="1" t="s">
        <v>273</v>
      </c>
      <c r="D35" s="2" t="s">
        <v>12</v>
      </c>
      <c r="E35" s="1" t="s">
        <v>63</v>
      </c>
      <c r="F35" s="9">
        <v>1</v>
      </c>
      <c r="G35" s="12">
        <f t="shared" si="0"/>
        <v>0.46458333333333324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3">
      <c r="A36" s="5" t="s">
        <v>201</v>
      </c>
      <c r="B36" s="2" t="s">
        <v>16</v>
      </c>
      <c r="C36" s="34" t="s">
        <v>284</v>
      </c>
      <c r="D36" s="2" t="s">
        <v>12</v>
      </c>
      <c r="E36" s="1" t="s">
        <v>63</v>
      </c>
      <c r="F36" s="9">
        <v>1</v>
      </c>
      <c r="G36" s="12">
        <f t="shared" si="0"/>
        <v>0.46527777777777768</v>
      </c>
    </row>
    <row r="37" spans="1:256" customFormat="1" ht="30" customHeight="1" x14ac:dyDescent="0.3">
      <c r="A37" s="5" t="s">
        <v>202</v>
      </c>
      <c r="B37" s="2" t="s">
        <v>16</v>
      </c>
      <c r="C37" s="32" t="s">
        <v>283</v>
      </c>
      <c r="D37" s="2" t="s">
        <v>12</v>
      </c>
      <c r="E37" s="1" t="s">
        <v>63</v>
      </c>
      <c r="F37" s="9">
        <v>1</v>
      </c>
      <c r="G37" s="12">
        <f t="shared" si="0"/>
        <v>0.46597222222222212</v>
      </c>
      <c r="J37" s="32"/>
    </row>
    <row r="38" spans="1:256" customFormat="1" ht="30" customHeight="1" x14ac:dyDescent="0.3">
      <c r="A38" s="5" t="s">
        <v>203</v>
      </c>
      <c r="B38" s="2" t="s">
        <v>16</v>
      </c>
      <c r="C38" s="32" t="s">
        <v>282</v>
      </c>
      <c r="D38" s="2" t="s">
        <v>12</v>
      </c>
      <c r="E38" s="1" t="s">
        <v>63</v>
      </c>
      <c r="F38" s="9">
        <v>1</v>
      </c>
      <c r="G38" s="12">
        <f t="shared" si="0"/>
        <v>0.46666666666666656</v>
      </c>
    </row>
    <row r="39" spans="1:256" customFormat="1" ht="30" customHeight="1" x14ac:dyDescent="0.3">
      <c r="A39" s="5" t="s">
        <v>204</v>
      </c>
      <c r="B39" s="2" t="s">
        <v>16</v>
      </c>
      <c r="C39" s="34" t="s">
        <v>320</v>
      </c>
      <c r="D39" s="2" t="s">
        <v>12</v>
      </c>
      <c r="E39" s="1" t="s">
        <v>63</v>
      </c>
      <c r="F39" s="9">
        <v>1</v>
      </c>
      <c r="G39" s="12">
        <f t="shared" si="0"/>
        <v>0.46736111111111101</v>
      </c>
    </row>
    <row r="40" spans="1:256" customFormat="1" ht="140" customHeight="1" x14ac:dyDescent="0.3">
      <c r="A40" s="5" t="s">
        <v>205</v>
      </c>
      <c r="B40" s="2" t="s">
        <v>16</v>
      </c>
      <c r="C40" s="34" t="s">
        <v>344</v>
      </c>
      <c r="D40" s="2" t="s">
        <v>12</v>
      </c>
      <c r="E40" s="1" t="s">
        <v>63</v>
      </c>
      <c r="F40" s="9">
        <v>1</v>
      </c>
      <c r="G40" s="12">
        <f t="shared" si="0"/>
        <v>0.46805555555555545</v>
      </c>
    </row>
    <row r="41" spans="1:256" ht="15" customHeight="1" x14ac:dyDescent="0.3">
      <c r="A41" s="5" t="s">
        <v>87</v>
      </c>
      <c r="B41" s="2" t="s">
        <v>16</v>
      </c>
      <c r="C41" s="1" t="s">
        <v>200</v>
      </c>
      <c r="D41" s="2" t="s">
        <v>12</v>
      </c>
      <c r="E41" s="1" t="s">
        <v>63</v>
      </c>
      <c r="F41" s="9">
        <v>1</v>
      </c>
      <c r="G41" s="12">
        <f t="shared" si="0"/>
        <v>0.46874999999999989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00" customHeight="1" x14ac:dyDescent="0.3">
      <c r="B42" s="2"/>
      <c r="C42" s="240" t="s">
        <v>329</v>
      </c>
      <c r="D42" s="2" t="s">
        <v>12</v>
      </c>
      <c r="E42" s="1" t="s">
        <v>63</v>
      </c>
      <c r="F42" s="9">
        <v>3</v>
      </c>
      <c r="G42" s="12">
        <f t="shared" si="0"/>
        <v>0.46944444444444433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40</v>
      </c>
      <c r="B43" s="2" t="s">
        <v>19</v>
      </c>
      <c r="C43" s="2" t="s">
        <v>223</v>
      </c>
      <c r="D43" s="2" t="s">
        <v>12</v>
      </c>
      <c r="E43" s="2" t="s">
        <v>63</v>
      </c>
      <c r="F43" s="9">
        <v>0</v>
      </c>
      <c r="G43" s="12">
        <f t="shared" si="0"/>
        <v>0.47152777777777766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0</v>
      </c>
      <c r="B44" s="2" t="s">
        <v>15</v>
      </c>
      <c r="C44" s="14" t="s">
        <v>286</v>
      </c>
      <c r="D44" s="2" t="s">
        <v>12</v>
      </c>
      <c r="E44" s="2" t="s">
        <v>33</v>
      </c>
      <c r="F44" s="9">
        <v>2</v>
      </c>
      <c r="G44" s="12">
        <f t="shared" si="0"/>
        <v>0.47152777777777766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1</v>
      </c>
      <c r="B45" s="2" t="s">
        <v>15</v>
      </c>
      <c r="C45" s="14" t="s">
        <v>47</v>
      </c>
      <c r="D45" s="2" t="s">
        <v>12</v>
      </c>
      <c r="E45" s="2" t="s">
        <v>33</v>
      </c>
      <c r="F45" s="9">
        <v>2</v>
      </c>
      <c r="G45" s="12">
        <f t="shared" si="0"/>
        <v>0.47291666666666654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23</v>
      </c>
      <c r="B46" s="2" t="s">
        <v>15</v>
      </c>
      <c r="C46" s="14" t="s">
        <v>287</v>
      </c>
      <c r="D46" s="2" t="s">
        <v>12</v>
      </c>
      <c r="E46" s="1" t="s">
        <v>29</v>
      </c>
      <c r="F46" s="9">
        <v>0</v>
      </c>
      <c r="G46" s="12">
        <f t="shared" si="0"/>
        <v>0.47430555555555542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9</v>
      </c>
      <c r="B47" s="2" t="s">
        <v>15</v>
      </c>
      <c r="C47" s="14" t="s">
        <v>288</v>
      </c>
      <c r="D47" s="2" t="s">
        <v>12</v>
      </c>
      <c r="E47" s="1" t="s">
        <v>27</v>
      </c>
      <c r="F47" s="9">
        <v>2</v>
      </c>
      <c r="G47" s="12">
        <f t="shared" si="0"/>
        <v>0.47430555555555542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10</v>
      </c>
      <c r="B48" s="2" t="s">
        <v>15</v>
      </c>
      <c r="C48" s="14" t="s">
        <v>289</v>
      </c>
      <c r="D48" s="2" t="s">
        <v>12</v>
      </c>
      <c r="E48" s="1" t="s">
        <v>222</v>
      </c>
      <c r="F48" s="9">
        <v>2</v>
      </c>
      <c r="G48" s="12">
        <f t="shared" si="0"/>
        <v>0.47569444444444431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2</v>
      </c>
      <c r="B49" s="2" t="s">
        <v>15</v>
      </c>
      <c r="C49" s="14" t="s">
        <v>290</v>
      </c>
      <c r="D49" s="2" t="s">
        <v>12</v>
      </c>
      <c r="E49" s="1" t="s">
        <v>32</v>
      </c>
      <c r="F49" s="9">
        <v>2</v>
      </c>
      <c r="G49" s="12">
        <f t="shared" si="0"/>
        <v>0.47708333333333319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3</v>
      </c>
      <c r="B50" s="2" t="s">
        <v>15</v>
      </c>
      <c r="C50" s="14" t="s">
        <v>291</v>
      </c>
      <c r="D50" s="2" t="s">
        <v>12</v>
      </c>
      <c r="E50" s="2" t="s">
        <v>340</v>
      </c>
      <c r="F50" s="9">
        <v>2</v>
      </c>
      <c r="G50" s="12">
        <f t="shared" si="0"/>
        <v>0.47847222222222208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4</v>
      </c>
      <c r="B51" s="2" t="s">
        <v>15</v>
      </c>
      <c r="C51" s="14" t="s">
        <v>292</v>
      </c>
      <c r="D51" s="2" t="s">
        <v>12</v>
      </c>
      <c r="E51" s="1" t="s">
        <v>28</v>
      </c>
      <c r="F51" s="9">
        <v>2</v>
      </c>
      <c r="G51" s="12">
        <f t="shared" si="0"/>
        <v>0.47986111111111096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24</v>
      </c>
      <c r="B52" s="2" t="s">
        <v>15</v>
      </c>
      <c r="C52" s="14" t="s">
        <v>293</v>
      </c>
      <c r="D52" s="2" t="s">
        <v>12</v>
      </c>
      <c r="E52" s="219" t="s">
        <v>63</v>
      </c>
      <c r="F52" s="9">
        <v>0</v>
      </c>
      <c r="G52" s="12">
        <f t="shared" si="0"/>
        <v>0.48124999999999984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 t="s">
        <v>5</v>
      </c>
      <c r="B53" s="2" t="s">
        <v>15</v>
      </c>
      <c r="C53" s="14" t="s">
        <v>294</v>
      </c>
      <c r="D53" s="2" t="s">
        <v>12</v>
      </c>
      <c r="E53" s="2" t="s">
        <v>62</v>
      </c>
      <c r="F53" s="9">
        <v>0</v>
      </c>
      <c r="G53" s="12">
        <f t="shared" si="0"/>
        <v>0.48124999999999984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 t="s">
        <v>6</v>
      </c>
      <c r="B54" s="2" t="s">
        <v>15</v>
      </c>
      <c r="C54" s="14" t="s">
        <v>295</v>
      </c>
      <c r="D54" s="2" t="s">
        <v>12</v>
      </c>
      <c r="E54" s="1" t="s">
        <v>30</v>
      </c>
      <c r="F54" s="9">
        <v>2</v>
      </c>
      <c r="G54" s="12">
        <f t="shared" si="0"/>
        <v>0.48124999999999984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3">
      <c r="A55" s="5" t="s">
        <v>7</v>
      </c>
      <c r="B55" s="2" t="s">
        <v>15</v>
      </c>
      <c r="C55" s="14" t="s">
        <v>231</v>
      </c>
      <c r="D55" s="2" t="s">
        <v>12</v>
      </c>
      <c r="E55" s="2" t="s">
        <v>29</v>
      </c>
      <c r="F55" s="9">
        <v>2</v>
      </c>
      <c r="G55" s="12">
        <f t="shared" si="0"/>
        <v>0.48263888888888873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3">
      <c r="A56" s="5" t="s">
        <v>8</v>
      </c>
      <c r="B56" s="2" t="s">
        <v>15</v>
      </c>
      <c r="C56" s="14" t="s">
        <v>45</v>
      </c>
      <c r="D56" s="2" t="s">
        <v>12</v>
      </c>
      <c r="E56" s="2" t="s">
        <v>29</v>
      </c>
      <c r="F56" s="9">
        <v>2</v>
      </c>
      <c r="G56" s="12">
        <f t="shared" si="0"/>
        <v>0.48402777777777761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3">
      <c r="A57" s="5" t="s">
        <v>99</v>
      </c>
      <c r="B57" s="2" t="s">
        <v>15</v>
      </c>
      <c r="C57" s="14" t="s">
        <v>296</v>
      </c>
      <c r="D57" s="2" t="s">
        <v>12</v>
      </c>
      <c r="E57" s="2" t="s">
        <v>62</v>
      </c>
      <c r="F57" s="9">
        <v>2</v>
      </c>
      <c r="G57" s="12">
        <f t="shared" si="0"/>
        <v>0.4854166666666665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3">
      <c r="A58" s="5" t="s">
        <v>82</v>
      </c>
      <c r="B58" s="2" t="s">
        <v>15</v>
      </c>
      <c r="C58" s="14" t="s">
        <v>297</v>
      </c>
      <c r="D58" s="2" t="s">
        <v>12</v>
      </c>
      <c r="E58" s="2" t="s">
        <v>62</v>
      </c>
      <c r="F58" s="9">
        <v>2</v>
      </c>
      <c r="G58" s="12">
        <f t="shared" si="0"/>
        <v>0.48680555555555538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 t="s">
        <v>83</v>
      </c>
      <c r="B59" s="2" t="s">
        <v>15</v>
      </c>
      <c r="C59" s="14" t="s">
        <v>44</v>
      </c>
      <c r="D59" s="2" t="s">
        <v>12</v>
      </c>
      <c r="E59" s="2" t="s">
        <v>27</v>
      </c>
      <c r="F59" s="9">
        <v>2</v>
      </c>
      <c r="G59" s="12">
        <f t="shared" si="0"/>
        <v>0.48819444444444426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14"/>
      <c r="D60" s="1"/>
      <c r="E60" s="2"/>
      <c r="F60" s="9"/>
      <c r="G60" s="12">
        <f t="shared" si="0"/>
        <v>0.48958333333333315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 t="s">
        <v>85</v>
      </c>
      <c r="B61" s="2" t="s">
        <v>19</v>
      </c>
      <c r="C61" s="1" t="s">
        <v>21</v>
      </c>
      <c r="D61" s="3" t="s">
        <v>12</v>
      </c>
      <c r="E61" s="2" t="s">
        <v>63</v>
      </c>
      <c r="F61" s="9">
        <v>1</v>
      </c>
      <c r="G61" s="12">
        <f t="shared" si="0"/>
        <v>0.48958333333333315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3">
      <c r="A62" s="22"/>
      <c r="B62" s="2"/>
      <c r="C62" s="23"/>
      <c r="D62" s="3"/>
      <c r="E62" s="2"/>
      <c r="F62" s="9"/>
      <c r="G62" s="12">
        <f t="shared" si="0"/>
        <v>0.49027777777777759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x14ac:dyDescent="0.3">
      <c r="A63" s="5" t="s">
        <v>206</v>
      </c>
      <c r="B63" s="2" t="s">
        <v>19</v>
      </c>
      <c r="C63" s="23" t="s">
        <v>71</v>
      </c>
      <c r="D63" s="2" t="s">
        <v>12</v>
      </c>
      <c r="E63" s="1" t="s">
        <v>63</v>
      </c>
      <c r="F63" s="1">
        <v>1</v>
      </c>
      <c r="G63" s="12">
        <f t="shared" si="0"/>
        <v>0.49027777777777759</v>
      </c>
    </row>
    <row r="64" spans="1:256" ht="15" customHeight="1" x14ac:dyDescent="0.3">
      <c r="A64" s="22"/>
      <c r="B64" s="2"/>
      <c r="C64" s="23"/>
      <c r="D64" s="3"/>
      <c r="E64" s="2"/>
      <c r="F64" s="9"/>
      <c r="G64" s="12">
        <f t="shared" si="0"/>
        <v>0.49097222222222203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3">
      <c r="A65" s="5" t="s">
        <v>88</v>
      </c>
      <c r="B65" s="2" t="s">
        <v>14</v>
      </c>
      <c r="C65" s="2" t="s">
        <v>31</v>
      </c>
      <c r="D65" s="3" t="s">
        <v>12</v>
      </c>
      <c r="E65" s="2" t="s">
        <v>63</v>
      </c>
      <c r="F65" s="9">
        <v>1</v>
      </c>
      <c r="G65" s="12">
        <f t="shared" si="0"/>
        <v>0.49097222222222203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3">
      <c r="A66" s="5"/>
      <c r="B66" s="2"/>
      <c r="C66" s="2"/>
      <c r="D66" s="3"/>
      <c r="E66" s="2"/>
      <c r="F66" s="9"/>
      <c r="G66" s="12">
        <f t="shared" si="0"/>
        <v>0.49166666666666647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3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3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3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5" x14ac:dyDescent="0.3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9" s="8" customFormat="1" ht="15" customHeight="1" thickBot="1" x14ac:dyDescent="0.4">
      <c r="A2" s="260" t="s">
        <v>301</v>
      </c>
      <c r="B2" s="261"/>
      <c r="C2" s="261"/>
      <c r="D2" s="258">
        <v>44881</v>
      </c>
      <c r="E2" s="258"/>
      <c r="F2" s="258"/>
      <c r="G2" s="259"/>
      <c r="I2" s="11"/>
    </row>
    <row r="3" spans="1:9" s="43" customFormat="1" ht="15" customHeight="1" thickBot="1" x14ac:dyDescent="0.35">
      <c r="A3" s="72" t="s">
        <v>89</v>
      </c>
      <c r="B3" s="73" t="s">
        <v>92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217</v>
      </c>
      <c r="C4" s="44" t="s">
        <v>56</v>
      </c>
      <c r="H4" s="239"/>
    </row>
    <row r="5" spans="1:9" s="43" customFormat="1" ht="30" customHeight="1" x14ac:dyDescent="0.25">
      <c r="A5" s="47">
        <v>2</v>
      </c>
      <c r="B5" s="194" t="s">
        <v>196</v>
      </c>
      <c r="C5" s="44" t="s">
        <v>56</v>
      </c>
    </row>
    <row r="6" spans="1:9" s="43" customFormat="1" ht="15" customHeight="1" x14ac:dyDescent="0.25">
      <c r="A6" s="47">
        <v>3</v>
      </c>
      <c r="B6" s="44" t="s">
        <v>79</v>
      </c>
      <c r="C6" s="44" t="s">
        <v>56</v>
      </c>
    </row>
    <row r="7" spans="1:9" s="43" customFormat="1" ht="15" customHeight="1" x14ac:dyDescent="0.25">
      <c r="A7" s="47">
        <v>4</v>
      </c>
      <c r="B7" s="44" t="s">
        <v>225</v>
      </c>
      <c r="C7" s="44" t="s">
        <v>56</v>
      </c>
    </row>
    <row r="8" spans="1:9" s="43" customFormat="1" ht="15" customHeight="1" x14ac:dyDescent="0.25">
      <c r="A8" s="47">
        <v>5</v>
      </c>
      <c r="B8" s="44" t="s">
        <v>70</v>
      </c>
      <c r="C8" s="44" t="s">
        <v>56</v>
      </c>
    </row>
    <row r="9" spans="1:9" s="43" customFormat="1" ht="15" customHeight="1" x14ac:dyDescent="0.25">
      <c r="A9" s="47">
        <v>6</v>
      </c>
      <c r="B9" s="44" t="s">
        <v>221</v>
      </c>
      <c r="C9" s="44" t="s">
        <v>56</v>
      </c>
    </row>
    <row r="10" spans="1:9" s="43" customFormat="1" ht="50" customHeight="1" x14ac:dyDescent="0.25">
      <c r="A10" s="47"/>
      <c r="B10" s="44" t="s">
        <v>322</v>
      </c>
      <c r="C10" s="44" t="s">
        <v>52</v>
      </c>
      <c r="D10" s="194" t="s">
        <v>197</v>
      </c>
    </row>
    <row r="11" spans="1:9" s="43" customFormat="1" ht="50" customHeight="1" x14ac:dyDescent="0.25">
      <c r="A11" s="48"/>
      <c r="B11" s="44" t="s">
        <v>47</v>
      </c>
      <c r="C11" s="44" t="s">
        <v>52</v>
      </c>
      <c r="D11" s="194" t="s">
        <v>197</v>
      </c>
    </row>
    <row r="12" spans="1:9" s="43" customFormat="1" ht="50" customHeight="1" x14ac:dyDescent="0.25">
      <c r="A12" s="47"/>
      <c r="B12" s="44" t="s">
        <v>55</v>
      </c>
      <c r="C12" s="44" t="s">
        <v>49</v>
      </c>
      <c r="D12" s="194" t="s">
        <v>197</v>
      </c>
    </row>
    <row r="13" spans="1:9" s="43" customFormat="1" ht="50" customHeight="1" x14ac:dyDescent="0.25">
      <c r="A13" s="48"/>
      <c r="B13" s="44" t="s">
        <v>69</v>
      </c>
      <c r="C13" s="44" t="s">
        <v>48</v>
      </c>
      <c r="D13" s="194" t="s">
        <v>197</v>
      </c>
    </row>
    <row r="14" spans="1:9" s="43" customFormat="1" ht="50" customHeight="1" x14ac:dyDescent="0.25">
      <c r="A14" s="47"/>
      <c r="B14" s="44" t="s">
        <v>210</v>
      </c>
      <c r="C14" s="44" t="s">
        <v>211</v>
      </c>
      <c r="D14" s="194" t="s">
        <v>197</v>
      </c>
    </row>
    <row r="15" spans="1:9" s="43" customFormat="1" ht="50" customHeight="1" x14ac:dyDescent="0.25">
      <c r="A15" s="48"/>
      <c r="B15" s="44" t="s">
        <v>176</v>
      </c>
      <c r="C15" s="44" t="s">
        <v>51</v>
      </c>
      <c r="D15" s="194" t="s">
        <v>197</v>
      </c>
    </row>
    <row r="16" spans="1:9" s="43" customFormat="1" ht="50" customHeight="1" x14ac:dyDescent="0.25">
      <c r="A16" s="48"/>
      <c r="B16" s="44" t="s">
        <v>75</v>
      </c>
      <c r="C16" s="44" t="s">
        <v>227</v>
      </c>
      <c r="D16" s="194" t="s">
        <v>197</v>
      </c>
    </row>
    <row r="17" spans="1:4" s="43" customFormat="1" ht="50" customHeight="1" x14ac:dyDescent="0.25">
      <c r="A17" s="48"/>
      <c r="B17" s="44" t="s">
        <v>76</v>
      </c>
      <c r="C17" s="44" t="s">
        <v>54</v>
      </c>
      <c r="D17" s="194" t="s">
        <v>197</v>
      </c>
    </row>
    <row r="18" spans="1:4" s="43" customFormat="1" ht="50" customHeight="1" x14ac:dyDescent="0.25">
      <c r="A18" s="48"/>
      <c r="B18" s="44" t="s">
        <v>212</v>
      </c>
      <c r="C18" s="44" t="s">
        <v>64</v>
      </c>
      <c r="D18" s="194" t="s">
        <v>197</v>
      </c>
    </row>
    <row r="19" spans="1:4" s="43" customFormat="1" ht="50" customHeight="1" x14ac:dyDescent="0.25">
      <c r="A19" s="48"/>
      <c r="B19" s="44" t="s">
        <v>74</v>
      </c>
      <c r="C19" s="44" t="s">
        <v>50</v>
      </c>
      <c r="D19" s="194" t="s">
        <v>197</v>
      </c>
    </row>
    <row r="20" spans="1:4" s="43" customFormat="1" ht="50" customHeight="1" x14ac:dyDescent="0.25">
      <c r="A20" s="48"/>
      <c r="B20" s="44" t="s">
        <v>231</v>
      </c>
      <c r="C20" s="44" t="s">
        <v>49</v>
      </c>
      <c r="D20" s="194" t="s">
        <v>197</v>
      </c>
    </row>
    <row r="21" spans="1:4" s="43" customFormat="1" ht="15" customHeight="1" x14ac:dyDescent="0.25">
      <c r="A21" s="48"/>
      <c r="B21" s="44" t="s">
        <v>45</v>
      </c>
      <c r="C21" s="44" t="s">
        <v>49</v>
      </c>
    </row>
    <row r="22" spans="1:4" s="43" customFormat="1" ht="15" customHeight="1" x14ac:dyDescent="0.25">
      <c r="A22" s="48"/>
      <c r="B22" s="44" t="s">
        <v>77</v>
      </c>
      <c r="C22" s="44" t="s">
        <v>64</v>
      </c>
    </row>
    <row r="23" spans="1:4" s="43" customFormat="1" ht="15" customHeight="1" x14ac:dyDescent="0.25">
      <c r="A23" s="47"/>
      <c r="B23" s="44" t="s">
        <v>183</v>
      </c>
      <c r="C23" s="44" t="s">
        <v>64</v>
      </c>
    </row>
    <row r="24" spans="1:4" s="43" customFormat="1" ht="15" customHeight="1" x14ac:dyDescent="0.25">
      <c r="A24" s="48"/>
      <c r="B24" s="44" t="s">
        <v>44</v>
      </c>
      <c r="C24" s="44" t="s">
        <v>48</v>
      </c>
    </row>
    <row r="25" spans="1:4" s="43" customFormat="1" ht="15" customHeight="1" x14ac:dyDescent="0.25">
      <c r="A25" s="47">
        <v>7</v>
      </c>
      <c r="B25" s="44" t="s">
        <v>216</v>
      </c>
      <c r="C25" s="44" t="s">
        <v>56</v>
      </c>
    </row>
    <row r="26" spans="1:4" s="43" customFormat="1" ht="15" customHeight="1" x14ac:dyDescent="0.25">
      <c r="A26" s="47"/>
      <c r="B26" s="44" t="s">
        <v>234</v>
      </c>
      <c r="C26" s="44" t="s">
        <v>56</v>
      </c>
    </row>
    <row r="27" spans="1:4" s="43" customFormat="1" ht="15" customHeight="1" x14ac:dyDescent="0.25">
      <c r="A27" s="47">
        <v>8</v>
      </c>
      <c r="B27" s="44" t="s">
        <v>66</v>
      </c>
      <c r="C27" s="44" t="s">
        <v>56</v>
      </c>
    </row>
    <row r="28" spans="1:4" s="43" customFormat="1" ht="15" customHeight="1" x14ac:dyDescent="0.25">
      <c r="A28" s="47"/>
      <c r="B28" s="46" t="s">
        <v>232</v>
      </c>
      <c r="C28" s="44" t="s">
        <v>54</v>
      </c>
      <c r="D28" s="44"/>
    </row>
    <row r="29" spans="1:4" s="43" customFormat="1" ht="15" customHeight="1" x14ac:dyDescent="0.25">
      <c r="A29" s="47">
        <v>9</v>
      </c>
      <c r="B29" s="44" t="s">
        <v>65</v>
      </c>
      <c r="C29" s="44" t="s">
        <v>56</v>
      </c>
    </row>
    <row r="30" spans="1:4" ht="18" x14ac:dyDescent="0.4">
      <c r="B30" s="35"/>
    </row>
    <row r="31" spans="1:4" ht="20" x14ac:dyDescent="0.4">
      <c r="A31" s="50"/>
      <c r="C31" s="37"/>
    </row>
    <row r="32" spans="1:4" ht="18" x14ac:dyDescent="0.4">
      <c r="B32" s="35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8" x14ac:dyDescent="0.4">
      <c r="B36" s="35"/>
      <c r="C36" s="36"/>
    </row>
    <row r="37" spans="2:3" ht="17.5" x14ac:dyDescent="0.35">
      <c r="C37" s="36"/>
    </row>
    <row r="38" spans="2:3" ht="18" x14ac:dyDescent="0.4">
      <c r="B38" s="35"/>
      <c r="C38" s="36"/>
    </row>
    <row r="39" spans="2:3" ht="18" x14ac:dyDescent="0.4">
      <c r="B39" s="35"/>
      <c r="C39" s="36"/>
    </row>
    <row r="40" spans="2:3" ht="17.5" x14ac:dyDescent="0.35">
      <c r="C40" s="36"/>
    </row>
    <row r="41" spans="2:3" ht="18" x14ac:dyDescent="0.4">
      <c r="B41" s="35"/>
      <c r="C41" s="37"/>
    </row>
    <row r="42" spans="2:3" ht="18" x14ac:dyDescent="0.4">
      <c r="B42" s="35"/>
      <c r="C42" s="36"/>
    </row>
    <row r="43" spans="2:3" ht="17.5" x14ac:dyDescent="0.35">
      <c r="C43" s="36"/>
    </row>
    <row r="44" spans="2:3" ht="18" x14ac:dyDescent="0.4">
      <c r="B44" s="35"/>
      <c r="C44" s="36"/>
    </row>
    <row r="45" spans="2:3" ht="17.5" x14ac:dyDescent="0.35">
      <c r="C45" s="36"/>
    </row>
    <row r="46" spans="2:3" ht="18" x14ac:dyDescent="0.4">
      <c r="B46" s="35"/>
      <c r="C46" s="36"/>
    </row>
    <row r="47" spans="2:3" ht="17.5" x14ac:dyDescent="0.35">
      <c r="C47" s="36"/>
    </row>
    <row r="48" spans="2:3" ht="18" x14ac:dyDescent="0.4">
      <c r="B48" s="35"/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7.5" x14ac:dyDescent="0.35">
      <c r="C55" s="36"/>
    </row>
    <row r="56" spans="2:3" ht="17.5" x14ac:dyDescent="0.35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256" s="8" customFormat="1" ht="15" customHeight="1" thickBot="1" x14ac:dyDescent="0.4">
      <c r="A2" s="246" t="s">
        <v>304</v>
      </c>
      <c r="B2" s="247"/>
      <c r="C2" s="247"/>
      <c r="D2" s="247"/>
      <c r="E2" s="247"/>
      <c r="F2" s="247"/>
      <c r="G2" s="248"/>
      <c r="I2" s="11"/>
    </row>
    <row r="3" spans="1:256" ht="25" customHeight="1" thickBot="1" x14ac:dyDescent="0.3">
      <c r="A3" s="69" t="s">
        <v>89</v>
      </c>
      <c r="B3" s="70" t="s">
        <v>95</v>
      </c>
      <c r="C3" s="71" t="s">
        <v>92</v>
      </c>
      <c r="D3" s="70"/>
      <c r="E3" s="70" t="s">
        <v>96</v>
      </c>
      <c r="F3" s="262" t="s">
        <v>37</v>
      </c>
      <c r="G3" s="263"/>
      <c r="H3" s="68"/>
    </row>
    <row r="4" spans="1:256" s="7" customFormat="1" ht="15" customHeight="1" x14ac:dyDescent="0.3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3">
      <c r="A6" s="5" t="s">
        <v>34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3">
      <c r="A7" s="5" t="s">
        <v>35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3">
      <c r="A8" s="5" t="s">
        <v>36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3">
      <c r="A9" s="5" t="s">
        <v>73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3">
      <c r="A10" s="5" t="s">
        <v>98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3">
      <c r="A11" s="5" t="s">
        <v>186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3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3">
      <c r="A14" s="5" t="s">
        <v>175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86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201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3">
      <c r="A19" s="5" t="s">
        <v>202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3">
      <c r="A20" s="5" t="s">
        <v>203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3">
      <c r="A21" s="5" t="s">
        <v>204</v>
      </c>
      <c r="B21" s="2" t="s">
        <v>16</v>
      </c>
      <c r="C21" s="34" t="str">
        <f>'WG Opening'!C39</f>
        <v>802 Jan. Mtg. Registration Fees &amp; Deadlines have been set at $700 on or before 9 Dec., $900 on or before 6 Jan., and $1100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40" customHeight="1" x14ac:dyDescent="0.3">
      <c r="A22" s="5" t="s">
        <v>205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3">
      <c r="A23" s="5" t="s">
        <v>87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3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 t="s">
        <v>40</v>
      </c>
      <c r="B25" s="2" t="s">
        <v>19</v>
      </c>
      <c r="C25" s="2" t="s">
        <v>224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JANG/CHOI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99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82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83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85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3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x14ac:dyDescent="0.3">
      <c r="A45" s="5" t="s">
        <v>206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x14ac:dyDescent="0.3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3">
      <c r="A47" s="5" t="s">
        <v>88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3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5" x14ac:dyDescent="0.3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4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43" t="str">
        <f>Registration!A1</f>
        <v>140th IEEE 802.15 WSN Session</v>
      </c>
      <c r="B1" s="244"/>
      <c r="C1" s="244"/>
      <c r="D1" s="244"/>
      <c r="E1" s="244"/>
      <c r="F1" s="244"/>
      <c r="G1" s="245"/>
      <c r="I1" s="10"/>
    </row>
    <row r="2" spans="1:256" s="8" customFormat="1" ht="15" customHeight="1" thickBot="1" x14ac:dyDescent="0.4">
      <c r="A2" s="246" t="s">
        <v>303</v>
      </c>
      <c r="B2" s="247"/>
      <c r="C2" s="247"/>
      <c r="D2" s="247"/>
      <c r="E2" s="247"/>
      <c r="F2" s="247"/>
      <c r="G2" s="248"/>
      <c r="I2" s="11"/>
    </row>
    <row r="3" spans="1:256" ht="25" customHeight="1" thickBot="1" x14ac:dyDescent="0.3">
      <c r="A3" s="69" t="s">
        <v>89</v>
      </c>
      <c r="B3" s="70" t="s">
        <v>95</v>
      </c>
      <c r="C3" s="71"/>
      <c r="D3" s="70"/>
      <c r="E3" s="70" t="s">
        <v>96</v>
      </c>
      <c r="F3" s="262" t="s">
        <v>37</v>
      </c>
      <c r="G3" s="263"/>
      <c r="H3" s="68"/>
    </row>
    <row r="4" spans="1:256" customFormat="1" ht="15" customHeight="1" x14ac:dyDescent="0.3">
      <c r="A4" s="5" t="s">
        <v>81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5" si="0">G4+TIME(0,F4,0)</f>
        <v>0.77152777777777781</v>
      </c>
    </row>
    <row r="6" spans="1:256" s="7" customFormat="1" ht="30" customHeight="1" x14ac:dyDescent="0.3">
      <c r="A6" s="5" t="s">
        <v>34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3">
      <c r="A7" s="5" t="s">
        <v>35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3">
      <c r="A8" s="5" t="s">
        <v>36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3">
      <c r="A9" s="5" t="s">
        <v>73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3">
      <c r="A10" s="5" t="s">
        <v>98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3">
      <c r="A11" s="5" t="s">
        <v>186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3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3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3">
      <c r="A14" s="5" t="s">
        <v>175</v>
      </c>
      <c r="B14" s="1" t="s">
        <v>16</v>
      </c>
      <c r="C14" s="34" t="s">
        <v>330</v>
      </c>
      <c r="D14" s="2" t="s">
        <v>12</v>
      </c>
      <c r="E14" s="2" t="s">
        <v>63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5" t="s">
        <v>331</v>
      </c>
      <c r="B15" s="1" t="s">
        <v>14</v>
      </c>
      <c r="C15" s="237" t="s">
        <v>281</v>
      </c>
      <c r="D15" s="2" t="s">
        <v>12</v>
      </c>
      <c r="E15" s="2" t="s">
        <v>63</v>
      </c>
      <c r="F15" s="9">
        <v>5</v>
      </c>
      <c r="G15" s="12">
        <f t="shared" si="0"/>
        <v>0.77708333333333335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3">
      <c r="A16" s="2"/>
      <c r="B16" s="2"/>
      <c r="C16" s="33"/>
      <c r="D16" s="2"/>
      <c r="E16" s="2"/>
      <c r="F16" s="1"/>
      <c r="G16" s="12">
        <f t="shared" si="0"/>
        <v>0.78055555555555556</v>
      </c>
    </row>
    <row r="17" spans="1:256" ht="15" customHeight="1" x14ac:dyDescent="0.3">
      <c r="A17" s="5">
        <v>3</v>
      </c>
      <c r="B17" s="2" t="s">
        <v>19</v>
      </c>
      <c r="C17" s="2" t="str">
        <f>'WG Mid-Week'!C16</f>
        <v>FUTURE MTGS AND POLLS</v>
      </c>
      <c r="D17" s="2"/>
      <c r="E17" s="2"/>
      <c r="F17" s="1"/>
      <c r="G17" s="12">
        <f t="shared" si="0"/>
        <v>0.78055555555555556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3">
      <c r="A18" s="5" t="s">
        <v>86</v>
      </c>
      <c r="B18" s="2" t="s">
        <v>16</v>
      </c>
      <c r="C18" s="1" t="str">
        <f>'WG Mid-Week'!C17</f>
        <v>JAN 2023 802 INTERIM MIXED MODE MTG. - PLAN OF RECORD FOR IEEE 802.15 WG</v>
      </c>
      <c r="D18" s="2" t="s">
        <v>12</v>
      </c>
      <c r="E18" s="2" t="str">
        <f>'WG Opening'!E35</f>
        <v>POWELL</v>
      </c>
      <c r="F18" s="1">
        <v>1</v>
      </c>
      <c r="G18" s="12">
        <f t="shared" si="0"/>
        <v>0.78055555555555556</v>
      </c>
    </row>
    <row r="19" spans="1:256" customFormat="1" ht="30" customHeight="1" x14ac:dyDescent="0.3">
      <c r="A19" s="5" t="s">
        <v>201</v>
      </c>
      <c r="B19" s="2" t="s">
        <v>16</v>
      </c>
      <c r="C19" s="34" t="str">
        <f>'WG Mid-Week'!C18</f>
        <v xml:space="preserve">802.15 WG will hold its Jan. Mtg. session from Jan. 15-19, 2023, with the in-person part being held at the Hilton, Baltimore, Maryland  </v>
      </c>
      <c r="D19" s="2" t="s">
        <v>12</v>
      </c>
      <c r="E19" s="2" t="str">
        <f>'WG Opening'!E36</f>
        <v>POWELL</v>
      </c>
      <c r="F19" s="1">
        <v>1</v>
      </c>
      <c r="G19" s="12">
        <f t="shared" si="0"/>
        <v>0.78125</v>
      </c>
    </row>
    <row r="20" spans="1:256" customFormat="1" ht="30" customHeight="1" x14ac:dyDescent="0.3">
      <c r="A20" s="5" t="s">
        <v>202</v>
      </c>
      <c r="B20" s="2" t="s">
        <v>16</v>
      </c>
      <c r="C20" s="32" t="str">
        <f>'WG Mid-Week'!C19</f>
        <v>The 802 Wireless Chairs Adv. Committee for the Jan. Mtg. will be held at the Hilton, Baltimore, Maryland   on Sun Jan. 15, 2023, at 4:00pm local time</v>
      </c>
      <c r="D20" s="2" t="s">
        <v>12</v>
      </c>
      <c r="E20" s="2" t="str">
        <f>'WG Opening'!E37</f>
        <v>POWELL</v>
      </c>
      <c r="F20" s="1">
        <v>1</v>
      </c>
      <c r="G20" s="12">
        <f t="shared" si="0"/>
        <v>0.78194444444444444</v>
      </c>
    </row>
    <row r="21" spans="1:256" customFormat="1" ht="30" customHeight="1" x14ac:dyDescent="0.3">
      <c r="A21" s="5" t="s">
        <v>203</v>
      </c>
      <c r="B21" s="2" t="s">
        <v>16</v>
      </c>
      <c r="C21" s="32" t="str">
        <f>'WG Mid-Week'!C20</f>
        <v>The 802.15 CAC for the Jan. Mtg. will be held at the Hilton, Baltimore, Maryland on Sun Jan. 15, 2023, at 5:30pm local time</v>
      </c>
      <c r="D21" s="2" t="s">
        <v>12</v>
      </c>
      <c r="E21" s="2" t="str">
        <f>'WG Opening'!E38</f>
        <v>POWELL</v>
      </c>
      <c r="F21" s="1">
        <v>1</v>
      </c>
      <c r="G21" s="12">
        <f t="shared" si="0"/>
        <v>0.78263888888888888</v>
      </c>
    </row>
    <row r="22" spans="1:256" customFormat="1" ht="30" customHeight="1" x14ac:dyDescent="0.3">
      <c r="A22" s="5" t="s">
        <v>204</v>
      </c>
      <c r="B22" s="2" t="s">
        <v>16</v>
      </c>
      <c r="C22" s="34" t="str">
        <f>'WG Mid-Week'!C21</f>
        <v>802 Jan. Mtg. Registration Fees &amp; Deadlines have been set at $700 on or before 9 Dec., $900 on or before 6 Jan., and $1100 after 6 Jan.</v>
      </c>
      <c r="D22" s="2" t="s">
        <v>12</v>
      </c>
      <c r="E22" s="2" t="str">
        <f>'WG Opening'!E39</f>
        <v>POWELL</v>
      </c>
      <c r="F22" s="1">
        <v>1</v>
      </c>
      <c r="G22" s="12">
        <f t="shared" si="0"/>
        <v>0.78333333333333333</v>
      </c>
    </row>
    <row r="23" spans="1:256" customFormat="1" ht="140" customHeight="1" x14ac:dyDescent="0.3">
      <c r="A23" s="5" t="s">
        <v>205</v>
      </c>
      <c r="B23" s="2" t="s">
        <v>16</v>
      </c>
      <c r="C23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3" s="2" t="s">
        <v>12</v>
      </c>
      <c r="E23" s="2" t="str">
        <f>'WG Opening'!E40</f>
        <v>POWELL</v>
      </c>
      <c r="F23" s="1">
        <v>1</v>
      </c>
      <c r="G23" s="12">
        <f t="shared" si="0"/>
        <v>0.78402777777777777</v>
      </c>
    </row>
    <row r="24" spans="1:256" ht="15" customHeight="1" x14ac:dyDescent="0.3">
      <c r="A24" s="5" t="s">
        <v>87</v>
      </c>
      <c r="B24" s="2" t="s">
        <v>16</v>
      </c>
      <c r="C24" s="196" t="s">
        <v>338</v>
      </c>
      <c r="D24" s="2" t="s">
        <v>12</v>
      </c>
      <c r="E24" s="2" t="str">
        <f>'WG Opening'!E41</f>
        <v>POWELL</v>
      </c>
      <c r="F24" s="9">
        <v>1</v>
      </c>
      <c r="G24" s="12">
        <f t="shared" si="0"/>
        <v>0.78472222222222221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00" customHeight="1" x14ac:dyDescent="0.3">
      <c r="A25" s="5" t="s">
        <v>332</v>
      </c>
      <c r="B25" s="2" t="s">
        <v>15</v>
      </c>
      <c r="C25" s="242" t="s">
        <v>339</v>
      </c>
      <c r="D25" s="2" t="s">
        <v>12</v>
      </c>
      <c r="E25" s="2" t="str">
        <f>'WG Opening'!E42</f>
        <v>POWELL</v>
      </c>
      <c r="F25" s="9">
        <v>1</v>
      </c>
      <c r="G25" s="12">
        <f t="shared" si="0"/>
        <v>0.78541666666666665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70" customHeight="1" x14ac:dyDescent="0.3">
      <c r="A26" s="5" t="s">
        <v>333</v>
      </c>
      <c r="B26" s="2" t="s">
        <v>15</v>
      </c>
      <c r="C26" s="242" t="s">
        <v>341</v>
      </c>
      <c r="D26" s="2" t="s">
        <v>12</v>
      </c>
      <c r="E26" s="2" t="str">
        <f>'WG Opening'!E43</f>
        <v>POWELL</v>
      </c>
      <c r="F26" s="9">
        <v>1</v>
      </c>
      <c r="G26" s="12">
        <f t="shared" si="0"/>
        <v>0.78611111111111109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00" customHeight="1" x14ac:dyDescent="0.3">
      <c r="A27" s="5" t="s">
        <v>334</v>
      </c>
      <c r="B27" s="2" t="s">
        <v>15</v>
      </c>
      <c r="C27" s="242" t="s">
        <v>343</v>
      </c>
      <c r="D27" s="2" t="s">
        <v>12</v>
      </c>
      <c r="E27" s="2" t="str">
        <f>'WG Opening'!E44</f>
        <v>KUERNER</v>
      </c>
      <c r="F27" s="9">
        <v>0</v>
      </c>
      <c r="G27" s="12">
        <f t="shared" si="0"/>
        <v>0.78680555555555554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40</v>
      </c>
      <c r="B28" s="2" t="s">
        <v>19</v>
      </c>
      <c r="C28" s="2" t="s">
        <v>228</v>
      </c>
      <c r="D28" s="2" t="s">
        <v>12</v>
      </c>
      <c r="E28" s="2" t="str">
        <f>'WG Opening'!E43</f>
        <v>POWELL</v>
      </c>
      <c r="F28" s="9"/>
      <c r="G28" s="12">
        <f t="shared" si="0"/>
        <v>0.78680555555555554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customFormat="1" ht="15" customHeight="1" x14ac:dyDescent="0.3">
      <c r="A29" s="5" t="s">
        <v>0</v>
      </c>
      <c r="B29" s="2" t="s">
        <v>15</v>
      </c>
      <c r="C29" s="14" t="str">
        <f>'WG Opening'!C44</f>
        <v>TG 3mb Revision</v>
      </c>
      <c r="D29" s="2" t="s">
        <v>12</v>
      </c>
      <c r="E29" s="2" t="str">
        <f>'WG Opening'!E44</f>
        <v>KUERNER</v>
      </c>
      <c r="F29" s="9">
        <v>4</v>
      </c>
      <c r="G29" s="12">
        <f t="shared" si="0"/>
        <v>0.78680555555555554</v>
      </c>
    </row>
    <row r="30" spans="1:256" customFormat="1" ht="15" customHeight="1" x14ac:dyDescent="0.3">
      <c r="A30" s="5" t="s">
        <v>1</v>
      </c>
      <c r="B30" s="2" t="s">
        <v>15</v>
      </c>
      <c r="C30" s="14" t="str">
        <f>'WG Opening'!C45</f>
        <v>SC THz</v>
      </c>
      <c r="D30" s="2" t="s">
        <v>12</v>
      </c>
      <c r="E30" s="2" t="str">
        <f>'WG Opening'!E45</f>
        <v>KUERNER</v>
      </c>
      <c r="F30" s="9">
        <v>4</v>
      </c>
      <c r="G30" s="12">
        <f t="shared" si="0"/>
        <v>0.7895833333333333</v>
      </c>
    </row>
    <row r="31" spans="1:256" customFormat="1" ht="15" customHeight="1" x14ac:dyDescent="0.3">
      <c r="A31" s="5" t="s">
        <v>23</v>
      </c>
      <c r="B31" s="2" t="s">
        <v>15</v>
      </c>
      <c r="C31" s="14" t="str">
        <f>'WG Opening'!C46</f>
        <v>TG 4/2020Cor1 Corrigenda - IN IEEE EDITING</v>
      </c>
      <c r="D31" s="2" t="s">
        <v>12</v>
      </c>
      <c r="E31" s="2" t="str">
        <f>'WG Opening'!E46</f>
        <v>KIVINEN</v>
      </c>
      <c r="F31" s="9">
        <v>0</v>
      </c>
      <c r="G31" s="12">
        <f t="shared" si="0"/>
        <v>0.79236111111111107</v>
      </c>
      <c r="I31" s="40"/>
      <c r="K31" s="40"/>
    </row>
    <row r="32" spans="1:256" customFormat="1" ht="15" customHeight="1" x14ac:dyDescent="0.3">
      <c r="A32" s="5" t="s">
        <v>9</v>
      </c>
      <c r="B32" s="2" t="s">
        <v>15</v>
      </c>
      <c r="C32" s="14" t="str">
        <f>'WG Opening'!C47</f>
        <v>TG 4ab UWB-NG Amendment</v>
      </c>
      <c r="D32" s="2" t="s">
        <v>12</v>
      </c>
      <c r="E32" s="2" t="str">
        <f>'WG Opening'!E47</f>
        <v>ROLFE</v>
      </c>
      <c r="F32" s="9">
        <v>5</v>
      </c>
      <c r="G32" s="12">
        <f t="shared" si="0"/>
        <v>0.79236111111111107</v>
      </c>
    </row>
    <row r="33" spans="1:256" customFormat="1" ht="15" customHeight="1" x14ac:dyDescent="0.3">
      <c r="A33" s="5" t="s">
        <v>10</v>
      </c>
      <c r="B33" s="2" t="s">
        <v>15</v>
      </c>
      <c r="C33" s="14" t="str">
        <f>'WG Opening'!C48</f>
        <v>TG 4me Revision to 2020</v>
      </c>
      <c r="D33" s="2" t="s">
        <v>12</v>
      </c>
      <c r="E33" s="2" t="str">
        <f>'WG Opening'!E48</f>
        <v>STUEBING</v>
      </c>
      <c r="F33" s="9">
        <v>5</v>
      </c>
      <c r="G33" s="12">
        <f t="shared" si="0"/>
        <v>0.79583333333333328</v>
      </c>
    </row>
    <row r="34" spans="1:256" customFormat="1" ht="15" customHeight="1" x14ac:dyDescent="0.3">
      <c r="A34" s="5" t="s">
        <v>2</v>
      </c>
      <c r="B34" s="2" t="s">
        <v>15</v>
      </c>
      <c r="C34" s="14" t="str">
        <f>'WG Opening'!C49</f>
        <v>TG 6ma BAN/VAN Revision</v>
      </c>
      <c r="D34" s="2" t="s">
        <v>12</v>
      </c>
      <c r="E34" s="2" t="str">
        <f>'WG Opening'!E49</f>
        <v>KOHNO</v>
      </c>
      <c r="F34" s="9">
        <v>5</v>
      </c>
      <c r="G34" s="12">
        <f t="shared" si="0"/>
        <v>0.79930555555555549</v>
      </c>
      <c r="I34" s="40"/>
      <c r="K34" s="40"/>
    </row>
    <row r="35" spans="1:256" customFormat="1" ht="15" customHeight="1" x14ac:dyDescent="0.3">
      <c r="A35" s="5" t="s">
        <v>3</v>
      </c>
      <c r="B35" s="2" t="s">
        <v>60</v>
      </c>
      <c r="C35" s="14" t="str">
        <f>'WG Opening'!C50</f>
        <v>TG 7a OCC Amendment</v>
      </c>
      <c r="D35" s="2" t="s">
        <v>12</v>
      </c>
      <c r="E35" s="2" t="str">
        <f>'WG Opening'!E50</f>
        <v>JANG/CHOI</v>
      </c>
      <c r="F35" s="9">
        <v>0</v>
      </c>
      <c r="G35" s="12">
        <f t="shared" si="0"/>
        <v>0.8027777777777777</v>
      </c>
    </row>
    <row r="36" spans="1:256" customFormat="1" ht="15" customHeight="1" x14ac:dyDescent="0.3">
      <c r="A36" s="5" t="s">
        <v>4</v>
      </c>
      <c r="B36" s="2" t="s">
        <v>15</v>
      </c>
      <c r="C36" s="14" t="str">
        <f>'WG Opening'!C51</f>
        <v>TG 13 MG-OWC New Standard</v>
      </c>
      <c r="D36" s="2" t="s">
        <v>12</v>
      </c>
      <c r="E36" s="2" t="str">
        <f>'WG Opening'!E51</f>
        <v>JUNGNICKEL</v>
      </c>
      <c r="F36" s="9">
        <v>10</v>
      </c>
      <c r="G36" s="12">
        <f t="shared" si="0"/>
        <v>0.8027777777777777</v>
      </c>
    </row>
    <row r="37" spans="1:256" ht="15" customHeight="1" x14ac:dyDescent="0.3">
      <c r="A37" s="5" t="s">
        <v>24</v>
      </c>
      <c r="B37" s="2" t="s">
        <v>15</v>
      </c>
      <c r="C37" s="14" t="str">
        <f>'WG Opening'!C52</f>
        <v>TG 14 UWB-AHN New Standard - IN HIBERNATION</v>
      </c>
      <c r="D37" s="2" t="s">
        <v>12</v>
      </c>
      <c r="E37" s="2" t="str">
        <f>'WG Opening'!E52</f>
        <v>POWELL</v>
      </c>
      <c r="F37" s="9">
        <v>0</v>
      </c>
      <c r="G37" s="12">
        <f t="shared" si="0"/>
        <v>0.80972222222222212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5</v>
      </c>
      <c r="B38" s="2" t="s">
        <v>15</v>
      </c>
      <c r="C38" s="14" t="str">
        <f>'WG Opening'!C53</f>
        <v>TG 15 NB-AHN New Standard - IN HIBERNATION</v>
      </c>
      <c r="D38" s="2" t="s">
        <v>12</v>
      </c>
      <c r="E38" s="2" t="str">
        <f>'WG Opening'!E53</f>
        <v>BEECHER</v>
      </c>
      <c r="F38" s="9">
        <v>0</v>
      </c>
      <c r="G38" s="12">
        <f t="shared" si="0"/>
        <v>0.80972222222222212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customFormat="1" ht="15" customHeight="1" x14ac:dyDescent="0.3">
      <c r="A39" s="5" t="s">
        <v>6</v>
      </c>
      <c r="B39" s="2" t="s">
        <v>15</v>
      </c>
      <c r="C39" s="14" t="str">
        <f>'WG Opening'!C54</f>
        <v>TG 16t Lic-NB Amendment</v>
      </c>
      <c r="D39" s="2" t="s">
        <v>12</v>
      </c>
      <c r="E39" s="2" t="str">
        <f>'WG Opening'!E54</f>
        <v>GODFREY</v>
      </c>
      <c r="F39" s="9">
        <v>2</v>
      </c>
      <c r="G39" s="12">
        <f t="shared" si="0"/>
        <v>0.80972222222222212</v>
      </c>
      <c r="I39" s="40"/>
    </row>
    <row r="40" spans="1:256" customFormat="1" ht="15" customHeight="1" x14ac:dyDescent="0.3">
      <c r="A40" s="5" t="s">
        <v>7</v>
      </c>
      <c r="B40" s="2" t="s">
        <v>15</v>
      </c>
      <c r="C40" s="14" t="str">
        <f>'WG Opening'!C55</f>
        <v>IG on Privacy</v>
      </c>
      <c r="D40" s="2" t="s">
        <v>12</v>
      </c>
      <c r="E40" s="2" t="str">
        <f>'WG Opening'!E55</f>
        <v>KIVINEN</v>
      </c>
      <c r="F40" s="9">
        <v>2</v>
      </c>
      <c r="G40" s="12">
        <f t="shared" si="0"/>
        <v>0.81111111111111101</v>
      </c>
    </row>
    <row r="41" spans="1:256" customFormat="1" ht="15" customHeight="1" x14ac:dyDescent="0.3">
      <c r="A41" s="5" t="s">
        <v>8</v>
      </c>
      <c r="B41" s="2" t="s">
        <v>15</v>
      </c>
      <c r="C41" s="14" t="str">
        <f>'WG Opening'!C56</f>
        <v>SC IETF</v>
      </c>
      <c r="D41" s="2" t="s">
        <v>12</v>
      </c>
      <c r="E41" s="2" t="str">
        <f>'WG Opening'!E56</f>
        <v>KIVINEN</v>
      </c>
      <c r="F41" s="9">
        <v>2</v>
      </c>
      <c r="G41" s="12">
        <f t="shared" si="0"/>
        <v>0.81249999999999989</v>
      </c>
    </row>
    <row r="42" spans="1:256" s="25" customFormat="1" ht="15" customHeight="1" x14ac:dyDescent="0.3">
      <c r="A42" s="5" t="s">
        <v>99</v>
      </c>
      <c r="B42" s="2" t="s">
        <v>15</v>
      </c>
      <c r="C42" s="14" t="str">
        <f>'WG Opening'!C57</f>
        <v>Joint 802.1/802.15 Mtg.</v>
      </c>
      <c r="D42" s="2" t="s">
        <v>12</v>
      </c>
      <c r="E42" s="2" t="str">
        <f>'WG Opening'!E57</f>
        <v>BEECHER</v>
      </c>
      <c r="F42" s="9">
        <v>2</v>
      </c>
      <c r="G42" s="12">
        <f t="shared" si="0"/>
        <v>0.81388888888888877</v>
      </c>
    </row>
    <row r="43" spans="1:256" s="25" customFormat="1" ht="15" customHeight="1" x14ac:dyDescent="0.3">
      <c r="A43" s="5" t="s">
        <v>82</v>
      </c>
      <c r="B43" s="2" t="s">
        <v>15</v>
      </c>
      <c r="C43" s="14" t="str">
        <f>'WG Opening'!C58</f>
        <v>SC M/RULES</v>
      </c>
      <c r="D43" s="2" t="s">
        <v>12</v>
      </c>
      <c r="E43" s="2" t="str">
        <f>'WG Opening'!E58</f>
        <v>BEECHER</v>
      </c>
      <c r="F43" s="9">
        <v>2</v>
      </c>
      <c r="G43" s="12">
        <f t="shared" si="0"/>
        <v>0.81527777777777766</v>
      </c>
    </row>
    <row r="44" spans="1:256" s="25" customFormat="1" ht="15" customHeight="1" x14ac:dyDescent="0.3">
      <c r="A44" s="5" t="s">
        <v>83</v>
      </c>
      <c r="B44" s="2" t="s">
        <v>15</v>
      </c>
      <c r="C44" s="14" t="str">
        <f>'WG Opening'!C59</f>
        <v>SC WNG</v>
      </c>
      <c r="D44" s="2" t="s">
        <v>12</v>
      </c>
      <c r="E44" s="2" t="str">
        <f>'WG Opening'!E59</f>
        <v>ROLFE</v>
      </c>
      <c r="F44" s="9">
        <v>2</v>
      </c>
      <c r="G44" s="12">
        <f t="shared" si="0"/>
        <v>0.81666666666666654</v>
      </c>
    </row>
    <row r="45" spans="1:256" customFormat="1" ht="15" customHeight="1" x14ac:dyDescent="0.3">
      <c r="A45" s="5" t="s">
        <v>84</v>
      </c>
      <c r="B45" s="2" t="s">
        <v>15</v>
      </c>
      <c r="C45" s="30" t="s">
        <v>67</v>
      </c>
      <c r="D45" s="28" t="s">
        <v>12</v>
      </c>
      <c r="E45" s="42" t="s">
        <v>30</v>
      </c>
      <c r="F45" s="27">
        <v>1</v>
      </c>
      <c r="G45" s="12">
        <f t="shared" si="0"/>
        <v>0.81805555555555542</v>
      </c>
    </row>
    <row r="46" spans="1:256" customFormat="1" ht="15" customHeight="1" x14ac:dyDescent="0.3">
      <c r="A46" s="5" t="s">
        <v>298</v>
      </c>
      <c r="B46" s="2" t="s">
        <v>15</v>
      </c>
      <c r="C46" s="30" t="s">
        <v>57</v>
      </c>
      <c r="D46" s="28" t="s">
        <v>12</v>
      </c>
      <c r="E46" s="27" t="s">
        <v>91</v>
      </c>
      <c r="F46" s="27">
        <v>5</v>
      </c>
      <c r="G46" s="12">
        <f t="shared" si="0"/>
        <v>0.81874999999999987</v>
      </c>
    </row>
    <row r="47" spans="1:256" customFormat="1" ht="15" customHeight="1" x14ac:dyDescent="0.3">
      <c r="A47" s="5" t="s">
        <v>299</v>
      </c>
      <c r="B47" s="2" t="s">
        <v>15</v>
      </c>
      <c r="C47" s="30" t="s">
        <v>58</v>
      </c>
      <c r="D47" s="28" t="s">
        <v>12</v>
      </c>
      <c r="E47" s="27" t="s">
        <v>27</v>
      </c>
      <c r="F47" s="27">
        <v>1</v>
      </c>
      <c r="G47" s="12">
        <f t="shared" si="0"/>
        <v>0.82222222222222208</v>
      </c>
    </row>
    <row r="48" spans="1:256" customFormat="1" ht="15" customHeight="1" x14ac:dyDescent="0.3">
      <c r="A48" s="5" t="s">
        <v>300</v>
      </c>
      <c r="B48" s="2" t="s">
        <v>15</v>
      </c>
      <c r="C48" s="30" t="s">
        <v>59</v>
      </c>
      <c r="D48" s="28" t="s">
        <v>12</v>
      </c>
      <c r="E48" s="27" t="s">
        <v>207</v>
      </c>
      <c r="F48" s="27">
        <v>1</v>
      </c>
      <c r="G48" s="12">
        <f t="shared" si="0"/>
        <v>0.82291666666666652</v>
      </c>
    </row>
    <row r="49" spans="1:256" customFormat="1" ht="15" customHeight="1" x14ac:dyDescent="0.3">
      <c r="A49" s="5"/>
      <c r="B49" s="9"/>
      <c r="D49" s="2"/>
      <c r="E49" s="1"/>
      <c r="F49" s="1"/>
      <c r="G49" s="12">
        <f t="shared" si="0"/>
        <v>0.82361111111111096</v>
      </c>
    </row>
    <row r="50" spans="1:256" customFormat="1" ht="15" customHeight="1" x14ac:dyDescent="0.3">
      <c r="A50" s="5" t="s">
        <v>85</v>
      </c>
      <c r="B50" s="2" t="s">
        <v>19</v>
      </c>
      <c r="C50" s="1" t="str">
        <f>'WG Opening'!C61</f>
        <v>NEW BUSINESS</v>
      </c>
      <c r="D50" s="2" t="s">
        <v>12</v>
      </c>
      <c r="E50" s="1" t="str">
        <f>'WG Opening'!E61</f>
        <v>POWELL</v>
      </c>
      <c r="F50" s="1">
        <v>1</v>
      </c>
      <c r="G50" s="12">
        <f t="shared" si="0"/>
        <v>0.82361111111111096</v>
      </c>
    </row>
    <row r="51" spans="1:256" customFormat="1" ht="15" customHeight="1" x14ac:dyDescent="0.3">
      <c r="B51" s="2"/>
      <c r="C51" s="1"/>
      <c r="D51" s="2"/>
      <c r="E51" s="23"/>
      <c r="F51" s="1"/>
      <c r="G51" s="12">
        <f t="shared" si="0"/>
        <v>0.8243055555555554</v>
      </c>
    </row>
    <row r="52" spans="1:256" customFormat="1" x14ac:dyDescent="0.3">
      <c r="A52" s="5" t="s">
        <v>206</v>
      </c>
      <c r="B52" s="2" t="s">
        <v>19</v>
      </c>
      <c r="C52" s="1" t="str">
        <f>'WG Opening'!C63</f>
        <v>AoB</v>
      </c>
      <c r="D52" s="2" t="s">
        <v>12</v>
      </c>
      <c r="E52" s="1" t="str">
        <f>'WG Opening'!E63</f>
        <v>POWELL</v>
      </c>
      <c r="F52" s="1">
        <v>1</v>
      </c>
      <c r="G52" s="12">
        <f t="shared" si="0"/>
        <v>0.8243055555555554</v>
      </c>
    </row>
    <row r="53" spans="1:256" customFormat="1" x14ac:dyDescent="0.3">
      <c r="A53" s="5"/>
      <c r="B53" s="2"/>
      <c r="C53" s="34"/>
      <c r="D53" s="2"/>
      <c r="E53" s="2"/>
      <c r="F53" s="1"/>
      <c r="G53" s="12">
        <f t="shared" si="0"/>
        <v>0.82499999999999984</v>
      </c>
    </row>
    <row r="54" spans="1:256" customFormat="1" x14ac:dyDescent="0.3">
      <c r="A54" s="5" t="s">
        <v>88</v>
      </c>
      <c r="B54" s="2" t="s">
        <v>14</v>
      </c>
      <c r="C54" s="23" t="s">
        <v>20</v>
      </c>
      <c r="D54" s="2" t="s">
        <v>12</v>
      </c>
      <c r="E54" s="1" t="str">
        <f>'WG Opening'!E65</f>
        <v>POWELL</v>
      </c>
      <c r="F54" s="1">
        <v>1</v>
      </c>
      <c r="G54" s="12">
        <f t="shared" si="0"/>
        <v>0.82499999999999984</v>
      </c>
    </row>
    <row r="55" spans="1:256" customFormat="1" x14ac:dyDescent="0.3">
      <c r="A55" s="5"/>
      <c r="B55" s="2"/>
      <c r="C55" s="23"/>
      <c r="D55" s="2"/>
      <c r="E55" s="23"/>
      <c r="F55" s="1"/>
      <c r="G55" s="12">
        <f t="shared" si="0"/>
        <v>0.82569444444444429</v>
      </c>
    </row>
    <row r="56" spans="1:256" customFormat="1" x14ac:dyDescent="0.3">
      <c r="A56" s="4"/>
      <c r="B56" s="2"/>
      <c r="C56" s="1"/>
      <c r="D56" s="2"/>
      <c r="E56" s="1"/>
      <c r="F56" s="1"/>
      <c r="G56" s="26"/>
    </row>
    <row r="57" spans="1:256" ht="15" customHeight="1" x14ac:dyDescent="0.3">
      <c r="A57" s="22"/>
      <c r="B57" s="2" t="s">
        <v>17</v>
      </c>
      <c r="C57" s="15" t="s">
        <v>18</v>
      </c>
      <c r="D57" s="3" t="s">
        <v>17</v>
      </c>
      <c r="E57" s="2"/>
      <c r="F57" s="9" t="s">
        <v>17</v>
      </c>
      <c r="G57" s="12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" customHeight="1" x14ac:dyDescent="0.3">
      <c r="A58" s="22" t="s">
        <v>17</v>
      </c>
      <c r="B58" s="2"/>
      <c r="C58" s="6" t="s">
        <v>25</v>
      </c>
      <c r="D58" s="3"/>
      <c r="E58" s="2"/>
      <c r="F58" s="9"/>
      <c r="G58" s="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ht="15.5" x14ac:dyDescent="0.3">
      <c r="A59" s="22"/>
      <c r="B59" s="2"/>
      <c r="C59" s="15" t="s">
        <v>13</v>
      </c>
      <c r="D59" s="3"/>
      <c r="E59" s="2"/>
      <c r="F59" s="9"/>
      <c r="G59" s="12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  <c r="C64" s="16"/>
      <c r="F64" s="16"/>
      <c r="G64" s="16"/>
    </row>
    <row r="65" spans="1:7" x14ac:dyDescent="0.25">
      <c r="A65" s="16"/>
    </row>
    <row r="66" spans="1:7" x14ac:dyDescent="0.25">
      <c r="A66" s="16"/>
    </row>
    <row r="67" spans="1:7" x14ac:dyDescent="0.25">
      <c r="A67" s="16"/>
    </row>
    <row r="78" spans="1:7" x14ac:dyDescent="0.25">
      <c r="A78" s="16"/>
    </row>
    <row r="79" spans="1:7" ht="16.5" customHeight="1" x14ac:dyDescent="0.25">
      <c r="A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ht="16.5" customHeight="1" x14ac:dyDescent="0.25"/>
    <row r="84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28:A38 A49:A54 A4:A13 A16:A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92" t="s">
        <v>325</v>
      </c>
      <c r="B2" s="395" t="s">
        <v>324</v>
      </c>
      <c r="C2" s="395" t="s">
        <v>61</v>
      </c>
      <c r="D2" s="398" t="s">
        <v>46</v>
      </c>
      <c r="E2" s="401" t="s">
        <v>342</v>
      </c>
      <c r="F2" s="77" t="s">
        <v>243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5">
      <c r="A3" s="393"/>
      <c r="B3" s="396"/>
      <c r="C3" s="396"/>
      <c r="D3" s="399"/>
      <c r="E3" s="402"/>
      <c r="F3" s="81" t="s">
        <v>244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93"/>
      <c r="B4" s="396"/>
      <c r="C4" s="396"/>
      <c r="D4" s="399"/>
      <c r="E4" s="402"/>
      <c r="F4" s="84" t="s">
        <v>245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93"/>
      <c r="B5" s="396"/>
      <c r="C5" s="396"/>
      <c r="D5" s="399"/>
      <c r="E5" s="402"/>
      <c r="F5" s="89" t="s">
        <v>246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100</v>
      </c>
      <c r="Y5" s="89"/>
      <c r="Z5" s="90"/>
      <c r="AA5" s="89" t="s">
        <v>100</v>
      </c>
      <c r="AB5" s="89"/>
      <c r="AC5" s="91"/>
    </row>
    <row r="6" spans="1:33" ht="12.9" customHeight="1" x14ac:dyDescent="0.3">
      <c r="A6" s="393"/>
      <c r="B6" s="396"/>
      <c r="C6" s="396"/>
      <c r="D6" s="399"/>
      <c r="E6" s="183" t="s">
        <v>101</v>
      </c>
      <c r="F6" s="390" t="s">
        <v>102</v>
      </c>
      <c r="G6" s="391"/>
      <c r="H6" s="386" t="s">
        <v>103</v>
      </c>
      <c r="I6" s="387"/>
      <c r="J6" s="387"/>
      <c r="K6" s="388"/>
      <c r="L6" s="386" t="s">
        <v>104</v>
      </c>
      <c r="M6" s="387"/>
      <c r="N6" s="387"/>
      <c r="O6" s="388"/>
      <c r="P6" s="386" t="s">
        <v>105</v>
      </c>
      <c r="Q6" s="387"/>
      <c r="R6" s="387"/>
      <c r="S6" s="388"/>
      <c r="T6" s="386" t="s">
        <v>106</v>
      </c>
      <c r="U6" s="387"/>
      <c r="V6" s="387"/>
      <c r="W6" s="388"/>
      <c r="X6" s="389" t="s">
        <v>107</v>
      </c>
      <c r="Y6" s="390"/>
      <c r="Z6" s="391"/>
      <c r="AA6" s="386" t="s">
        <v>108</v>
      </c>
      <c r="AB6" s="387"/>
      <c r="AC6" s="388"/>
    </row>
    <row r="7" spans="1:33" ht="12.65" customHeight="1" thickBot="1" x14ac:dyDescent="0.35">
      <c r="A7" s="394"/>
      <c r="B7" s="397"/>
      <c r="C7" s="397"/>
      <c r="D7" s="400"/>
      <c r="E7" s="193" t="s">
        <v>247</v>
      </c>
      <c r="F7" s="403">
        <f>DATE(2022,11,13)</f>
        <v>44878</v>
      </c>
      <c r="G7" s="404"/>
      <c r="H7" s="373">
        <f>F7+1</f>
        <v>44879</v>
      </c>
      <c r="I7" s="373"/>
      <c r="J7" s="373"/>
      <c r="K7" s="374"/>
      <c r="L7" s="372">
        <f>H7+1</f>
        <v>44880</v>
      </c>
      <c r="M7" s="373"/>
      <c r="N7" s="373"/>
      <c r="O7" s="374"/>
      <c r="P7" s="372">
        <f>L7+1</f>
        <v>44881</v>
      </c>
      <c r="Q7" s="373"/>
      <c r="R7" s="373"/>
      <c r="S7" s="374"/>
      <c r="T7" s="372">
        <f>P7+1</f>
        <v>44882</v>
      </c>
      <c r="U7" s="373"/>
      <c r="V7" s="373"/>
      <c r="W7" s="374"/>
      <c r="X7" s="372">
        <f>T7+1</f>
        <v>44883</v>
      </c>
      <c r="Y7" s="373"/>
      <c r="Z7" s="373"/>
      <c r="AA7" s="372">
        <f>X7+1</f>
        <v>44884</v>
      </c>
      <c r="AB7" s="373"/>
      <c r="AC7" s="374"/>
    </row>
    <row r="8" spans="1:33" s="55" customFormat="1" ht="38.25" customHeight="1" thickBot="1" x14ac:dyDescent="0.35">
      <c r="A8" s="364"/>
      <c r="B8" s="365"/>
      <c r="C8" s="365"/>
      <c r="D8" s="366"/>
      <c r="E8" s="189"/>
      <c r="F8" s="367" t="s">
        <v>208</v>
      </c>
      <c r="G8" s="368"/>
      <c r="H8" s="226" t="s">
        <v>208</v>
      </c>
      <c r="I8" s="226" t="s">
        <v>248</v>
      </c>
      <c r="J8" s="226" t="s">
        <v>249</v>
      </c>
      <c r="K8" s="226" t="s">
        <v>250</v>
      </c>
      <c r="L8" s="226" t="s">
        <v>208</v>
      </c>
      <c r="M8" s="226" t="s">
        <v>248</v>
      </c>
      <c r="N8" s="226" t="s">
        <v>249</v>
      </c>
      <c r="O8" s="226" t="s">
        <v>250</v>
      </c>
      <c r="P8" s="226" t="s">
        <v>208</v>
      </c>
      <c r="Q8" s="226" t="s">
        <v>248</v>
      </c>
      <c r="R8" s="226" t="s">
        <v>249</v>
      </c>
      <c r="S8" s="226" t="s">
        <v>250</v>
      </c>
      <c r="T8" s="226" t="s">
        <v>208</v>
      </c>
      <c r="U8" s="226" t="s">
        <v>248</v>
      </c>
      <c r="V8" s="226" t="s">
        <v>249</v>
      </c>
      <c r="W8" s="226" t="s">
        <v>250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109</v>
      </c>
      <c r="F9" s="93"/>
      <c r="G9" s="94"/>
      <c r="H9" s="329" t="s">
        <v>110</v>
      </c>
      <c r="I9" s="329"/>
      <c r="J9" s="329"/>
      <c r="K9" s="300"/>
      <c r="L9" s="299" t="s">
        <v>110</v>
      </c>
      <c r="M9" s="329"/>
      <c r="N9" s="329"/>
      <c r="O9" s="300"/>
      <c r="P9" s="369" t="s">
        <v>110</v>
      </c>
      <c r="Q9" s="370"/>
      <c r="R9" s="370"/>
      <c r="S9" s="371"/>
      <c r="T9" s="299" t="s">
        <v>110</v>
      </c>
      <c r="U9" s="329"/>
      <c r="V9" s="329"/>
      <c r="W9" s="300"/>
      <c r="X9" s="92"/>
      <c r="Y9" s="93"/>
      <c r="Z9" s="94"/>
      <c r="AA9" s="92"/>
      <c r="AB9" s="93"/>
      <c r="AC9" s="94"/>
    </row>
    <row r="10" spans="1:33" ht="15" customHeight="1" thickBot="1" x14ac:dyDescent="0.4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111</v>
      </c>
      <c r="F10" s="93"/>
      <c r="G10" s="94"/>
      <c r="H10" s="331"/>
      <c r="I10" s="331"/>
      <c r="J10" s="331"/>
      <c r="K10" s="304"/>
      <c r="L10" s="303"/>
      <c r="M10" s="331"/>
      <c r="N10" s="331"/>
      <c r="O10" s="304"/>
      <c r="P10" s="375" t="s">
        <v>314</v>
      </c>
      <c r="Q10" s="376"/>
      <c r="R10" s="376"/>
      <c r="S10" s="377"/>
      <c r="T10" s="303"/>
      <c r="U10" s="331"/>
      <c r="V10" s="331"/>
      <c r="W10" s="304"/>
      <c r="X10" s="92"/>
      <c r="Y10" s="93"/>
      <c r="Z10" s="94"/>
      <c r="AA10" s="92"/>
      <c r="AB10" s="93"/>
      <c r="AC10" s="94"/>
    </row>
    <row r="11" spans="1:33" ht="15" customHeight="1" thickBot="1" x14ac:dyDescent="0.4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112</v>
      </c>
      <c r="F11" s="93"/>
      <c r="G11" s="94"/>
      <c r="H11" s="264" t="s">
        <v>305</v>
      </c>
      <c r="I11" s="265"/>
      <c r="J11" s="265"/>
      <c r="K11" s="266"/>
      <c r="L11" s="335" t="s">
        <v>113</v>
      </c>
      <c r="M11" s="278"/>
      <c r="N11" s="349" t="s">
        <v>251</v>
      </c>
      <c r="O11" s="278"/>
      <c r="P11" s="378"/>
      <c r="Q11" s="379"/>
      <c r="R11" s="379"/>
      <c r="S11" s="380"/>
      <c r="T11" s="335" t="s">
        <v>113</v>
      </c>
      <c r="U11" s="381" t="s">
        <v>252</v>
      </c>
      <c r="V11" s="278"/>
      <c r="W11" s="278"/>
      <c r="X11" s="92"/>
      <c r="Y11" s="93"/>
      <c r="Z11" s="94"/>
      <c r="AA11" s="92"/>
      <c r="AB11" s="93"/>
      <c r="AC11" s="94"/>
    </row>
    <row r="12" spans="1:33" ht="15" customHeight="1" thickBot="1" x14ac:dyDescent="0.4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115</v>
      </c>
      <c r="F12" s="93"/>
      <c r="G12" s="94"/>
      <c r="H12" s="267"/>
      <c r="I12" s="268"/>
      <c r="J12" s="268"/>
      <c r="K12" s="269"/>
      <c r="L12" s="336"/>
      <c r="M12" s="279"/>
      <c r="N12" s="350"/>
      <c r="O12" s="279"/>
      <c r="P12" s="241"/>
      <c r="Q12" s="278"/>
      <c r="R12" s="349" t="s">
        <v>251</v>
      </c>
      <c r="S12" s="278"/>
      <c r="T12" s="336"/>
      <c r="U12" s="382"/>
      <c r="V12" s="279"/>
      <c r="W12" s="279"/>
      <c r="X12" s="92"/>
      <c r="Y12" s="93"/>
      <c r="Z12" s="94"/>
      <c r="AA12" s="92"/>
      <c r="AB12" s="93"/>
      <c r="AC12" s="94"/>
    </row>
    <row r="13" spans="1:33" ht="15" customHeight="1" x14ac:dyDescent="0.35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116</v>
      </c>
      <c r="F13" s="93"/>
      <c r="G13" s="94"/>
      <c r="H13" s="267"/>
      <c r="I13" s="268"/>
      <c r="J13" s="268"/>
      <c r="K13" s="269"/>
      <c r="L13" s="336"/>
      <c r="M13" s="279"/>
      <c r="N13" s="350"/>
      <c r="O13" s="279"/>
      <c r="P13" s="384" t="s">
        <v>113</v>
      </c>
      <c r="Q13" s="279"/>
      <c r="R13" s="350"/>
      <c r="S13" s="279"/>
      <c r="T13" s="336"/>
      <c r="U13" s="382"/>
      <c r="V13" s="279"/>
      <c r="W13" s="279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117</v>
      </c>
      <c r="F14" s="93"/>
      <c r="G14" s="94"/>
      <c r="H14" s="270"/>
      <c r="I14" s="271"/>
      <c r="J14" s="271"/>
      <c r="K14" s="272"/>
      <c r="L14" s="337"/>
      <c r="M14" s="280"/>
      <c r="N14" s="351"/>
      <c r="O14" s="280"/>
      <c r="P14" s="385"/>
      <c r="Q14" s="280"/>
      <c r="R14" s="351"/>
      <c r="S14" s="280"/>
      <c r="T14" s="337"/>
      <c r="U14" s="383"/>
      <c r="V14" s="280"/>
      <c r="W14" s="280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118</v>
      </c>
      <c r="F15" s="273"/>
      <c r="G15" s="274"/>
      <c r="H15" s="333" t="s">
        <v>119</v>
      </c>
      <c r="I15" s="333"/>
      <c r="J15" s="333"/>
      <c r="K15" s="334"/>
      <c r="L15" s="332" t="s">
        <v>119</v>
      </c>
      <c r="M15" s="333"/>
      <c r="N15" s="333"/>
      <c r="O15" s="334"/>
      <c r="P15" s="332" t="s">
        <v>119</v>
      </c>
      <c r="Q15" s="333"/>
      <c r="R15" s="333"/>
      <c r="S15" s="334"/>
      <c r="T15" s="332" t="s">
        <v>119</v>
      </c>
      <c r="U15" s="333"/>
      <c r="V15" s="333"/>
      <c r="W15" s="334"/>
      <c r="X15" s="92"/>
      <c r="Y15" s="93"/>
      <c r="Z15" s="94"/>
      <c r="AA15" s="92"/>
      <c r="AB15" s="93"/>
      <c r="AC15" s="94"/>
    </row>
    <row r="16" spans="1:33" ht="15" customHeight="1" x14ac:dyDescent="0.35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120</v>
      </c>
      <c r="F16" s="93"/>
      <c r="G16" s="94"/>
      <c r="H16" s="305" t="s">
        <v>306</v>
      </c>
      <c r="I16" s="306"/>
      <c r="J16" s="306"/>
      <c r="K16" s="307"/>
      <c r="L16" s="278"/>
      <c r="M16" s="361" t="s">
        <v>209</v>
      </c>
      <c r="N16" s="414" t="s">
        <v>154</v>
      </c>
      <c r="O16" s="411" t="s">
        <v>114</v>
      </c>
      <c r="P16" s="405" t="s">
        <v>307</v>
      </c>
      <c r="Q16" s="406"/>
      <c r="R16" s="406"/>
      <c r="S16" s="407"/>
      <c r="T16" s="335" t="s">
        <v>113</v>
      </c>
      <c r="U16" s="411" t="s">
        <v>114</v>
      </c>
      <c r="V16" s="414" t="s">
        <v>154</v>
      </c>
      <c r="W16" s="352" t="s">
        <v>127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121</v>
      </c>
      <c r="F17" s="93"/>
      <c r="G17" s="94"/>
      <c r="H17" s="423"/>
      <c r="I17" s="424"/>
      <c r="J17" s="424"/>
      <c r="K17" s="425"/>
      <c r="L17" s="279"/>
      <c r="M17" s="362"/>
      <c r="N17" s="415"/>
      <c r="O17" s="412"/>
      <c r="P17" s="408"/>
      <c r="Q17" s="409"/>
      <c r="R17" s="409"/>
      <c r="S17" s="410"/>
      <c r="T17" s="336"/>
      <c r="U17" s="412"/>
      <c r="V17" s="415"/>
      <c r="W17" s="353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122</v>
      </c>
      <c r="F18" s="93"/>
      <c r="G18" s="94"/>
      <c r="H18" s="423"/>
      <c r="I18" s="424"/>
      <c r="J18" s="424"/>
      <c r="K18" s="425"/>
      <c r="L18" s="279"/>
      <c r="M18" s="362"/>
      <c r="N18" s="415"/>
      <c r="O18" s="412"/>
      <c r="P18" s="305" t="s">
        <v>308</v>
      </c>
      <c r="Q18" s="306"/>
      <c r="R18" s="306"/>
      <c r="S18" s="307"/>
      <c r="T18" s="336"/>
      <c r="U18" s="412"/>
      <c r="V18" s="415"/>
      <c r="W18" s="353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123</v>
      </c>
      <c r="F19" s="93"/>
      <c r="G19" s="94"/>
      <c r="H19" s="308"/>
      <c r="I19" s="309"/>
      <c r="J19" s="309"/>
      <c r="K19" s="310"/>
      <c r="L19" s="280"/>
      <c r="M19" s="363"/>
      <c r="N19" s="416"/>
      <c r="O19" s="413"/>
      <c r="P19" s="308"/>
      <c r="Q19" s="309"/>
      <c r="R19" s="309"/>
      <c r="S19" s="310"/>
      <c r="T19" s="337"/>
      <c r="U19" s="413"/>
      <c r="V19" s="416"/>
      <c r="W19" s="354"/>
      <c r="X19" s="92"/>
      <c r="Y19" s="93"/>
      <c r="Z19" s="94"/>
      <c r="AA19" s="92"/>
      <c r="AB19" s="93"/>
      <c r="AC19" s="94"/>
    </row>
    <row r="20" spans="1:29" ht="15" customHeight="1" thickBot="1" x14ac:dyDescent="0.4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124</v>
      </c>
      <c r="F20" s="93"/>
      <c r="G20" s="94"/>
      <c r="H20" s="329" t="s">
        <v>319</v>
      </c>
      <c r="I20" s="329"/>
      <c r="J20" s="329"/>
      <c r="K20" s="300"/>
      <c r="L20" s="329" t="s">
        <v>319</v>
      </c>
      <c r="M20" s="329"/>
      <c r="N20" s="329"/>
      <c r="O20" s="300"/>
      <c r="P20" s="329" t="s">
        <v>319</v>
      </c>
      <c r="Q20" s="329"/>
      <c r="R20" s="329"/>
      <c r="S20" s="300"/>
      <c r="T20" s="329" t="s">
        <v>319</v>
      </c>
      <c r="U20" s="329"/>
      <c r="V20" s="329"/>
      <c r="W20" s="300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125</v>
      </c>
      <c r="F21" s="93"/>
      <c r="G21" s="94"/>
      <c r="H21" s="331"/>
      <c r="I21" s="331"/>
      <c r="J21" s="331"/>
      <c r="K21" s="304"/>
      <c r="L21" s="331"/>
      <c r="M21" s="331"/>
      <c r="N21" s="331"/>
      <c r="O21" s="304"/>
      <c r="P21" s="331"/>
      <c r="Q21" s="331"/>
      <c r="R21" s="331"/>
      <c r="S21" s="304"/>
      <c r="T21" s="331"/>
      <c r="U21" s="331"/>
      <c r="V21" s="331"/>
      <c r="W21" s="304"/>
      <c r="X21" s="264" t="s">
        <v>309</v>
      </c>
      <c r="Y21" s="265"/>
      <c r="Z21" s="266"/>
      <c r="AA21" s="92"/>
      <c r="AB21" s="93"/>
      <c r="AC21" s="94"/>
    </row>
    <row r="22" spans="1:29" ht="15" customHeight="1" x14ac:dyDescent="0.35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126</v>
      </c>
      <c r="F22" s="93"/>
      <c r="G22" s="94"/>
      <c r="H22" s="335" t="s">
        <v>113</v>
      </c>
      <c r="I22" s="275" t="s">
        <v>310</v>
      </c>
      <c r="J22" s="278"/>
      <c r="K22" s="281" t="s">
        <v>75</v>
      </c>
      <c r="L22" s="278"/>
      <c r="M22" s="278"/>
      <c r="N22" s="417" t="s">
        <v>128</v>
      </c>
      <c r="O22" s="352" t="s">
        <v>127</v>
      </c>
      <c r="P22" s="411" t="s">
        <v>114</v>
      </c>
      <c r="Q22" s="361" t="s">
        <v>209</v>
      </c>
      <c r="R22" s="417" t="s">
        <v>128</v>
      </c>
      <c r="S22" s="281" t="s">
        <v>75</v>
      </c>
      <c r="T22" s="335" t="s">
        <v>113</v>
      </c>
      <c r="U22" s="278"/>
      <c r="V22" s="417" t="s">
        <v>128</v>
      </c>
      <c r="W22" s="420" t="s">
        <v>47</v>
      </c>
      <c r="X22" s="267"/>
      <c r="Y22" s="268"/>
      <c r="Z22" s="269"/>
      <c r="AA22" s="92"/>
      <c r="AB22" s="93"/>
      <c r="AC22" s="94"/>
    </row>
    <row r="23" spans="1:29" ht="15" customHeight="1" x14ac:dyDescent="0.35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129</v>
      </c>
      <c r="F23" s="93"/>
      <c r="G23" s="94"/>
      <c r="H23" s="336"/>
      <c r="I23" s="276"/>
      <c r="J23" s="279"/>
      <c r="K23" s="282"/>
      <c r="L23" s="279"/>
      <c r="M23" s="279"/>
      <c r="N23" s="418"/>
      <c r="O23" s="353"/>
      <c r="P23" s="412"/>
      <c r="Q23" s="362"/>
      <c r="R23" s="418"/>
      <c r="S23" s="282"/>
      <c r="T23" s="336"/>
      <c r="U23" s="279"/>
      <c r="V23" s="418"/>
      <c r="W23" s="421"/>
      <c r="X23" s="267"/>
      <c r="Y23" s="268"/>
      <c r="Z23" s="269"/>
      <c r="AA23" s="92"/>
      <c r="AB23" s="93"/>
      <c r="AC23" s="94"/>
    </row>
    <row r="24" spans="1:29" ht="15" customHeight="1" x14ac:dyDescent="0.35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130</v>
      </c>
      <c r="F24" s="93"/>
      <c r="G24" s="94"/>
      <c r="H24" s="336"/>
      <c r="I24" s="276"/>
      <c r="J24" s="279"/>
      <c r="K24" s="282"/>
      <c r="L24" s="279"/>
      <c r="M24" s="279"/>
      <c r="N24" s="418"/>
      <c r="O24" s="353"/>
      <c r="P24" s="412"/>
      <c r="Q24" s="362"/>
      <c r="R24" s="418"/>
      <c r="S24" s="282"/>
      <c r="T24" s="336"/>
      <c r="U24" s="279"/>
      <c r="V24" s="418"/>
      <c r="W24" s="421"/>
      <c r="X24" s="267"/>
      <c r="Y24" s="268"/>
      <c r="Z24" s="269"/>
      <c r="AA24" s="92"/>
      <c r="AB24" s="93"/>
      <c r="AC24" s="94"/>
    </row>
    <row r="25" spans="1:29" ht="15" customHeight="1" thickBot="1" x14ac:dyDescent="0.4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131</v>
      </c>
      <c r="F25" s="93"/>
      <c r="G25" s="94"/>
      <c r="H25" s="337"/>
      <c r="I25" s="277"/>
      <c r="J25" s="280"/>
      <c r="K25" s="283"/>
      <c r="L25" s="280"/>
      <c r="M25" s="280"/>
      <c r="N25" s="419"/>
      <c r="O25" s="354"/>
      <c r="P25" s="413"/>
      <c r="Q25" s="363"/>
      <c r="R25" s="419"/>
      <c r="S25" s="283"/>
      <c r="T25" s="337"/>
      <c r="U25" s="280"/>
      <c r="V25" s="419"/>
      <c r="W25" s="422"/>
      <c r="X25" s="267"/>
      <c r="Y25" s="268"/>
      <c r="Z25" s="269"/>
      <c r="AA25" s="92"/>
      <c r="AB25" s="93"/>
      <c r="AC25" s="94"/>
    </row>
    <row r="26" spans="1:29" ht="15" customHeight="1" thickBot="1" x14ac:dyDescent="0.4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132</v>
      </c>
      <c r="F26" s="273"/>
      <c r="G26" s="274"/>
      <c r="H26" s="332" t="s">
        <v>119</v>
      </c>
      <c r="I26" s="333"/>
      <c r="J26" s="333"/>
      <c r="K26" s="334"/>
      <c r="L26" s="332" t="s">
        <v>119</v>
      </c>
      <c r="M26" s="333"/>
      <c r="N26" s="333"/>
      <c r="O26" s="334"/>
      <c r="P26" s="332" t="s">
        <v>119</v>
      </c>
      <c r="Q26" s="333"/>
      <c r="R26" s="333"/>
      <c r="S26" s="334"/>
      <c r="T26" s="332" t="s">
        <v>119</v>
      </c>
      <c r="U26" s="333"/>
      <c r="V26" s="333"/>
      <c r="W26" s="334"/>
      <c r="X26" s="267"/>
      <c r="Y26" s="268"/>
      <c r="Z26" s="269"/>
      <c r="AA26" s="92"/>
      <c r="AB26" s="93"/>
      <c r="AC26" s="94"/>
    </row>
    <row r="27" spans="1:29" ht="15" customHeight="1" x14ac:dyDescent="0.35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133</v>
      </c>
      <c r="F27" s="355" t="s">
        <v>134</v>
      </c>
      <c r="G27" s="356"/>
      <c r="H27" s="335" t="s">
        <v>113</v>
      </c>
      <c r="I27" s="361" t="s">
        <v>209</v>
      </c>
      <c r="J27" s="278"/>
      <c r="K27" s="278"/>
      <c r="L27" s="335" t="s">
        <v>113</v>
      </c>
      <c r="M27" s="278"/>
      <c r="N27" s="349" t="s">
        <v>251</v>
      </c>
      <c r="O27" s="343" t="s">
        <v>253</v>
      </c>
      <c r="P27" s="346" t="s">
        <v>317</v>
      </c>
      <c r="Q27" s="278"/>
      <c r="R27" s="349" t="s">
        <v>251</v>
      </c>
      <c r="S27" s="352" t="s">
        <v>127</v>
      </c>
      <c r="T27" s="275" t="s">
        <v>310</v>
      </c>
      <c r="U27" s="278"/>
      <c r="V27" s="278"/>
      <c r="W27" s="281" t="s">
        <v>75</v>
      </c>
      <c r="X27" s="267"/>
      <c r="Y27" s="268"/>
      <c r="Z27" s="269"/>
      <c r="AA27" s="92"/>
      <c r="AB27" s="93"/>
      <c r="AC27" s="94"/>
    </row>
    <row r="28" spans="1:29" ht="15" customHeight="1" x14ac:dyDescent="0.35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135</v>
      </c>
      <c r="F28" s="357"/>
      <c r="G28" s="358"/>
      <c r="H28" s="336"/>
      <c r="I28" s="362"/>
      <c r="J28" s="279"/>
      <c r="K28" s="279"/>
      <c r="L28" s="336"/>
      <c r="M28" s="279"/>
      <c r="N28" s="350"/>
      <c r="O28" s="344"/>
      <c r="P28" s="347"/>
      <c r="Q28" s="279"/>
      <c r="R28" s="350"/>
      <c r="S28" s="353"/>
      <c r="T28" s="276"/>
      <c r="U28" s="279"/>
      <c r="V28" s="279"/>
      <c r="W28" s="282"/>
      <c r="X28" s="267"/>
      <c r="Y28" s="268"/>
      <c r="Z28" s="269"/>
      <c r="AA28" s="92"/>
      <c r="AB28" s="93"/>
      <c r="AC28" s="94"/>
    </row>
    <row r="29" spans="1:29" ht="15" customHeight="1" thickBot="1" x14ac:dyDescent="0.4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136</v>
      </c>
      <c r="F29" s="359"/>
      <c r="G29" s="360"/>
      <c r="H29" s="336"/>
      <c r="I29" s="362"/>
      <c r="J29" s="279"/>
      <c r="K29" s="279"/>
      <c r="L29" s="336"/>
      <c r="M29" s="279"/>
      <c r="N29" s="350"/>
      <c r="O29" s="344"/>
      <c r="P29" s="347"/>
      <c r="Q29" s="279"/>
      <c r="R29" s="350"/>
      <c r="S29" s="353"/>
      <c r="T29" s="276"/>
      <c r="U29" s="279"/>
      <c r="V29" s="279"/>
      <c r="W29" s="282"/>
      <c r="X29" s="267"/>
      <c r="Y29" s="268"/>
      <c r="Z29" s="269"/>
      <c r="AA29" s="92"/>
      <c r="AB29" s="93"/>
      <c r="AC29" s="94"/>
    </row>
    <row r="30" spans="1:29" ht="15" customHeight="1" thickBot="1" x14ac:dyDescent="0.4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137</v>
      </c>
      <c r="F30" s="339" t="s">
        <v>311</v>
      </c>
      <c r="G30" s="340"/>
      <c r="H30" s="337"/>
      <c r="I30" s="363"/>
      <c r="J30" s="280"/>
      <c r="K30" s="280"/>
      <c r="L30" s="337"/>
      <c r="M30" s="280"/>
      <c r="N30" s="351"/>
      <c r="O30" s="345"/>
      <c r="P30" s="348"/>
      <c r="Q30" s="280"/>
      <c r="R30" s="351"/>
      <c r="S30" s="354"/>
      <c r="T30" s="277"/>
      <c r="U30" s="280"/>
      <c r="V30" s="280"/>
      <c r="W30" s="283"/>
      <c r="X30" s="270"/>
      <c r="Y30" s="271"/>
      <c r="Z30" s="272"/>
      <c r="AA30" s="92"/>
      <c r="AB30" s="93"/>
      <c r="AC30" s="94"/>
    </row>
    <row r="31" spans="1:29" ht="15" customHeight="1" thickBot="1" x14ac:dyDescent="0.4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138</v>
      </c>
      <c r="F31" s="341"/>
      <c r="G31" s="342"/>
      <c r="H31" s="333" t="s">
        <v>119</v>
      </c>
      <c r="I31" s="333"/>
      <c r="J31" s="333"/>
      <c r="K31" s="334"/>
      <c r="L31" s="332" t="s">
        <v>119</v>
      </c>
      <c r="M31" s="333"/>
      <c r="N31" s="333"/>
      <c r="O31" s="334"/>
      <c r="P31" s="332" t="s">
        <v>119</v>
      </c>
      <c r="Q31" s="333"/>
      <c r="R31" s="333"/>
      <c r="S31" s="334"/>
      <c r="T31" s="332" t="s">
        <v>119</v>
      </c>
      <c r="U31" s="333"/>
      <c r="V31" s="333"/>
      <c r="W31" s="334"/>
      <c r="X31" s="284" t="s">
        <v>254</v>
      </c>
      <c r="Y31" s="285"/>
      <c r="Z31" s="286"/>
      <c r="AA31" s="92"/>
      <c r="AB31" s="93"/>
      <c r="AC31" s="94"/>
    </row>
    <row r="32" spans="1:29" ht="15" customHeight="1" x14ac:dyDescent="0.35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139</v>
      </c>
      <c r="F32" s="329" t="s">
        <v>140</v>
      </c>
      <c r="G32" s="300"/>
      <c r="H32" s="293" t="s">
        <v>255</v>
      </c>
      <c r="I32" s="294"/>
      <c r="J32" s="299" t="s">
        <v>140</v>
      </c>
      <c r="K32" s="300"/>
      <c r="L32" s="305" t="s">
        <v>312</v>
      </c>
      <c r="M32" s="306"/>
      <c r="N32" s="306"/>
      <c r="O32" s="307"/>
      <c r="P32" s="311" t="s">
        <v>256</v>
      </c>
      <c r="Q32" s="312"/>
      <c r="R32" s="312"/>
      <c r="S32" s="313"/>
      <c r="T32" s="320" t="s">
        <v>313</v>
      </c>
      <c r="U32" s="321"/>
      <c r="V32" s="321"/>
      <c r="W32" s="322"/>
      <c r="X32" s="287"/>
      <c r="Y32" s="288"/>
      <c r="Z32" s="289"/>
      <c r="AA32" s="92"/>
      <c r="AB32" s="93"/>
      <c r="AC32" s="94"/>
    </row>
    <row r="33" spans="1:29" ht="15" customHeight="1" thickBot="1" x14ac:dyDescent="0.4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141</v>
      </c>
      <c r="F33" s="330"/>
      <c r="G33" s="302"/>
      <c r="H33" s="295"/>
      <c r="I33" s="296"/>
      <c r="J33" s="301"/>
      <c r="K33" s="302"/>
      <c r="L33" s="308"/>
      <c r="M33" s="309"/>
      <c r="N33" s="309"/>
      <c r="O33" s="310"/>
      <c r="P33" s="314"/>
      <c r="Q33" s="315"/>
      <c r="R33" s="315"/>
      <c r="S33" s="316"/>
      <c r="T33" s="323"/>
      <c r="U33" s="324"/>
      <c r="V33" s="324"/>
      <c r="W33" s="325"/>
      <c r="X33" s="287"/>
      <c r="Y33" s="288"/>
      <c r="Z33" s="289"/>
      <c r="AA33" s="92"/>
      <c r="AB33" s="93"/>
      <c r="AC33" s="94"/>
    </row>
    <row r="34" spans="1:29" ht="15" customHeight="1" thickBot="1" x14ac:dyDescent="0.4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142</v>
      </c>
      <c r="F34" s="330"/>
      <c r="G34" s="302"/>
      <c r="H34" s="297"/>
      <c r="I34" s="298"/>
      <c r="J34" s="301"/>
      <c r="K34" s="302"/>
      <c r="L34" s="299" t="s">
        <v>140</v>
      </c>
      <c r="M34" s="329"/>
      <c r="N34" s="329"/>
      <c r="O34" s="300"/>
      <c r="P34" s="314"/>
      <c r="Q34" s="315"/>
      <c r="R34" s="315"/>
      <c r="S34" s="316"/>
      <c r="T34" s="323"/>
      <c r="U34" s="324"/>
      <c r="V34" s="324"/>
      <c r="W34" s="325"/>
      <c r="X34" s="287"/>
      <c r="Y34" s="288"/>
      <c r="Z34" s="289"/>
      <c r="AA34" s="92"/>
      <c r="AB34" s="93"/>
      <c r="AC34" s="94"/>
    </row>
    <row r="35" spans="1:29" ht="15" customHeight="1" thickBot="1" x14ac:dyDescent="0.4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143</v>
      </c>
      <c r="F35" s="330"/>
      <c r="G35" s="302"/>
      <c r="H35" s="293" t="s">
        <v>257</v>
      </c>
      <c r="I35" s="294"/>
      <c r="J35" s="301"/>
      <c r="K35" s="302"/>
      <c r="L35" s="301"/>
      <c r="M35" s="330"/>
      <c r="N35" s="330"/>
      <c r="O35" s="302"/>
      <c r="P35" s="317"/>
      <c r="Q35" s="318"/>
      <c r="R35" s="318"/>
      <c r="S35" s="319"/>
      <c r="T35" s="326"/>
      <c r="U35" s="327"/>
      <c r="V35" s="327"/>
      <c r="W35" s="328"/>
      <c r="X35" s="287"/>
      <c r="Y35" s="288"/>
      <c r="Z35" s="289"/>
      <c r="AA35" s="92"/>
      <c r="AB35" s="93"/>
      <c r="AC35" s="94"/>
    </row>
    <row r="36" spans="1:29" ht="15" customHeight="1" x14ac:dyDescent="0.35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144</v>
      </c>
      <c r="F36" s="330"/>
      <c r="G36" s="302"/>
      <c r="H36" s="295"/>
      <c r="I36" s="296"/>
      <c r="J36" s="301"/>
      <c r="K36" s="302"/>
      <c r="L36" s="301"/>
      <c r="M36" s="330"/>
      <c r="N36" s="330"/>
      <c r="O36" s="302"/>
      <c r="P36" s="301" t="s">
        <v>140</v>
      </c>
      <c r="Q36" s="330"/>
      <c r="R36" s="330"/>
      <c r="S36" s="302"/>
      <c r="T36" s="224"/>
      <c r="U36" s="222"/>
      <c r="V36" s="222"/>
      <c r="W36" s="223"/>
      <c r="X36" s="287"/>
      <c r="Y36" s="288"/>
      <c r="Z36" s="289"/>
      <c r="AA36" s="92"/>
      <c r="AB36" s="93"/>
      <c r="AC36" s="94"/>
    </row>
    <row r="37" spans="1:29" ht="15" customHeight="1" thickBot="1" x14ac:dyDescent="0.4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145</v>
      </c>
      <c r="F37" s="330"/>
      <c r="G37" s="302"/>
      <c r="H37" s="297"/>
      <c r="I37" s="298"/>
      <c r="J37" s="301"/>
      <c r="K37" s="302"/>
      <c r="L37" s="301"/>
      <c r="M37" s="330"/>
      <c r="N37" s="330"/>
      <c r="O37" s="302"/>
      <c r="P37" s="301"/>
      <c r="Q37" s="330"/>
      <c r="R37" s="330"/>
      <c r="S37" s="302"/>
      <c r="T37" s="224"/>
      <c r="U37" s="222"/>
      <c r="V37" s="222"/>
      <c r="W37" s="223"/>
      <c r="X37" s="287"/>
      <c r="Y37" s="288"/>
      <c r="Z37" s="289"/>
      <c r="AA37" s="92"/>
      <c r="AB37" s="93"/>
      <c r="AC37" s="94"/>
    </row>
    <row r="38" spans="1:29" ht="15" customHeight="1" x14ac:dyDescent="0.35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146</v>
      </c>
      <c r="F38" s="330"/>
      <c r="G38" s="302"/>
      <c r="H38" s="293" t="s">
        <v>257</v>
      </c>
      <c r="I38" s="294"/>
      <c r="J38" s="301"/>
      <c r="K38" s="302"/>
      <c r="L38" s="301"/>
      <c r="M38" s="330"/>
      <c r="N38" s="330"/>
      <c r="O38" s="302"/>
      <c r="P38" s="301"/>
      <c r="Q38" s="330"/>
      <c r="R38" s="330"/>
      <c r="S38" s="302"/>
      <c r="T38" s="224"/>
      <c r="U38" s="222"/>
      <c r="V38" s="222"/>
      <c r="W38" s="223"/>
      <c r="X38" s="287"/>
      <c r="Y38" s="288"/>
      <c r="Z38" s="289"/>
      <c r="AA38" s="92"/>
      <c r="AB38" s="93"/>
      <c r="AC38" s="94"/>
    </row>
    <row r="39" spans="1:29" ht="15" customHeight="1" x14ac:dyDescent="0.35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147</v>
      </c>
      <c r="F39" s="330"/>
      <c r="G39" s="302"/>
      <c r="H39" s="295"/>
      <c r="I39" s="296"/>
      <c r="J39" s="301"/>
      <c r="K39" s="302"/>
      <c r="L39" s="301"/>
      <c r="M39" s="330"/>
      <c r="N39" s="330"/>
      <c r="O39" s="302"/>
      <c r="P39" s="301"/>
      <c r="Q39" s="330"/>
      <c r="R39" s="330"/>
      <c r="S39" s="302"/>
      <c r="T39" s="224"/>
      <c r="U39" s="222"/>
      <c r="V39" s="222"/>
      <c r="W39" s="223"/>
      <c r="X39" s="287"/>
      <c r="Y39" s="288"/>
      <c r="Z39" s="289"/>
      <c r="AA39" s="92"/>
      <c r="AB39" s="93"/>
      <c r="AC39" s="94"/>
    </row>
    <row r="40" spans="1:29" ht="15" customHeight="1" thickBot="1" x14ac:dyDescent="0.4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148</v>
      </c>
      <c r="F40" s="331"/>
      <c r="G40" s="304"/>
      <c r="H40" s="297"/>
      <c r="I40" s="298"/>
      <c r="J40" s="303"/>
      <c r="K40" s="304"/>
      <c r="L40" s="303"/>
      <c r="M40" s="331"/>
      <c r="N40" s="331"/>
      <c r="O40" s="304"/>
      <c r="P40" s="303"/>
      <c r="Q40" s="331"/>
      <c r="R40" s="331"/>
      <c r="S40" s="304"/>
      <c r="T40" s="225"/>
      <c r="U40" s="220"/>
      <c r="V40" s="220"/>
      <c r="W40" s="221"/>
      <c r="X40" s="290"/>
      <c r="Y40" s="291"/>
      <c r="Z40" s="292"/>
      <c r="AA40" s="233"/>
      <c r="AB40" s="234"/>
      <c r="AC40" s="235"/>
    </row>
    <row r="41" spans="1:29" s="55" customFormat="1" ht="13.5" thickBot="1" x14ac:dyDescent="0.35">
      <c r="E41" s="203" t="s">
        <v>149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3">
      <c r="E42" s="204" t="s">
        <v>72</v>
      </c>
      <c r="F42" s="99" t="s">
        <v>258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150</v>
      </c>
      <c r="Q42" s="99" t="s">
        <v>151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3">
      <c r="E43" s="204" t="s">
        <v>68</v>
      </c>
      <c r="F43" s="106" t="s">
        <v>259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152</v>
      </c>
      <c r="Q43" s="106" t="s">
        <v>153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3">
      <c r="E44" s="204" t="s">
        <v>209</v>
      </c>
      <c r="F44" s="106" t="s">
        <v>260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154</v>
      </c>
      <c r="Q44" s="106" t="s">
        <v>155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3">
      <c r="E45" s="204" t="s">
        <v>156</v>
      </c>
      <c r="F45" s="106" t="s">
        <v>261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157</v>
      </c>
      <c r="Q45" s="106" t="s">
        <v>158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3">
      <c r="E46" s="204" t="s">
        <v>75</v>
      </c>
      <c r="F46" s="106" t="s">
        <v>262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159</v>
      </c>
      <c r="Q46" s="106" t="s">
        <v>160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3">
      <c r="E47" s="204" t="s">
        <v>161</v>
      </c>
      <c r="F47" s="106" t="s">
        <v>263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162</v>
      </c>
      <c r="Q47" s="106" t="s">
        <v>163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3">
      <c r="E48" s="204" t="s">
        <v>164</v>
      </c>
      <c r="F48" s="106" t="s">
        <v>264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3">
      <c r="E49" s="204" t="s">
        <v>165</v>
      </c>
      <c r="F49" s="106" t="s">
        <v>265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3">
      <c r="E50" s="204" t="s">
        <v>43</v>
      </c>
      <c r="F50" s="106" t="s">
        <v>166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3">
      <c r="E51" s="204" t="s">
        <v>266</v>
      </c>
      <c r="F51" s="106" t="s">
        <v>267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3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5" thickBot="1" x14ac:dyDescent="0.35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5" thickBot="1" x14ac:dyDescent="0.35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3.5" thickBot="1" x14ac:dyDescent="0.3">
      <c r="E55" s="138" t="s">
        <v>167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38"/>
      <c r="R55" s="338"/>
      <c r="S55" s="338"/>
      <c r="T55" s="338"/>
      <c r="U55" s="338"/>
      <c r="V55" s="338"/>
      <c r="W55" s="338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168</v>
      </c>
      <c r="H56" s="145" t="s">
        <v>169</v>
      </c>
      <c r="I56" s="146"/>
      <c r="J56" s="147"/>
      <c r="K56" s="147" t="s">
        <v>170</v>
      </c>
      <c r="L56" s="148" t="s">
        <v>171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172</v>
      </c>
      <c r="F57" s="155"/>
      <c r="G57" s="156">
        <v>80</v>
      </c>
      <c r="H57" s="156" t="s">
        <v>173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268</v>
      </c>
      <c r="F58" s="159"/>
      <c r="G58" s="160">
        <v>45</v>
      </c>
      <c r="H58" s="160" t="s">
        <v>173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269</v>
      </c>
      <c r="F59" s="161"/>
      <c r="G59" s="156">
        <v>16</v>
      </c>
      <c r="H59" s="156" t="s">
        <v>174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270</v>
      </c>
      <c r="F60" s="143"/>
      <c r="G60" s="160">
        <v>8</v>
      </c>
      <c r="H60" s="160" t="s">
        <v>174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2.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3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3"/>
    <row r="70" spans="5:32" s="55" customFormat="1" x14ac:dyDescent="0.3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3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3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3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3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3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3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15">
    <mergeCell ref="H26:K26"/>
    <mergeCell ref="L26:O26"/>
    <mergeCell ref="H15:K15"/>
    <mergeCell ref="L15:O15"/>
    <mergeCell ref="P15:S15"/>
    <mergeCell ref="F15:G15"/>
    <mergeCell ref="H16:K19"/>
    <mergeCell ref="L16:L19"/>
    <mergeCell ref="M16:M19"/>
    <mergeCell ref="N16:N19"/>
    <mergeCell ref="O16:O19"/>
    <mergeCell ref="K22:K25"/>
    <mergeCell ref="M22:M25"/>
    <mergeCell ref="N22:N25"/>
    <mergeCell ref="O22:O2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F6:G6"/>
    <mergeCell ref="H6:K6"/>
    <mergeCell ref="L6:O6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Q12:Q14"/>
    <mergeCell ref="R12:R14"/>
    <mergeCell ref="S12:S14"/>
    <mergeCell ref="H11:K14"/>
    <mergeCell ref="P13:P14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J27:J30"/>
    <mergeCell ref="K27:K30"/>
    <mergeCell ref="L27:L30"/>
    <mergeCell ref="M27:M30"/>
    <mergeCell ref="N27:N30"/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43" t="str">
        <f>Registration!A1</f>
        <v>140th IEEE 802.15 WSN Session</v>
      </c>
      <c r="B1" s="244"/>
      <c r="C1" s="245"/>
      <c r="D1"/>
      <c r="E1"/>
      <c r="F1"/>
      <c r="G1"/>
      <c r="H1"/>
      <c r="I1" s="10"/>
    </row>
    <row r="2" spans="1:9" s="8" customFormat="1" ht="15" customHeight="1" thickBot="1" x14ac:dyDescent="0.4">
      <c r="A2" s="246" t="s">
        <v>97</v>
      </c>
      <c r="B2" s="247"/>
      <c r="C2" s="248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41</v>
      </c>
      <c r="B3" s="53" t="s">
        <v>42</v>
      </c>
      <c r="C3" s="54" t="s">
        <v>94</v>
      </c>
      <c r="D3"/>
      <c r="E3"/>
      <c r="F3"/>
      <c r="G3"/>
      <c r="H3"/>
    </row>
    <row r="4" spans="1:9" s="43" customFormat="1" ht="15" customHeight="1" x14ac:dyDescent="0.3">
      <c r="A4" s="67" t="s">
        <v>185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2022-11-16T15:18:26Z</dcterms:modified>
  <cp:category/>
</cp:coreProperties>
</file>