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3C896DCB-ADFE-4A08-AF1E-D8A720D7DC52}" xr6:coauthVersionLast="47" xr6:coauthVersionMax="47" xr10:uidLastSave="{00000000-0000-0000-0000-000000000000}"/>
  <bookViews>
    <workbookView xWindow="540" yWindow="324" windowWidth="18864" windowHeight="1138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F7" i="1"/>
  <c r="A10" i="1"/>
  <c r="B9" i="1"/>
  <c r="A11" i="1" l="1"/>
  <c r="A12" i="1" l="1"/>
  <c r="A13" i="1" l="1"/>
  <c r="H7" i="1"/>
  <c r="A14" i="1" l="1"/>
  <c r="L7" i="1"/>
  <c r="P7" i="1" s="1"/>
  <c r="T7" i="1" s="1"/>
  <c r="X7" i="1" s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<sst xmlns="http://schemas.openxmlformats.org/spreadsheetml/2006/main" count="187" uniqueCount="124">
  <si>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</si>
  <si>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</si>
  <si>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</si>
  <si>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</si>
  <si>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</si>
  <si>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</si>
  <si>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</si>
  <si>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</si>
  <si>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</si>
  <si>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</si>
  <si>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</si>
  <si>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</si>
  <si>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</si>
  <si>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</si>
  <si>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</si>
  <si>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</si>
  <si>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</si>
  <si>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</si>
  <si>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</si>
  <si>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</si>
  <si>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</si>
  <si>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</si>
  <si>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</si>
  <si>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</si>
  <si>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</si>
  <si>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</si>
  <si>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</si>
  <si>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</si>
  <si>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</si>
  <si>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</si>
  <si>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</si>
  <si>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</si>
  <si>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</si>
  <si>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</si>
  <si>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</si>
  <si>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</si>
  <si>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</si>
  <si>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</si>
  <si>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</si>
  <si>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</si>
  <si>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</si>
  <si>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</si>
  <si>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</si>
  <si>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</si>
  <si>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</si>
  <si>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</si>
  <si>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</si>
  <si>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</si>
  <si>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</si>
  <si>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</si>
  <si>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</si>
  <si>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</si>
  <si>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</si>
  <si>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</si>
  <si>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</si>
  <si>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</si>
  <si>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</si>
  <si>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</si>
  <si>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</si>
  <si>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</si>
  <si>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</si>
  <si>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</si>
  <si>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</si>
  <si>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</si>
  <si>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</si>
  <si>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LUNCH ON YOUR OWN</t>
  </si>
  <si>
    <t>Tutorial 1</t>
  </si>
  <si>
    <t>Tutorial 2</t>
  </si>
  <si>
    <t>TG7a OCC</t>
  </si>
  <si>
    <t>TG13  OWC</t>
  </si>
  <si>
    <t>SC THz</t>
  </si>
  <si>
    <t>TG16t</t>
  </si>
  <si>
    <t>TG4ab</t>
  </si>
  <si>
    <t>OPENING 802 EC MEETING</t>
  </si>
  <si>
    <t>SATURDAY</t>
  </si>
  <si>
    <t>CLOSING 802 EC
MEETING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</si>
  <si>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</si>
  <si>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</si>
  <si>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</si>
  <si>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</si>
  <si>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</si>
  <si>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</si>
  <si>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</si>
  <si>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</si>
  <si>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</si>
  <si>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</si>
  <si>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</si>
  <si>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</si>
  <si>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</si>
  <si>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</si>
  <si>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</si>
  <si>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802.15 WG Opening
Plenary Rm 1</t>
  </si>
  <si>
    <t>WNG  Rm1</t>
  </si>
  <si>
    <t>802.15/802.1 Joint Mtg
Rm 1</t>
  </si>
  <si>
    <t>802.15 AC MEETING Rm 3</t>
  </si>
  <si>
    <t>802.15 AC
Meeting Rm 3</t>
  </si>
  <si>
    <t>802.15 WG Midweek
Plenary Rm 1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</si>
  <si>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</si>
  <si>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</si>
  <si>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</si>
  <si>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</si>
  <si>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</si>
  <si>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</si>
  <si>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</si>
  <si>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</si>
  <si>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</si>
  <si>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</si>
  <si>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R1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</si>
  <si>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</si>
  <si>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</si>
  <si>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</si>
  <si>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</si>
  <si>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</si>
  <si>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</si>
  <si>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</si>
  <si>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</si>
  <si>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</si>
  <si>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</si>
  <si>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</si>
  <si>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</si>
  <si>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</si>
  <si>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</si>
  <si>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</si>
  <si>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802.15 WG Closing
Plenary
Virtual Rm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</si>
</sst>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7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917FDD"/>
      <color rgb="FFCCC0DA"/>
      <color rgb="FF37FB82"/>
      <color rgb="FF0000FF"/>
      <color rgb="FFFFCC99"/>
      <color rgb="FFFFFF99"/>
      <color rgb="FFCCFFFF"/>
      <color rgb="FFF44110"/>
      <color rgb="FFF66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63" t="s">
        <v>77</v>
      </c>
      <c r="B2" s="166" t="s">
        <v>78</v>
      </c>
      <c r="C2" s="166" t="s">
        <v>79</v>
      </c>
      <c r="D2" s="169" t="s">
        <v>80</v>
      </c>
      <c r="E2" s="175" t="s">
        <v>107</v>
      </c>
      <c r="F2" s="3" t="s">
        <v>100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164"/>
      <c r="B3" s="167"/>
      <c r="C3" s="167"/>
      <c r="D3" s="170"/>
      <c r="E3" s="176"/>
      <c r="F3" s="144" t="s">
        <v>102</v>
      </c>
      <c r="G3" s="144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91"/>
      <c r="AD3" s="6"/>
      <c r="AE3" s="6"/>
      <c r="AF3"/>
      <c r="AG3"/>
    </row>
    <row r="4" spans="1:33" s="1" customFormat="1" ht="19.649999999999999" customHeight="1" x14ac:dyDescent="0.3">
      <c r="A4" s="164"/>
      <c r="B4" s="167"/>
      <c r="C4" s="167"/>
      <c r="D4" s="170"/>
      <c r="E4" s="176"/>
      <c r="F4" s="146" t="s">
        <v>101</v>
      </c>
      <c r="G4" s="146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8"/>
      <c r="AB4" s="147"/>
      <c r="AC4" s="92"/>
      <c r="AD4" s="7"/>
      <c r="AE4" s="7"/>
      <c r="AF4"/>
      <c r="AG4"/>
    </row>
    <row r="5" spans="1:33" s="1" customFormat="1" ht="19.649999999999999" customHeight="1" thickBot="1" x14ac:dyDescent="0.3">
      <c r="A5" s="164"/>
      <c r="B5" s="167"/>
      <c r="C5" s="167"/>
      <c r="D5" s="170"/>
      <c r="E5" s="176"/>
      <c r="F5" s="8" t="s">
        <v>103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164"/>
      <c r="B6" s="167"/>
      <c r="C6" s="167"/>
      <c r="D6" s="170"/>
      <c r="E6" s="10" t="s">
        <v>76</v>
      </c>
      <c r="F6" s="177" t="s">
        <v>1</v>
      </c>
      <c r="G6" s="178"/>
      <c r="H6" s="179" t="s">
        <v>2</v>
      </c>
      <c r="I6" s="180"/>
      <c r="J6" s="180"/>
      <c r="K6" s="181"/>
      <c r="L6" s="179" t="s">
        <v>3</v>
      </c>
      <c r="M6" s="180"/>
      <c r="N6" s="180"/>
      <c r="O6" s="181"/>
      <c r="P6" s="179" t="s">
        <v>4</v>
      </c>
      <c r="Q6" s="180"/>
      <c r="R6" s="180"/>
      <c r="S6" s="181"/>
      <c r="T6" s="179" t="s">
        <v>5</v>
      </c>
      <c r="U6" s="180"/>
      <c r="V6" s="180"/>
      <c r="W6" s="181"/>
      <c r="X6" s="179" t="s">
        <v>6</v>
      </c>
      <c r="Y6" s="180"/>
      <c r="Z6" s="181"/>
      <c r="AA6" s="179" t="s">
        <v>74</v>
      </c>
      <c r="AB6" s="180"/>
      <c r="AC6" s="181"/>
    </row>
    <row r="7" spans="1:33" ht="12.6" customHeight="1" thickBot="1" x14ac:dyDescent="0.3">
      <c r="A7" s="165"/>
      <c r="B7" s="168"/>
      <c r="C7" s="168"/>
      <c r="D7" s="171"/>
      <c r="E7" s="129" t="s">
        <v>104</v>
      </c>
      <c r="F7" s="182">
        <f>DATE(2022,11,13)</f>
        <v>44878</v>
      </c>
      <c r="G7" s="183"/>
      <c r="H7" s="225">
        <f>F7+1</f>
        <v>44879</v>
      </c>
      <c r="I7" s="225"/>
      <c r="J7" s="225"/>
      <c r="K7" s="226"/>
      <c r="L7" s="230">
        <f>H7+1</f>
        <v>44880</v>
      </c>
      <c r="M7" s="225"/>
      <c r="N7" s="225"/>
      <c r="O7" s="226"/>
      <c r="P7" s="230">
        <f>L7+1</f>
        <v>44881</v>
      </c>
      <c r="Q7" s="225"/>
      <c r="R7" s="225"/>
      <c r="S7" s="226"/>
      <c r="T7" s="230">
        <f>P7+1</f>
        <v>44882</v>
      </c>
      <c r="U7" s="225"/>
      <c r="V7" s="225"/>
      <c r="W7" s="226"/>
      <c r="X7" s="230">
        <f>T7+1</f>
        <v>44883</v>
      </c>
      <c r="Y7" s="225"/>
      <c r="Z7" s="226"/>
      <c r="AA7" s="230">
        <f>X7+1</f>
        <v>44884</v>
      </c>
      <c r="AB7" s="225"/>
      <c r="AC7" s="226"/>
    </row>
    <row r="8" spans="1:33" s="1" customFormat="1" ht="38.25" customHeight="1" thickBot="1" x14ac:dyDescent="0.3">
      <c r="A8" s="172"/>
      <c r="B8" s="173"/>
      <c r="C8" s="173"/>
      <c r="D8" s="174"/>
      <c r="E8" s="130"/>
      <c r="F8" s="308" t="s">
        <v>121</v>
      </c>
      <c r="G8" s="309"/>
      <c r="H8" s="307" t="s">
        <v>121</v>
      </c>
      <c r="I8" s="307" t="s">
        <v>122</v>
      </c>
      <c r="J8" s="307" t="s">
        <v>119</v>
      </c>
      <c r="K8" s="307" t="s">
        <v>120</v>
      </c>
      <c r="L8" s="307" t="s">
        <v>121</v>
      </c>
      <c r="M8" s="307" t="s">
        <v>122</v>
      </c>
      <c r="N8" s="307" t="s">
        <v>119</v>
      </c>
      <c r="O8" s="307" t="s">
        <v>120</v>
      </c>
      <c r="P8" s="307" t="s">
        <v>121</v>
      </c>
      <c r="Q8" s="307" t="s">
        <v>122</v>
      </c>
      <c r="R8" s="307" t="s">
        <v>119</v>
      </c>
      <c r="S8" s="307" t="s">
        <v>120</v>
      </c>
      <c r="T8" s="307" t="s">
        <v>121</v>
      </c>
      <c r="U8" s="307" t="s">
        <v>122</v>
      </c>
      <c r="V8" s="307" t="s">
        <v>119</v>
      </c>
      <c r="W8" s="307" t="s">
        <v>120</v>
      </c>
      <c r="X8" s="12"/>
      <c r="Y8" s="149"/>
      <c r="Z8" s="13"/>
      <c r="AA8" s="12"/>
      <c r="AB8" s="149"/>
      <c r="AC8" s="13"/>
    </row>
    <row r="9" spans="1:33" ht="15" customHeight="1" thickBot="1" x14ac:dyDescent="0.35">
      <c r="A9" s="131">
        <v>0.79166666666666663</v>
      </c>
      <c r="B9" s="132">
        <f>A9-3/24</f>
        <v>0.66666666666666663</v>
      </c>
      <c r="C9" s="137">
        <f>A9+5/24</f>
        <v>1</v>
      </c>
      <c r="D9" s="133">
        <f>A9+14/24</f>
        <v>1.375</v>
      </c>
      <c r="E9" s="150" t="s">
        <v>7</v>
      </c>
      <c r="F9" s="149"/>
      <c r="G9" s="13"/>
      <c r="H9" s="250" t="s">
        <v>64</v>
      </c>
      <c r="I9" s="250"/>
      <c r="J9" s="250"/>
      <c r="K9" s="251"/>
      <c r="L9" s="249" t="s">
        <v>64</v>
      </c>
      <c r="M9" s="250"/>
      <c r="N9" s="250"/>
      <c r="O9" s="251"/>
      <c r="P9" s="240" t="s">
        <v>64</v>
      </c>
      <c r="Q9" s="241"/>
      <c r="R9" s="241"/>
      <c r="S9" s="242"/>
      <c r="T9" s="249" t="s">
        <v>64</v>
      </c>
      <c r="U9" s="250"/>
      <c r="V9" s="250"/>
      <c r="W9" s="251"/>
      <c r="X9" s="12"/>
      <c r="Y9" s="149"/>
      <c r="Z9" s="13"/>
      <c r="AA9" s="12"/>
      <c r="AB9" s="149"/>
      <c r="AC9" s="13"/>
    </row>
    <row r="10" spans="1:33" ht="15" customHeight="1" thickBot="1" x14ac:dyDescent="0.35">
      <c r="A10" s="106">
        <f>A9+0.5/24</f>
        <v>0.8125</v>
      </c>
      <c r="B10" s="105">
        <f t="shared" ref="B10:B40" si="0">A10-3/24</f>
        <v>0.6875</v>
      </c>
      <c r="C10" s="136">
        <f t="shared" ref="C10:C40" si="1">A10+5/24</f>
        <v>1.0208333333333333</v>
      </c>
      <c r="D10" s="107">
        <f t="shared" ref="D10:D40" si="2">A10+14/24</f>
        <v>1.3958333333333335</v>
      </c>
      <c r="E10" s="151" t="s">
        <v>8</v>
      </c>
      <c r="F10" s="149"/>
      <c r="G10" s="13"/>
      <c r="H10" s="253"/>
      <c r="I10" s="253"/>
      <c r="J10" s="253"/>
      <c r="K10" s="254"/>
      <c r="L10" s="252"/>
      <c r="M10" s="253"/>
      <c r="N10" s="253"/>
      <c r="O10" s="254"/>
      <c r="P10" s="231" t="s">
        <v>95</v>
      </c>
      <c r="Q10" s="232"/>
      <c r="R10" s="232"/>
      <c r="S10" s="233"/>
      <c r="T10" s="252"/>
      <c r="U10" s="253"/>
      <c r="V10" s="253"/>
      <c r="W10" s="254"/>
      <c r="X10" s="12"/>
      <c r="Y10" s="149"/>
      <c r="Z10" s="13"/>
      <c r="AA10" s="12"/>
      <c r="AB10" s="149"/>
      <c r="AC10" s="13"/>
    </row>
    <row r="11" spans="1:33" ht="15" customHeight="1" thickBot="1" x14ac:dyDescent="0.35">
      <c r="A11" s="106">
        <f t="shared" ref="A11:A40" si="3">A10+0.5/24</f>
        <v>0.83333333333333337</v>
      </c>
      <c r="B11" s="105">
        <f t="shared" si="0"/>
        <v>0.70833333333333337</v>
      </c>
      <c r="C11" s="136">
        <f t="shared" si="1"/>
        <v>1.0416666666666667</v>
      </c>
      <c r="D11" s="107">
        <f t="shared" si="2"/>
        <v>1.4166666666666667</v>
      </c>
      <c r="E11" s="152" t="s">
        <v>9</v>
      </c>
      <c r="F11" s="149"/>
      <c r="G11" s="13"/>
      <c r="H11" s="216" t="s">
        <v>73</v>
      </c>
      <c r="I11" s="217"/>
      <c r="J11" s="217"/>
      <c r="K11" s="218"/>
      <c r="L11" s="204" t="s">
        <v>97</v>
      </c>
      <c r="M11" s="210"/>
      <c r="N11" s="227" t="s">
        <v>109</v>
      </c>
      <c r="O11" s="210"/>
      <c r="P11" s="234"/>
      <c r="Q11" s="235"/>
      <c r="R11" s="235"/>
      <c r="S11" s="236"/>
      <c r="T11" s="204" t="s">
        <v>97</v>
      </c>
      <c r="U11" s="246" t="s">
        <v>108</v>
      </c>
      <c r="V11" s="210"/>
      <c r="W11" s="213" t="s">
        <v>99</v>
      </c>
      <c r="X11" s="12"/>
      <c r="Y11" s="149"/>
      <c r="Z11" s="13"/>
      <c r="AA11" s="12"/>
      <c r="AB11" s="149"/>
      <c r="AC11" s="13"/>
    </row>
    <row r="12" spans="1:33" ht="15" customHeight="1" x14ac:dyDescent="0.3">
      <c r="A12" s="106">
        <f t="shared" si="3"/>
        <v>0.85416666666666674</v>
      </c>
      <c r="B12" s="105">
        <f t="shared" si="0"/>
        <v>0.72916666666666674</v>
      </c>
      <c r="C12" s="136">
        <f t="shared" si="1"/>
        <v>1.0625</v>
      </c>
      <c r="D12" s="107">
        <f t="shared" si="2"/>
        <v>1.4375</v>
      </c>
      <c r="E12" s="152" t="s">
        <v>10</v>
      </c>
      <c r="F12" s="149"/>
      <c r="G12" s="13"/>
      <c r="H12" s="219"/>
      <c r="I12" s="220"/>
      <c r="J12" s="220"/>
      <c r="K12" s="221"/>
      <c r="L12" s="205"/>
      <c r="M12" s="211"/>
      <c r="N12" s="228"/>
      <c r="O12" s="211"/>
      <c r="P12" s="210"/>
      <c r="Q12" s="237" t="s">
        <v>106</v>
      </c>
      <c r="R12" s="227" t="s">
        <v>109</v>
      </c>
      <c r="S12" s="213" t="s">
        <v>99</v>
      </c>
      <c r="T12" s="205"/>
      <c r="U12" s="247"/>
      <c r="V12" s="211"/>
      <c r="W12" s="214"/>
      <c r="X12" s="12"/>
      <c r="Y12" s="149"/>
      <c r="Z12" s="13"/>
      <c r="AA12" s="12"/>
      <c r="AB12" s="149"/>
      <c r="AC12" s="13"/>
    </row>
    <row r="13" spans="1:33" ht="15" customHeight="1" x14ac:dyDescent="0.3">
      <c r="A13" s="106">
        <f t="shared" si="3"/>
        <v>0.87500000000000011</v>
      </c>
      <c r="B13" s="105">
        <f t="shared" si="0"/>
        <v>0.75000000000000011</v>
      </c>
      <c r="C13" s="136">
        <f t="shared" si="1"/>
        <v>1.0833333333333335</v>
      </c>
      <c r="D13" s="107">
        <f t="shared" si="2"/>
        <v>1.4583333333333335</v>
      </c>
      <c r="E13" s="152" t="s">
        <v>11</v>
      </c>
      <c r="F13" s="149"/>
      <c r="G13" s="13"/>
      <c r="H13" s="219"/>
      <c r="I13" s="220"/>
      <c r="J13" s="220"/>
      <c r="K13" s="221"/>
      <c r="L13" s="205"/>
      <c r="M13" s="211"/>
      <c r="N13" s="228"/>
      <c r="O13" s="211"/>
      <c r="P13" s="211"/>
      <c r="Q13" s="238"/>
      <c r="R13" s="228"/>
      <c r="S13" s="214"/>
      <c r="T13" s="205"/>
      <c r="U13" s="247"/>
      <c r="V13" s="211"/>
      <c r="W13" s="214"/>
      <c r="X13" s="12"/>
      <c r="Y13" s="149"/>
      <c r="Z13" s="13"/>
      <c r="AA13" s="12"/>
      <c r="AB13" s="149"/>
      <c r="AC13" s="13"/>
    </row>
    <row r="14" spans="1:33" ht="15" customHeight="1" thickBot="1" x14ac:dyDescent="0.35">
      <c r="A14" s="106">
        <f t="shared" si="3"/>
        <v>0.89583333333333348</v>
      </c>
      <c r="B14" s="105">
        <f t="shared" si="0"/>
        <v>0.77083333333333348</v>
      </c>
      <c r="C14" s="136">
        <f t="shared" si="1"/>
        <v>1.1041666666666667</v>
      </c>
      <c r="D14" s="107">
        <f t="shared" si="2"/>
        <v>1.479166666666667</v>
      </c>
      <c r="E14" s="152" t="s">
        <v>12</v>
      </c>
      <c r="F14" s="149"/>
      <c r="G14" s="13"/>
      <c r="H14" s="222"/>
      <c r="I14" s="223"/>
      <c r="J14" s="223"/>
      <c r="K14" s="224"/>
      <c r="L14" s="206"/>
      <c r="M14" s="212"/>
      <c r="N14" s="229"/>
      <c r="O14" s="212"/>
      <c r="P14" s="212"/>
      <c r="Q14" s="239"/>
      <c r="R14" s="229"/>
      <c r="S14" s="215"/>
      <c r="T14" s="206"/>
      <c r="U14" s="248"/>
      <c r="V14" s="212"/>
      <c r="W14" s="215"/>
      <c r="X14" s="12"/>
      <c r="Y14" s="149"/>
      <c r="Z14" s="13"/>
      <c r="AA14" s="12"/>
      <c r="AB14" s="149"/>
      <c r="AC14" s="13"/>
    </row>
    <row r="15" spans="1:33" ht="15" customHeight="1" thickBot="1" x14ac:dyDescent="0.35">
      <c r="A15" s="106">
        <f t="shared" si="3"/>
        <v>0.91666666666666685</v>
      </c>
      <c r="B15" s="105">
        <f t="shared" si="0"/>
        <v>0.79166666666666685</v>
      </c>
      <c r="C15" s="136">
        <f t="shared" si="1"/>
        <v>1.1250000000000002</v>
      </c>
      <c r="D15" s="107">
        <f t="shared" si="2"/>
        <v>1.5000000000000002</v>
      </c>
      <c r="E15" s="153" t="s">
        <v>13</v>
      </c>
      <c r="F15" s="184"/>
      <c r="G15" s="185"/>
      <c r="H15" s="186" t="s">
        <v>14</v>
      </c>
      <c r="I15" s="186"/>
      <c r="J15" s="186"/>
      <c r="K15" s="187"/>
      <c r="L15" s="188" t="s">
        <v>14</v>
      </c>
      <c r="M15" s="186"/>
      <c r="N15" s="186"/>
      <c r="O15" s="187"/>
      <c r="P15" s="188" t="s">
        <v>14</v>
      </c>
      <c r="Q15" s="186"/>
      <c r="R15" s="186"/>
      <c r="S15" s="187"/>
      <c r="T15" s="188" t="s">
        <v>14</v>
      </c>
      <c r="U15" s="186"/>
      <c r="V15" s="186"/>
      <c r="W15" s="187"/>
      <c r="X15" s="12"/>
      <c r="Y15" s="149"/>
      <c r="Z15" s="13"/>
      <c r="AA15" s="12"/>
      <c r="AB15" s="149"/>
      <c r="AC15" s="13"/>
    </row>
    <row r="16" spans="1:33" ht="15" customHeight="1" x14ac:dyDescent="0.3">
      <c r="A16" s="106">
        <f t="shared" si="3"/>
        <v>0.93750000000000022</v>
      </c>
      <c r="B16" s="105">
        <f t="shared" si="0"/>
        <v>0.81250000000000022</v>
      </c>
      <c r="C16" s="136">
        <f t="shared" si="1"/>
        <v>1.1458333333333335</v>
      </c>
      <c r="D16" s="107">
        <f t="shared" si="2"/>
        <v>1.5208333333333335</v>
      </c>
      <c r="E16" s="154" t="s">
        <v>15</v>
      </c>
      <c r="F16" s="149"/>
      <c r="G16" s="13"/>
      <c r="H16" s="195" t="s">
        <v>91</v>
      </c>
      <c r="I16" s="196"/>
      <c r="J16" s="196"/>
      <c r="K16" s="197"/>
      <c r="L16" s="210"/>
      <c r="M16" s="237" t="s">
        <v>106</v>
      </c>
      <c r="N16" s="201" t="s">
        <v>46</v>
      </c>
      <c r="O16" s="213" t="s">
        <v>99</v>
      </c>
      <c r="P16" s="189" t="s">
        <v>96</v>
      </c>
      <c r="Q16" s="190"/>
      <c r="R16" s="190"/>
      <c r="S16" s="191"/>
      <c r="T16" s="204" t="s">
        <v>97</v>
      </c>
      <c r="U16" s="210"/>
      <c r="V16" s="201" t="s">
        <v>46</v>
      </c>
      <c r="W16" s="258" t="s">
        <v>70</v>
      </c>
      <c r="X16" s="12"/>
      <c r="Y16" s="149"/>
      <c r="Z16" s="13"/>
      <c r="AA16" s="12"/>
      <c r="AB16" s="149"/>
      <c r="AC16" s="13"/>
    </row>
    <row r="17" spans="1:29" ht="15" customHeight="1" thickBot="1" x14ac:dyDescent="0.35">
      <c r="A17" s="106">
        <f t="shared" si="3"/>
        <v>0.95833333333333359</v>
      </c>
      <c r="B17" s="105">
        <f t="shared" si="0"/>
        <v>0.83333333333333359</v>
      </c>
      <c r="C17" s="136">
        <f t="shared" si="1"/>
        <v>1.166666666666667</v>
      </c>
      <c r="D17" s="107">
        <f t="shared" si="2"/>
        <v>1.541666666666667</v>
      </c>
      <c r="E17" s="154" t="s">
        <v>16</v>
      </c>
      <c r="F17" s="149"/>
      <c r="G17" s="13"/>
      <c r="H17" s="207"/>
      <c r="I17" s="208"/>
      <c r="J17" s="208"/>
      <c r="K17" s="209"/>
      <c r="L17" s="211"/>
      <c r="M17" s="238"/>
      <c r="N17" s="202"/>
      <c r="O17" s="214"/>
      <c r="P17" s="192"/>
      <c r="Q17" s="193"/>
      <c r="R17" s="193"/>
      <c r="S17" s="194"/>
      <c r="T17" s="205"/>
      <c r="U17" s="211"/>
      <c r="V17" s="202"/>
      <c r="W17" s="259"/>
      <c r="X17" s="12"/>
      <c r="Y17" s="149"/>
      <c r="Z17" s="13"/>
      <c r="AA17" s="12"/>
      <c r="AB17" s="149"/>
      <c r="AC17" s="13"/>
    </row>
    <row r="18" spans="1:29" ht="15" customHeight="1" x14ac:dyDescent="0.3">
      <c r="A18" s="106">
        <f t="shared" si="3"/>
        <v>0.97916666666666696</v>
      </c>
      <c r="B18" s="105">
        <f t="shared" si="0"/>
        <v>0.85416666666666696</v>
      </c>
      <c r="C18" s="136">
        <f t="shared" si="1"/>
        <v>1.1875000000000002</v>
      </c>
      <c r="D18" s="107">
        <f t="shared" si="2"/>
        <v>1.5625000000000004</v>
      </c>
      <c r="E18" s="154" t="s">
        <v>17</v>
      </c>
      <c r="F18" s="149"/>
      <c r="G18" s="13"/>
      <c r="H18" s="207"/>
      <c r="I18" s="208"/>
      <c r="J18" s="208"/>
      <c r="K18" s="209"/>
      <c r="L18" s="211"/>
      <c r="M18" s="238"/>
      <c r="N18" s="202"/>
      <c r="O18" s="214"/>
      <c r="P18" s="195" t="s">
        <v>92</v>
      </c>
      <c r="Q18" s="196"/>
      <c r="R18" s="196"/>
      <c r="S18" s="197"/>
      <c r="T18" s="205"/>
      <c r="U18" s="211"/>
      <c r="V18" s="202"/>
      <c r="W18" s="259"/>
      <c r="X18" s="12"/>
      <c r="Y18" s="149"/>
      <c r="Z18" s="13"/>
      <c r="AA18" s="12"/>
      <c r="AB18" s="149"/>
      <c r="AC18" s="13"/>
    </row>
    <row r="19" spans="1:29" ht="15" customHeight="1" thickBot="1" x14ac:dyDescent="0.35">
      <c r="A19" s="135">
        <f t="shared" si="3"/>
        <v>1.0000000000000002</v>
      </c>
      <c r="B19" s="105">
        <f t="shared" si="0"/>
        <v>0.87500000000000022</v>
      </c>
      <c r="C19" s="136">
        <f t="shared" si="1"/>
        <v>1.2083333333333335</v>
      </c>
      <c r="D19" s="107">
        <f t="shared" si="2"/>
        <v>1.5833333333333335</v>
      </c>
      <c r="E19" s="154" t="s">
        <v>18</v>
      </c>
      <c r="F19" s="149"/>
      <c r="G19" s="13"/>
      <c r="H19" s="198"/>
      <c r="I19" s="199"/>
      <c r="J19" s="199"/>
      <c r="K19" s="200"/>
      <c r="L19" s="212"/>
      <c r="M19" s="239"/>
      <c r="N19" s="203"/>
      <c r="O19" s="215"/>
      <c r="P19" s="198"/>
      <c r="Q19" s="199"/>
      <c r="R19" s="199"/>
      <c r="S19" s="200"/>
      <c r="T19" s="206"/>
      <c r="U19" s="212"/>
      <c r="V19" s="203"/>
      <c r="W19" s="260"/>
      <c r="X19" s="12"/>
      <c r="Y19" s="149"/>
      <c r="Z19" s="13"/>
      <c r="AA19" s="12"/>
      <c r="AB19" s="149"/>
      <c r="AC19" s="13"/>
    </row>
    <row r="20" spans="1:29" ht="15" customHeight="1" thickBot="1" x14ac:dyDescent="0.35">
      <c r="A20" s="135">
        <f t="shared" si="3"/>
        <v>1.0208333333333335</v>
      </c>
      <c r="B20" s="105">
        <f t="shared" si="0"/>
        <v>0.89583333333333348</v>
      </c>
      <c r="C20" s="136">
        <f t="shared" si="1"/>
        <v>1.2291666666666667</v>
      </c>
      <c r="D20" s="107">
        <f t="shared" si="2"/>
        <v>1.604166666666667</v>
      </c>
      <c r="E20" s="151" t="s">
        <v>19</v>
      </c>
      <c r="F20" s="149"/>
      <c r="G20" s="13"/>
      <c r="H20" s="250" t="s">
        <v>65</v>
      </c>
      <c r="I20" s="250"/>
      <c r="J20" s="250"/>
      <c r="K20" s="251"/>
      <c r="L20" s="249" t="s">
        <v>65</v>
      </c>
      <c r="M20" s="250"/>
      <c r="N20" s="250"/>
      <c r="O20" s="251"/>
      <c r="P20" s="249" t="s">
        <v>65</v>
      </c>
      <c r="Q20" s="250"/>
      <c r="R20" s="250"/>
      <c r="S20" s="251"/>
      <c r="T20" s="249" t="s">
        <v>65</v>
      </c>
      <c r="U20" s="250"/>
      <c r="V20" s="250"/>
      <c r="W20" s="251"/>
      <c r="X20" s="12"/>
      <c r="Y20" s="149"/>
      <c r="Z20" s="13"/>
      <c r="AA20" s="12"/>
      <c r="AB20" s="149"/>
      <c r="AC20" s="13"/>
    </row>
    <row r="21" spans="1:29" ht="15" customHeight="1" thickBot="1" x14ac:dyDescent="0.35">
      <c r="A21" s="135">
        <f t="shared" si="3"/>
        <v>1.0416666666666667</v>
      </c>
      <c r="B21" s="105">
        <f t="shared" si="0"/>
        <v>0.91666666666666674</v>
      </c>
      <c r="C21" s="136">
        <f t="shared" si="1"/>
        <v>1.25</v>
      </c>
      <c r="D21" s="107">
        <f t="shared" si="2"/>
        <v>1.625</v>
      </c>
      <c r="E21" s="151" t="s">
        <v>20</v>
      </c>
      <c r="F21" s="149"/>
      <c r="G21" s="13"/>
      <c r="H21" s="253"/>
      <c r="I21" s="253"/>
      <c r="J21" s="253"/>
      <c r="K21" s="254"/>
      <c r="L21" s="252"/>
      <c r="M21" s="253"/>
      <c r="N21" s="253"/>
      <c r="O21" s="254"/>
      <c r="P21" s="252"/>
      <c r="Q21" s="253"/>
      <c r="R21" s="253"/>
      <c r="S21" s="254"/>
      <c r="T21" s="252"/>
      <c r="U21" s="253"/>
      <c r="V21" s="253"/>
      <c r="W21" s="254"/>
      <c r="X21" s="216" t="s">
        <v>75</v>
      </c>
      <c r="Y21" s="217"/>
      <c r="Z21" s="218"/>
      <c r="AA21" s="12"/>
      <c r="AB21" s="149"/>
      <c r="AC21" s="13"/>
    </row>
    <row r="22" spans="1:29" ht="15" customHeight="1" x14ac:dyDescent="0.3">
      <c r="A22" s="135">
        <f t="shared" si="3"/>
        <v>1.0625</v>
      </c>
      <c r="B22" s="105">
        <f t="shared" si="0"/>
        <v>0.9375</v>
      </c>
      <c r="C22" s="136">
        <f t="shared" si="1"/>
        <v>1.2708333333333333</v>
      </c>
      <c r="D22" s="107">
        <f t="shared" si="2"/>
        <v>1.6458333333333335</v>
      </c>
      <c r="E22" s="154" t="s">
        <v>21</v>
      </c>
      <c r="F22" s="149"/>
      <c r="G22" s="13"/>
      <c r="H22" s="204" t="s">
        <v>97</v>
      </c>
      <c r="I22" s="210"/>
      <c r="J22" s="210"/>
      <c r="K22" s="255" t="s">
        <v>68</v>
      </c>
      <c r="L22" s="280" t="s">
        <v>110</v>
      </c>
      <c r="M22" s="210"/>
      <c r="N22" s="243" t="s">
        <v>98</v>
      </c>
      <c r="O22" s="210"/>
      <c r="P22" s="210"/>
      <c r="Q22" s="237" t="s">
        <v>106</v>
      </c>
      <c r="R22" s="243" t="s">
        <v>98</v>
      </c>
      <c r="S22" s="255" t="s">
        <v>68</v>
      </c>
      <c r="T22" s="204" t="s">
        <v>97</v>
      </c>
      <c r="U22" s="210"/>
      <c r="V22" s="243" t="s">
        <v>98</v>
      </c>
      <c r="W22" s="255" t="s">
        <v>68</v>
      </c>
      <c r="X22" s="219"/>
      <c r="Y22" s="220"/>
      <c r="Z22" s="221"/>
      <c r="AA22" s="12"/>
      <c r="AB22" s="149"/>
      <c r="AC22" s="13"/>
    </row>
    <row r="23" spans="1:29" ht="15" customHeight="1" x14ac:dyDescent="0.3">
      <c r="A23" s="135">
        <f t="shared" si="3"/>
        <v>1.0833333333333333</v>
      </c>
      <c r="B23" s="105">
        <f t="shared" si="0"/>
        <v>0.95833333333333326</v>
      </c>
      <c r="C23" s="105">
        <f t="shared" si="1"/>
        <v>1.2916666666666665</v>
      </c>
      <c r="D23" s="107">
        <f t="shared" si="2"/>
        <v>1.6666666666666665</v>
      </c>
      <c r="E23" s="154" t="s">
        <v>22</v>
      </c>
      <c r="F23" s="149"/>
      <c r="G23" s="13"/>
      <c r="H23" s="205"/>
      <c r="I23" s="211"/>
      <c r="J23" s="211"/>
      <c r="K23" s="256"/>
      <c r="L23" s="281"/>
      <c r="M23" s="211"/>
      <c r="N23" s="244"/>
      <c r="O23" s="211"/>
      <c r="P23" s="211"/>
      <c r="Q23" s="238"/>
      <c r="R23" s="244"/>
      <c r="S23" s="256"/>
      <c r="T23" s="205"/>
      <c r="U23" s="211"/>
      <c r="V23" s="244"/>
      <c r="W23" s="256"/>
      <c r="X23" s="219"/>
      <c r="Y23" s="220"/>
      <c r="Z23" s="221"/>
      <c r="AA23" s="12"/>
      <c r="AB23" s="149"/>
      <c r="AC23" s="13"/>
    </row>
    <row r="24" spans="1:29" ht="15" customHeight="1" x14ac:dyDescent="0.3">
      <c r="A24" s="135">
        <f t="shared" si="3"/>
        <v>1.1041666666666665</v>
      </c>
      <c r="B24" s="105">
        <f t="shared" si="0"/>
        <v>0.97916666666666652</v>
      </c>
      <c r="C24" s="105">
        <f t="shared" si="1"/>
        <v>1.3124999999999998</v>
      </c>
      <c r="D24" s="107">
        <f t="shared" si="2"/>
        <v>1.6875</v>
      </c>
      <c r="E24" s="154" t="s">
        <v>23</v>
      </c>
      <c r="F24" s="149"/>
      <c r="G24" s="13"/>
      <c r="H24" s="205"/>
      <c r="I24" s="211"/>
      <c r="J24" s="211"/>
      <c r="K24" s="256"/>
      <c r="L24" s="281"/>
      <c r="M24" s="211"/>
      <c r="N24" s="244"/>
      <c r="O24" s="211"/>
      <c r="P24" s="211"/>
      <c r="Q24" s="238"/>
      <c r="R24" s="244"/>
      <c r="S24" s="256"/>
      <c r="T24" s="205"/>
      <c r="U24" s="211"/>
      <c r="V24" s="244"/>
      <c r="W24" s="256"/>
      <c r="X24" s="219"/>
      <c r="Y24" s="220"/>
      <c r="Z24" s="221"/>
      <c r="AA24" s="12"/>
      <c r="AB24" s="149"/>
      <c r="AC24" s="13"/>
    </row>
    <row r="25" spans="1:29" ht="15" customHeight="1" thickBot="1" x14ac:dyDescent="0.35">
      <c r="A25" s="135">
        <f t="shared" si="3"/>
        <v>1.1249999999999998</v>
      </c>
      <c r="B25" s="136">
        <f t="shared" si="0"/>
        <v>0.99999999999999978</v>
      </c>
      <c r="C25" s="105">
        <f t="shared" si="1"/>
        <v>1.333333333333333</v>
      </c>
      <c r="D25" s="107">
        <f t="shared" si="2"/>
        <v>1.708333333333333</v>
      </c>
      <c r="E25" s="154" t="s">
        <v>24</v>
      </c>
      <c r="F25" s="149"/>
      <c r="G25" s="13"/>
      <c r="H25" s="206"/>
      <c r="I25" s="212"/>
      <c r="J25" s="212"/>
      <c r="K25" s="257"/>
      <c r="L25" s="282"/>
      <c r="M25" s="212"/>
      <c r="N25" s="245"/>
      <c r="O25" s="212"/>
      <c r="P25" s="212"/>
      <c r="Q25" s="239"/>
      <c r="R25" s="245"/>
      <c r="S25" s="257"/>
      <c r="T25" s="206"/>
      <c r="U25" s="212"/>
      <c r="V25" s="245"/>
      <c r="W25" s="257"/>
      <c r="X25" s="219"/>
      <c r="Y25" s="220"/>
      <c r="Z25" s="221"/>
      <c r="AA25" s="12"/>
      <c r="AB25" s="149"/>
      <c r="AC25" s="13"/>
    </row>
    <row r="26" spans="1:29" ht="15" customHeight="1" thickBot="1" x14ac:dyDescent="0.35">
      <c r="A26" s="135">
        <f t="shared" si="3"/>
        <v>1.145833333333333</v>
      </c>
      <c r="B26" s="136">
        <f t="shared" si="0"/>
        <v>1.020833333333333</v>
      </c>
      <c r="C26" s="105">
        <f t="shared" si="1"/>
        <v>1.3541666666666663</v>
      </c>
      <c r="D26" s="107">
        <f t="shared" si="2"/>
        <v>1.7291666666666665</v>
      </c>
      <c r="E26" s="153" t="s">
        <v>25</v>
      </c>
      <c r="F26" s="184"/>
      <c r="G26" s="185"/>
      <c r="H26" s="188" t="s">
        <v>14</v>
      </c>
      <c r="I26" s="186"/>
      <c r="J26" s="186"/>
      <c r="K26" s="187"/>
      <c r="L26" s="188" t="s">
        <v>14</v>
      </c>
      <c r="M26" s="186"/>
      <c r="N26" s="186"/>
      <c r="O26" s="187"/>
      <c r="P26" s="188" t="s">
        <v>14</v>
      </c>
      <c r="Q26" s="186"/>
      <c r="R26" s="186"/>
      <c r="S26" s="187"/>
      <c r="T26" s="188" t="s">
        <v>14</v>
      </c>
      <c r="U26" s="186"/>
      <c r="V26" s="186"/>
      <c r="W26" s="187"/>
      <c r="X26" s="219"/>
      <c r="Y26" s="220"/>
      <c r="Z26" s="221"/>
      <c r="AA26" s="12"/>
      <c r="AB26" s="149"/>
      <c r="AC26" s="13"/>
    </row>
    <row r="27" spans="1:29" ht="15" customHeight="1" x14ac:dyDescent="0.3">
      <c r="A27" s="135">
        <f t="shared" si="3"/>
        <v>1.1666666666666663</v>
      </c>
      <c r="B27" s="136">
        <f t="shared" si="0"/>
        <v>1.0416666666666663</v>
      </c>
      <c r="C27" s="105">
        <f t="shared" si="1"/>
        <v>1.3749999999999996</v>
      </c>
      <c r="D27" s="107">
        <f t="shared" si="2"/>
        <v>1.7499999999999996</v>
      </c>
      <c r="E27" s="152" t="s">
        <v>26</v>
      </c>
      <c r="F27" s="274" t="s">
        <v>27</v>
      </c>
      <c r="G27" s="275"/>
      <c r="H27" s="204" t="s">
        <v>97</v>
      </c>
      <c r="I27" s="237" t="s">
        <v>106</v>
      </c>
      <c r="J27" s="210"/>
      <c r="K27" s="301" t="s">
        <v>69</v>
      </c>
      <c r="L27" s="204" t="s">
        <v>97</v>
      </c>
      <c r="M27" s="210"/>
      <c r="N27" s="227" t="s">
        <v>109</v>
      </c>
      <c r="O27" s="210"/>
      <c r="P27" s="204" t="s">
        <v>97</v>
      </c>
      <c r="Q27" s="210"/>
      <c r="R27" s="227" t="s">
        <v>109</v>
      </c>
      <c r="S27" s="210"/>
      <c r="T27" s="210"/>
      <c r="U27" s="237" t="s">
        <v>106</v>
      </c>
      <c r="V27" s="210"/>
      <c r="W27" s="301" t="s">
        <v>69</v>
      </c>
      <c r="X27" s="219"/>
      <c r="Y27" s="220"/>
      <c r="Z27" s="221"/>
      <c r="AA27" s="12"/>
      <c r="AB27" s="149"/>
      <c r="AC27" s="13"/>
    </row>
    <row r="28" spans="1:29" ht="15" customHeight="1" x14ac:dyDescent="0.3">
      <c r="A28" s="135">
        <f t="shared" si="3"/>
        <v>1.1874999999999996</v>
      </c>
      <c r="B28" s="136">
        <f t="shared" si="0"/>
        <v>1.0624999999999996</v>
      </c>
      <c r="C28" s="105">
        <f t="shared" si="1"/>
        <v>1.3958333333333328</v>
      </c>
      <c r="D28" s="107">
        <f t="shared" si="2"/>
        <v>1.770833333333333</v>
      </c>
      <c r="E28" s="154" t="s">
        <v>28</v>
      </c>
      <c r="F28" s="276"/>
      <c r="G28" s="277"/>
      <c r="H28" s="205"/>
      <c r="I28" s="238"/>
      <c r="J28" s="211"/>
      <c r="K28" s="302"/>
      <c r="L28" s="205"/>
      <c r="M28" s="211"/>
      <c r="N28" s="228"/>
      <c r="O28" s="211"/>
      <c r="P28" s="205"/>
      <c r="Q28" s="211"/>
      <c r="R28" s="228"/>
      <c r="S28" s="211"/>
      <c r="T28" s="211"/>
      <c r="U28" s="238"/>
      <c r="V28" s="211"/>
      <c r="W28" s="302"/>
      <c r="X28" s="219"/>
      <c r="Y28" s="220"/>
      <c r="Z28" s="221"/>
      <c r="AA28" s="12"/>
      <c r="AB28" s="149"/>
      <c r="AC28" s="13"/>
    </row>
    <row r="29" spans="1:29" ht="15" customHeight="1" thickBot="1" x14ac:dyDescent="0.35">
      <c r="A29" s="135">
        <f t="shared" si="3"/>
        <v>1.2083333333333328</v>
      </c>
      <c r="B29" s="136">
        <f t="shared" si="0"/>
        <v>1.0833333333333328</v>
      </c>
      <c r="C29" s="105">
        <f t="shared" si="1"/>
        <v>1.4166666666666661</v>
      </c>
      <c r="D29" s="107">
        <f t="shared" si="2"/>
        <v>1.7916666666666661</v>
      </c>
      <c r="E29" s="154" t="s">
        <v>29</v>
      </c>
      <c r="F29" s="278"/>
      <c r="G29" s="279"/>
      <c r="H29" s="205"/>
      <c r="I29" s="238"/>
      <c r="J29" s="211"/>
      <c r="K29" s="302"/>
      <c r="L29" s="205"/>
      <c r="M29" s="211"/>
      <c r="N29" s="228"/>
      <c r="O29" s="211"/>
      <c r="P29" s="205"/>
      <c r="Q29" s="211"/>
      <c r="R29" s="228"/>
      <c r="S29" s="211"/>
      <c r="T29" s="211"/>
      <c r="U29" s="238"/>
      <c r="V29" s="211"/>
      <c r="W29" s="302"/>
      <c r="X29" s="219"/>
      <c r="Y29" s="220"/>
      <c r="Z29" s="221"/>
      <c r="AA29" s="12"/>
      <c r="AB29" s="149"/>
      <c r="AC29" s="13"/>
    </row>
    <row r="30" spans="1:29" ht="15" customHeight="1" thickBot="1" x14ac:dyDescent="0.35">
      <c r="A30" s="135">
        <f t="shared" si="3"/>
        <v>1.2291666666666661</v>
      </c>
      <c r="B30" s="136">
        <f t="shared" si="0"/>
        <v>1.1041666666666661</v>
      </c>
      <c r="C30" s="105">
        <f t="shared" si="1"/>
        <v>1.4374999999999993</v>
      </c>
      <c r="D30" s="107">
        <f t="shared" si="2"/>
        <v>1.8124999999999996</v>
      </c>
      <c r="E30" s="154" t="s">
        <v>30</v>
      </c>
      <c r="F30" s="261" t="s">
        <v>94</v>
      </c>
      <c r="G30" s="262"/>
      <c r="H30" s="206"/>
      <c r="I30" s="239"/>
      <c r="J30" s="212"/>
      <c r="K30" s="303"/>
      <c r="L30" s="206"/>
      <c r="M30" s="212"/>
      <c r="N30" s="229"/>
      <c r="O30" s="212"/>
      <c r="P30" s="206"/>
      <c r="Q30" s="212"/>
      <c r="R30" s="229"/>
      <c r="S30" s="212"/>
      <c r="T30" s="212"/>
      <c r="U30" s="239"/>
      <c r="V30" s="212"/>
      <c r="W30" s="303"/>
      <c r="X30" s="222"/>
      <c r="Y30" s="223"/>
      <c r="Z30" s="224"/>
      <c r="AA30" s="12"/>
      <c r="AB30" s="149"/>
      <c r="AC30" s="13"/>
    </row>
    <row r="31" spans="1:29" ht="15" customHeight="1" thickBot="1" x14ac:dyDescent="0.35">
      <c r="A31" s="135">
        <f t="shared" si="3"/>
        <v>1.2499999999999993</v>
      </c>
      <c r="B31" s="136">
        <f t="shared" si="0"/>
        <v>1.1249999999999993</v>
      </c>
      <c r="C31" s="105">
        <f t="shared" si="1"/>
        <v>1.4583333333333326</v>
      </c>
      <c r="D31" s="107">
        <f t="shared" si="2"/>
        <v>1.8333333333333326</v>
      </c>
      <c r="E31" s="151" t="s">
        <v>31</v>
      </c>
      <c r="F31" s="263"/>
      <c r="G31" s="264"/>
      <c r="H31" s="186" t="s">
        <v>14</v>
      </c>
      <c r="I31" s="186"/>
      <c r="J31" s="186"/>
      <c r="K31" s="187"/>
      <c r="L31" s="188" t="s">
        <v>14</v>
      </c>
      <c r="M31" s="186"/>
      <c r="N31" s="186"/>
      <c r="O31" s="187"/>
      <c r="P31" s="188" t="s">
        <v>14</v>
      </c>
      <c r="Q31" s="186"/>
      <c r="R31" s="186"/>
      <c r="S31" s="187"/>
      <c r="T31" s="188" t="s">
        <v>14</v>
      </c>
      <c r="U31" s="186"/>
      <c r="V31" s="186"/>
      <c r="W31" s="187"/>
      <c r="X31" s="292" t="s">
        <v>90</v>
      </c>
      <c r="Y31" s="293"/>
      <c r="Z31" s="294"/>
      <c r="AA31" s="12"/>
      <c r="AB31" s="149"/>
      <c r="AC31" s="13"/>
    </row>
    <row r="32" spans="1:29" ht="15" customHeight="1" x14ac:dyDescent="0.3">
      <c r="A32" s="135">
        <f t="shared" si="3"/>
        <v>1.2708333333333326</v>
      </c>
      <c r="B32" s="136">
        <f t="shared" si="0"/>
        <v>1.1458333333333326</v>
      </c>
      <c r="C32" s="105">
        <f t="shared" si="1"/>
        <v>1.4791666666666659</v>
      </c>
      <c r="D32" s="107">
        <f t="shared" si="2"/>
        <v>1.8541666666666661</v>
      </c>
      <c r="E32" s="151" t="s">
        <v>33</v>
      </c>
      <c r="F32" s="250" t="s">
        <v>32</v>
      </c>
      <c r="G32" s="251"/>
      <c r="H32" s="265" t="s">
        <v>66</v>
      </c>
      <c r="I32" s="266"/>
      <c r="J32" s="249" t="s">
        <v>32</v>
      </c>
      <c r="K32" s="251"/>
      <c r="L32" s="195" t="s">
        <v>93</v>
      </c>
      <c r="M32" s="196"/>
      <c r="N32" s="196"/>
      <c r="O32" s="197"/>
      <c r="P32" s="283" t="s">
        <v>105</v>
      </c>
      <c r="Q32" s="284"/>
      <c r="R32" s="284"/>
      <c r="S32" s="285"/>
      <c r="T32" s="310" t="s">
        <v>123</v>
      </c>
      <c r="U32" s="311"/>
      <c r="V32" s="311"/>
      <c r="W32" s="312"/>
      <c r="X32" s="295"/>
      <c r="Y32" s="296"/>
      <c r="Z32" s="297"/>
      <c r="AA32" s="12"/>
      <c r="AB32" s="149"/>
      <c r="AC32" s="13"/>
    </row>
    <row r="33" spans="1:29" ht="15" customHeight="1" thickBot="1" x14ac:dyDescent="0.35">
      <c r="A33" s="106">
        <f t="shared" si="3"/>
        <v>1.2916666666666659</v>
      </c>
      <c r="B33" s="136">
        <f t="shared" si="0"/>
        <v>1.1666666666666659</v>
      </c>
      <c r="C33" s="105">
        <f t="shared" si="1"/>
        <v>1.4999999999999991</v>
      </c>
      <c r="D33" s="107">
        <f t="shared" si="2"/>
        <v>1.8749999999999991</v>
      </c>
      <c r="E33" s="151" t="s">
        <v>34</v>
      </c>
      <c r="F33" s="271"/>
      <c r="G33" s="272"/>
      <c r="H33" s="267"/>
      <c r="I33" s="268"/>
      <c r="J33" s="273"/>
      <c r="K33" s="272"/>
      <c r="L33" s="198"/>
      <c r="M33" s="199"/>
      <c r="N33" s="199"/>
      <c r="O33" s="200"/>
      <c r="P33" s="286"/>
      <c r="Q33" s="287"/>
      <c r="R33" s="287"/>
      <c r="S33" s="288"/>
      <c r="T33" s="313"/>
      <c r="U33" s="314"/>
      <c r="V33" s="314"/>
      <c r="W33" s="315"/>
      <c r="X33" s="295"/>
      <c r="Y33" s="296"/>
      <c r="Z33" s="297"/>
      <c r="AA33" s="12"/>
      <c r="AB33" s="149"/>
      <c r="AC33" s="13"/>
    </row>
    <row r="34" spans="1:29" ht="15" customHeight="1" thickBot="1" x14ac:dyDescent="0.35">
      <c r="A34" s="106">
        <f t="shared" si="3"/>
        <v>1.3124999999999991</v>
      </c>
      <c r="B34" s="136">
        <f t="shared" si="0"/>
        <v>1.1874999999999991</v>
      </c>
      <c r="C34" s="105">
        <f t="shared" si="1"/>
        <v>1.5208333333333324</v>
      </c>
      <c r="D34" s="107">
        <f t="shared" si="2"/>
        <v>1.8958333333333326</v>
      </c>
      <c r="E34" s="151" t="s">
        <v>35</v>
      </c>
      <c r="F34" s="271"/>
      <c r="G34" s="272"/>
      <c r="H34" s="269"/>
      <c r="I34" s="270"/>
      <c r="J34" s="273"/>
      <c r="K34" s="272"/>
      <c r="L34" s="249" t="s">
        <v>32</v>
      </c>
      <c r="M34" s="250"/>
      <c r="N34" s="250"/>
      <c r="O34" s="251"/>
      <c r="P34" s="286"/>
      <c r="Q34" s="287"/>
      <c r="R34" s="287"/>
      <c r="S34" s="288"/>
      <c r="T34" s="313"/>
      <c r="U34" s="314"/>
      <c r="V34" s="314"/>
      <c r="W34" s="315"/>
      <c r="X34" s="295"/>
      <c r="Y34" s="296"/>
      <c r="Z34" s="297"/>
      <c r="AA34" s="12"/>
      <c r="AB34" s="149"/>
      <c r="AC34" s="13"/>
    </row>
    <row r="35" spans="1:29" ht="15" customHeight="1" thickBot="1" x14ac:dyDescent="0.35">
      <c r="A35" s="106">
        <f t="shared" si="3"/>
        <v>1.3333333333333324</v>
      </c>
      <c r="B35" s="136">
        <f t="shared" si="0"/>
        <v>1.2083333333333324</v>
      </c>
      <c r="C35" s="105">
        <f t="shared" si="1"/>
        <v>1.5416666666666656</v>
      </c>
      <c r="D35" s="107">
        <f t="shared" si="2"/>
        <v>1.9166666666666656</v>
      </c>
      <c r="E35" s="156" t="s">
        <v>36</v>
      </c>
      <c r="F35" s="271"/>
      <c r="G35" s="272"/>
      <c r="H35" s="265" t="s">
        <v>67</v>
      </c>
      <c r="I35" s="266"/>
      <c r="J35" s="273"/>
      <c r="K35" s="272"/>
      <c r="L35" s="273"/>
      <c r="M35" s="271"/>
      <c r="N35" s="271"/>
      <c r="O35" s="272"/>
      <c r="P35" s="289"/>
      <c r="Q35" s="290"/>
      <c r="R35" s="290"/>
      <c r="S35" s="291"/>
      <c r="T35" s="316"/>
      <c r="U35" s="317"/>
      <c r="V35" s="317"/>
      <c r="W35" s="318"/>
      <c r="X35" s="295"/>
      <c r="Y35" s="296"/>
      <c r="Z35" s="297"/>
      <c r="AA35" s="12"/>
      <c r="AB35" s="149"/>
      <c r="AC35" s="13"/>
    </row>
    <row r="36" spans="1:29" ht="15" customHeight="1" x14ac:dyDescent="0.3">
      <c r="A36" s="106">
        <f t="shared" si="3"/>
        <v>1.3541666666666656</v>
      </c>
      <c r="B36" s="136">
        <f t="shared" si="0"/>
        <v>1.2291666666666656</v>
      </c>
      <c r="C36" s="105">
        <f t="shared" si="1"/>
        <v>1.5624999999999989</v>
      </c>
      <c r="D36" s="107">
        <f t="shared" si="2"/>
        <v>1.9374999999999991</v>
      </c>
      <c r="E36" s="157" t="s">
        <v>37</v>
      </c>
      <c r="F36" s="271"/>
      <c r="G36" s="272"/>
      <c r="H36" s="267"/>
      <c r="I36" s="268"/>
      <c r="J36" s="273"/>
      <c r="K36" s="272"/>
      <c r="L36" s="273"/>
      <c r="M36" s="271"/>
      <c r="N36" s="271"/>
      <c r="O36" s="272"/>
      <c r="P36" s="273" t="s">
        <v>32</v>
      </c>
      <c r="Q36" s="271"/>
      <c r="R36" s="271"/>
      <c r="S36" s="272"/>
      <c r="T36" s="142"/>
      <c r="U36" s="155"/>
      <c r="V36" s="155"/>
      <c r="W36" s="143"/>
      <c r="X36" s="295"/>
      <c r="Y36" s="296"/>
      <c r="Z36" s="297"/>
      <c r="AA36" s="12"/>
      <c r="AB36" s="149"/>
      <c r="AC36" s="13"/>
    </row>
    <row r="37" spans="1:29" ht="15" customHeight="1" thickBot="1" x14ac:dyDescent="0.35">
      <c r="A37" s="106">
        <f t="shared" si="3"/>
        <v>1.3749999999999989</v>
      </c>
      <c r="B37" s="136">
        <f t="shared" si="0"/>
        <v>1.2499999999999989</v>
      </c>
      <c r="C37" s="105">
        <f t="shared" si="1"/>
        <v>1.5833333333333321</v>
      </c>
      <c r="D37" s="107">
        <f t="shared" si="2"/>
        <v>1.9583333333333321</v>
      </c>
      <c r="E37" s="157" t="s">
        <v>38</v>
      </c>
      <c r="F37" s="271"/>
      <c r="G37" s="272"/>
      <c r="H37" s="269"/>
      <c r="I37" s="270"/>
      <c r="J37" s="273"/>
      <c r="K37" s="272"/>
      <c r="L37" s="273"/>
      <c r="M37" s="271"/>
      <c r="N37" s="271"/>
      <c r="O37" s="272"/>
      <c r="P37" s="273"/>
      <c r="Q37" s="271"/>
      <c r="R37" s="271"/>
      <c r="S37" s="272"/>
      <c r="T37" s="142"/>
      <c r="U37" s="155"/>
      <c r="V37" s="155"/>
      <c r="W37" s="143"/>
      <c r="X37" s="295"/>
      <c r="Y37" s="296"/>
      <c r="Z37" s="297"/>
      <c r="AA37" s="12"/>
      <c r="AB37" s="149"/>
      <c r="AC37" s="13"/>
    </row>
    <row r="38" spans="1:29" ht="15" customHeight="1" x14ac:dyDescent="0.3">
      <c r="A38" s="106">
        <f t="shared" si="3"/>
        <v>1.3958333333333321</v>
      </c>
      <c r="B38" s="136">
        <f t="shared" si="0"/>
        <v>1.2708333333333321</v>
      </c>
      <c r="C38" s="105">
        <f t="shared" si="1"/>
        <v>1.6041666666666654</v>
      </c>
      <c r="D38" s="107">
        <f t="shared" si="2"/>
        <v>1.9791666666666656</v>
      </c>
      <c r="E38" s="158" t="s">
        <v>39</v>
      </c>
      <c r="F38" s="271"/>
      <c r="G38" s="272"/>
      <c r="H38" s="265" t="s">
        <v>67</v>
      </c>
      <c r="I38" s="266"/>
      <c r="J38" s="273"/>
      <c r="K38" s="272"/>
      <c r="L38" s="273"/>
      <c r="M38" s="271"/>
      <c r="N38" s="271"/>
      <c r="O38" s="272"/>
      <c r="P38" s="273"/>
      <c r="Q38" s="271"/>
      <c r="R38" s="271"/>
      <c r="S38" s="272"/>
      <c r="T38" s="142"/>
      <c r="U38" s="155"/>
      <c r="V38" s="155"/>
      <c r="W38" s="143"/>
      <c r="X38" s="295"/>
      <c r="Y38" s="296"/>
      <c r="Z38" s="297"/>
      <c r="AA38" s="12"/>
      <c r="AB38" s="149"/>
      <c r="AC38" s="13"/>
    </row>
    <row r="39" spans="1:29" ht="15" customHeight="1" x14ac:dyDescent="0.3">
      <c r="A39" s="106">
        <f t="shared" si="3"/>
        <v>1.4166666666666654</v>
      </c>
      <c r="B39" s="105">
        <f t="shared" si="0"/>
        <v>1.2916666666666654</v>
      </c>
      <c r="C39" s="105">
        <f t="shared" si="1"/>
        <v>1.6249999999999987</v>
      </c>
      <c r="D39" s="134">
        <f t="shared" si="2"/>
        <v>1.9999999999999987</v>
      </c>
      <c r="E39" s="158" t="s">
        <v>40</v>
      </c>
      <c r="F39" s="271"/>
      <c r="G39" s="272"/>
      <c r="H39" s="267"/>
      <c r="I39" s="268"/>
      <c r="J39" s="273"/>
      <c r="K39" s="272"/>
      <c r="L39" s="273"/>
      <c r="M39" s="271"/>
      <c r="N39" s="271"/>
      <c r="O39" s="272"/>
      <c r="P39" s="273"/>
      <c r="Q39" s="271"/>
      <c r="R39" s="271"/>
      <c r="S39" s="272"/>
      <c r="T39" s="142"/>
      <c r="U39" s="155"/>
      <c r="V39" s="155"/>
      <c r="W39" s="143"/>
      <c r="X39" s="295"/>
      <c r="Y39" s="296"/>
      <c r="Z39" s="297"/>
      <c r="AA39" s="12"/>
      <c r="AB39" s="149"/>
      <c r="AC39" s="13"/>
    </row>
    <row r="40" spans="1:29" ht="15" customHeight="1" thickBot="1" x14ac:dyDescent="0.35">
      <c r="A40" s="108">
        <f t="shared" si="3"/>
        <v>1.4374999999999987</v>
      </c>
      <c r="B40" s="109">
        <f t="shared" si="0"/>
        <v>1.3124999999999987</v>
      </c>
      <c r="C40" s="109">
        <f t="shared" si="1"/>
        <v>1.6458333333333319</v>
      </c>
      <c r="D40" s="138">
        <f t="shared" si="2"/>
        <v>2.0208333333333321</v>
      </c>
      <c r="E40" s="159" t="s">
        <v>89</v>
      </c>
      <c r="F40" s="253"/>
      <c r="G40" s="254"/>
      <c r="H40" s="269"/>
      <c r="I40" s="270"/>
      <c r="J40" s="252"/>
      <c r="K40" s="254"/>
      <c r="L40" s="252"/>
      <c r="M40" s="253"/>
      <c r="N40" s="253"/>
      <c r="O40" s="254"/>
      <c r="P40" s="252"/>
      <c r="Q40" s="253"/>
      <c r="R40" s="253"/>
      <c r="S40" s="254"/>
      <c r="T40" s="141"/>
      <c r="U40" s="139"/>
      <c r="V40" s="139"/>
      <c r="W40" s="140"/>
      <c r="X40" s="298"/>
      <c r="Y40" s="299"/>
      <c r="Z40" s="300"/>
      <c r="AA40" s="160"/>
      <c r="AB40" s="161"/>
      <c r="AC40" s="162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306" t="s">
        <v>112</v>
      </c>
      <c r="F42" s="120" t="s">
        <v>113</v>
      </c>
      <c r="G42" s="18"/>
      <c r="H42" s="19"/>
      <c r="I42" s="19"/>
      <c r="J42" s="19"/>
      <c r="K42" s="19"/>
      <c r="L42" s="19"/>
      <c r="M42" s="20"/>
      <c r="N42" s="16"/>
      <c r="O42" s="16"/>
      <c r="P42" s="305" t="s">
        <v>44</v>
      </c>
      <c r="Q42" s="120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306" t="s">
        <v>72</v>
      </c>
      <c r="F43" s="36" t="s">
        <v>114</v>
      </c>
      <c r="G43" s="122"/>
      <c r="H43" s="24"/>
      <c r="I43" s="24"/>
      <c r="J43" s="24"/>
      <c r="K43" s="24"/>
      <c r="L43" s="24"/>
      <c r="M43" s="25"/>
      <c r="N43" s="16"/>
      <c r="O43" s="16"/>
      <c r="P43" s="305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306" t="s">
        <v>106</v>
      </c>
      <c r="F44" s="36" t="s">
        <v>111</v>
      </c>
      <c r="G44" s="121"/>
      <c r="H44" s="30"/>
      <c r="I44" s="30"/>
      <c r="J44" s="30"/>
      <c r="K44" s="30"/>
      <c r="L44" s="30"/>
      <c r="M44" s="31"/>
      <c r="N44" s="16"/>
      <c r="O44" s="16"/>
      <c r="P44" s="305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306" t="s">
        <v>85</v>
      </c>
      <c r="F45" s="36" t="s">
        <v>116</v>
      </c>
      <c r="G45" s="121"/>
      <c r="H45" s="30"/>
      <c r="I45" s="30"/>
      <c r="J45" s="30"/>
      <c r="K45" s="30"/>
      <c r="L45" s="30"/>
      <c r="M45" s="31"/>
      <c r="N45" s="16"/>
      <c r="O45" s="16"/>
      <c r="P45" s="305" t="s">
        <v>81</v>
      </c>
      <c r="Q45" s="36" t="s">
        <v>82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306" t="s">
        <v>68</v>
      </c>
      <c r="F46" s="36" t="s">
        <v>115</v>
      </c>
      <c r="G46" s="122"/>
      <c r="H46" s="43"/>
      <c r="I46" s="33"/>
      <c r="J46" s="33"/>
      <c r="K46" s="30"/>
      <c r="L46" s="30"/>
      <c r="M46" s="31"/>
      <c r="N46" s="16"/>
      <c r="O46" s="16"/>
      <c r="P46" s="305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306" t="s">
        <v>83</v>
      </c>
      <c r="F47" s="36" t="s">
        <v>84</v>
      </c>
      <c r="G47" s="122"/>
      <c r="H47" s="33"/>
      <c r="I47" s="39"/>
      <c r="J47" s="33"/>
      <c r="K47" s="33"/>
      <c r="L47" s="33"/>
      <c r="M47" s="34"/>
      <c r="N47" s="16"/>
      <c r="O47" s="16"/>
      <c r="P47" s="305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306" t="s">
        <v>86</v>
      </c>
      <c r="F48" s="36" t="s">
        <v>117</v>
      </c>
      <c r="G48" s="122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306" t="s">
        <v>87</v>
      </c>
      <c r="F49" s="36" t="s">
        <v>118</v>
      </c>
      <c r="G49" s="122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306" t="s">
        <v>71</v>
      </c>
      <c r="F50" s="36" t="s">
        <v>88</v>
      </c>
      <c r="G50" s="122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97"/>
      <c r="F51" s="36"/>
      <c r="G51" s="122"/>
      <c r="H51" s="39"/>
      <c r="I51" s="39"/>
      <c r="J51" s="39"/>
      <c r="K51" s="37"/>
      <c r="L51" s="37"/>
      <c r="M51" s="38"/>
      <c r="N51" s="16"/>
      <c r="O51" s="16"/>
      <c r="P51" s="35"/>
      <c r="Q51" s="36"/>
      <c r="R51" s="41"/>
      <c r="S51" s="41"/>
      <c r="T51" s="39"/>
      <c r="U51" s="39"/>
      <c r="V51" s="39"/>
      <c r="W51" s="39"/>
      <c r="X51" s="40"/>
      <c r="Y51" s="17"/>
      <c r="Z51" s="16"/>
      <c r="AA51" s="16"/>
      <c r="AB51" s="17"/>
      <c r="AC51" s="96"/>
    </row>
    <row r="52" spans="5:32" s="1" customFormat="1" x14ac:dyDescent="0.25">
      <c r="E52" s="98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9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100"/>
    </row>
    <row r="55" spans="5:32" s="49" customFormat="1" ht="15" thickBot="1" x14ac:dyDescent="0.35">
      <c r="E55" s="126" t="s">
        <v>49</v>
      </c>
      <c r="F55" s="110"/>
      <c r="G55" s="110"/>
      <c r="H55" s="110"/>
      <c r="I55" s="110"/>
      <c r="J55" s="110"/>
      <c r="K55" s="110"/>
      <c r="L55" s="110"/>
      <c r="M55" s="104"/>
      <c r="N55" s="104"/>
      <c r="O55" s="104"/>
      <c r="P55" s="104"/>
      <c r="Q55" s="304"/>
      <c r="R55" s="304"/>
      <c r="S55" s="304"/>
      <c r="T55" s="304"/>
      <c r="U55" s="304"/>
      <c r="V55" s="304"/>
      <c r="W55" s="304"/>
      <c r="X55" s="104"/>
      <c r="Y55" s="104"/>
      <c r="Z55" s="104"/>
      <c r="AA55" s="104"/>
      <c r="AB55" s="104"/>
      <c r="AC55" s="101"/>
      <c r="AD55"/>
      <c r="AE55"/>
      <c r="AF55"/>
    </row>
    <row r="56" spans="5:32" s="52" customFormat="1" ht="15" customHeight="1" thickBot="1" x14ac:dyDescent="0.35">
      <c r="E56" s="111"/>
      <c r="F56" s="54"/>
      <c r="G56" s="128" t="s">
        <v>50</v>
      </c>
      <c r="H56" s="127" t="s">
        <v>51</v>
      </c>
      <c r="I56" s="124"/>
      <c r="J56" s="123"/>
      <c r="K56" s="123" t="s">
        <v>52</v>
      </c>
      <c r="L56" s="125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2"/>
      <c r="AD56"/>
      <c r="AE56"/>
      <c r="AF56"/>
    </row>
    <row r="57" spans="5:32" s="52" customFormat="1" ht="12" customHeight="1" x14ac:dyDescent="0.3">
      <c r="E57" s="118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2"/>
      <c r="AD57"/>
      <c r="AE57"/>
      <c r="AF57"/>
    </row>
    <row r="58" spans="5:32" s="52" customFormat="1" ht="12" customHeight="1" x14ac:dyDescent="0.3">
      <c r="E58" s="118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2"/>
      <c r="AD58"/>
      <c r="AE58"/>
      <c r="AF58"/>
    </row>
    <row r="59" spans="5:32" s="52" customFormat="1" ht="12" customHeight="1" x14ac:dyDescent="0.3">
      <c r="E59" s="118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2"/>
      <c r="AD59"/>
      <c r="AE59"/>
      <c r="AF59"/>
    </row>
    <row r="60" spans="5:32" s="52" customFormat="1" ht="12" customHeight="1" x14ac:dyDescent="0.3">
      <c r="E60" s="119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2"/>
      <c r="AD60"/>
      <c r="AE60"/>
      <c r="AF60"/>
    </row>
    <row r="61" spans="5:32" s="52" customFormat="1" ht="12" customHeight="1" x14ac:dyDescent="0.3">
      <c r="E61" s="112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2"/>
      <c r="AD61"/>
      <c r="AE61"/>
      <c r="AF61"/>
    </row>
    <row r="62" spans="5:32" s="52" customFormat="1" ht="12" customHeight="1" x14ac:dyDescent="0.3">
      <c r="E62" s="113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2"/>
      <c r="AD62"/>
      <c r="AE62"/>
      <c r="AF62"/>
    </row>
    <row r="63" spans="5:32" s="52" customFormat="1" ht="12" customHeight="1" x14ac:dyDescent="0.3">
      <c r="E63" s="111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2"/>
      <c r="AD63"/>
      <c r="AE63"/>
      <c r="AF63"/>
    </row>
    <row r="64" spans="5:32" s="52" customFormat="1" ht="12" customHeight="1" x14ac:dyDescent="0.3">
      <c r="E64" s="114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2"/>
      <c r="AD64"/>
      <c r="AE64"/>
      <c r="AF64"/>
    </row>
    <row r="65" spans="5:32" s="52" customFormat="1" ht="14.4" x14ac:dyDescent="0.3">
      <c r="E65" s="115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2"/>
      <c r="AD65"/>
      <c r="AE65"/>
      <c r="AF65"/>
    </row>
    <row r="66" spans="5:32" s="52" customFormat="1" ht="15" thickBot="1" x14ac:dyDescent="0.35">
      <c r="E66" s="111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2"/>
      <c r="AD66"/>
      <c r="AE66"/>
      <c r="AF66"/>
    </row>
    <row r="67" spans="5:32" s="52" customFormat="1" ht="15" thickBot="1" x14ac:dyDescent="0.35">
      <c r="E67" s="116"/>
      <c r="F67" s="117"/>
      <c r="G67" s="117"/>
      <c r="H67" s="117"/>
      <c r="I67" s="117"/>
      <c r="J67" s="117"/>
      <c r="K67" s="117"/>
      <c r="L67" s="117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3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5">
    <mergeCell ref="H20:K21"/>
    <mergeCell ref="L20:O21"/>
    <mergeCell ref="Q55:W55"/>
    <mergeCell ref="T22:T25"/>
    <mergeCell ref="U22:U25"/>
    <mergeCell ref="L26:O26"/>
    <mergeCell ref="S27:S30"/>
    <mergeCell ref="H38:I40"/>
    <mergeCell ref="N27:N30"/>
    <mergeCell ref="Q22:Q25"/>
    <mergeCell ref="O27:O30"/>
    <mergeCell ref="V22:V25"/>
    <mergeCell ref="W27:W30"/>
    <mergeCell ref="T26:W26"/>
    <mergeCell ref="P26:S26"/>
    <mergeCell ref="T31:W31"/>
    <mergeCell ref="T32:W35"/>
    <mergeCell ref="Q27:Q30"/>
    <mergeCell ref="I22:I25"/>
    <mergeCell ref="L22:L25"/>
    <mergeCell ref="J22:J25"/>
    <mergeCell ref="M22:M25"/>
    <mergeCell ref="P32:S35"/>
    <mergeCell ref="X31:Z40"/>
    <mergeCell ref="H35:I37"/>
    <mergeCell ref="F26:G26"/>
    <mergeCell ref="H26:K26"/>
    <mergeCell ref="N22:N25"/>
    <mergeCell ref="K27:K30"/>
    <mergeCell ref="L27:L30"/>
    <mergeCell ref="T6:W6"/>
    <mergeCell ref="P6:S6"/>
    <mergeCell ref="F30:G31"/>
    <mergeCell ref="H31:K31"/>
    <mergeCell ref="H32:I34"/>
    <mergeCell ref="K22:K25"/>
    <mergeCell ref="I27:I30"/>
    <mergeCell ref="L32:O33"/>
    <mergeCell ref="H22:H25"/>
    <mergeCell ref="L31:O31"/>
    <mergeCell ref="F32:G40"/>
    <mergeCell ref="J32:K40"/>
    <mergeCell ref="L34:O40"/>
    <mergeCell ref="F27:G29"/>
    <mergeCell ref="H27:H30"/>
    <mergeCell ref="L11:L14"/>
    <mergeCell ref="M11:M14"/>
    <mergeCell ref="P36:S40"/>
    <mergeCell ref="O22:O25"/>
    <mergeCell ref="H9:K10"/>
    <mergeCell ref="L9:O10"/>
    <mergeCell ref="M27:M30"/>
    <mergeCell ref="J27:J30"/>
    <mergeCell ref="P31:S31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P22:P25"/>
    <mergeCell ref="S22:S25"/>
    <mergeCell ref="W22:W25"/>
    <mergeCell ref="T9:W10"/>
    <mergeCell ref="W16:W19"/>
    <mergeCell ref="W11:W14"/>
    <mergeCell ref="S12:S14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12:P14"/>
    <mergeCell ref="F15:G15"/>
    <mergeCell ref="H15:K15"/>
    <mergeCell ref="L15:O15"/>
    <mergeCell ref="P15:S15"/>
    <mergeCell ref="T15:W15"/>
    <mergeCell ref="P16:S17"/>
    <mergeCell ref="P18:S19"/>
    <mergeCell ref="V16:V19"/>
    <mergeCell ref="T16:T19"/>
    <mergeCell ref="H16:K19"/>
    <mergeCell ref="L16:L19"/>
    <mergeCell ref="N16:N19"/>
    <mergeCell ref="O16:O19"/>
    <mergeCell ref="U16:U19"/>
    <mergeCell ref="M16:M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</mergeCells>
  <hyperlinks>
    <hyperlink ref="I8" r:id="rId1" xr:uid="{7F0F9497-0E9B-4785-8C2E-1D70D4100307}"/>
    <hyperlink ref="F8" r:id="rId2" display="https://ieeesa.webex.com/ieeesa/j.php?MTID=m5dff7eac804a555afce33031902f8b9e" xr:uid="{CCFA712E-4E5C-45E6-BC05-47F306832832}"/>
    <hyperlink ref="F8:G8" r:id="rId3" display="Virtual Rm 1" xr:uid="{93C49CF8-DC06-48FD-933B-7DEFD8DA305B}"/>
    <hyperlink ref="H8" r:id="rId4" xr:uid="{8BE087F5-93F2-4454-A506-D25B1450A740}"/>
    <hyperlink ref="J8" r:id="rId5" xr:uid="{464D5D6B-661C-4308-B532-3237517BF7A0}"/>
    <hyperlink ref="K8" r:id="rId6" xr:uid="{129960AF-8C6E-4679-836A-953C72B0C3D9}"/>
    <hyperlink ref="M8" r:id="rId7" xr:uid="{6BC92B7D-2DDF-4A11-BC9D-9F6CEFDACCB9}"/>
    <hyperlink ref="Q8" r:id="rId8" xr:uid="{0419F77A-C574-44A9-B915-B33740165D57}"/>
    <hyperlink ref="U8" r:id="rId9" xr:uid="{F18BE3BB-881D-4B7D-9783-7D2214C46B74}"/>
    <hyperlink ref="L8" r:id="rId10" xr:uid="{57FAD7D5-A90E-46C8-8845-E300ED398FF1}"/>
    <hyperlink ref="P8" r:id="rId11" xr:uid="{D69F73C4-BB34-42ED-88F5-B11958648DEF}"/>
    <hyperlink ref="T8" r:id="rId12" xr:uid="{11266481-56C8-4F94-AB9B-B97D48CD6ED2}"/>
    <hyperlink ref="N8" r:id="rId13" xr:uid="{AC2A01D9-77D7-4ABA-A4D0-A5361703AE57}"/>
    <hyperlink ref="R8" r:id="rId14" xr:uid="{50BEB1DC-06EA-4A1E-B318-180B2D49EE18}"/>
    <hyperlink ref="V8" r:id="rId15" xr:uid="{30BC1D29-6EB1-4173-BF46-CC3DE73202EC}"/>
    <hyperlink ref="O8" r:id="rId16" xr:uid="{721B248C-4CD1-482C-8A63-4D55AFCD6244}"/>
    <hyperlink ref="S8" r:id="rId17" xr:uid="{24C57DFF-D3FD-40B2-8CC1-C25BD428748F}"/>
    <hyperlink ref="W8" r:id="rId18" xr:uid="{BE5A61FC-CAE6-40B8-910D-7DF6A6F443CA}"/>
    <hyperlink ref="T32" r:id="rId19" display="https://ieeesa.webex.com/ieeesa/j.php?MTID=m80ccf8df7986bb01a69f3db4b8243fef" xr:uid="{7499E152-879F-457F-A1E9-808E697BD930}"/>
    <hyperlink ref="T32:W35" r:id="rId20" display="802.15 WG Closing" xr:uid="{877EA1C6-288C-4EA6-9BB7-D47988DEC853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2022-09-29T23:00:38Z</dcterms:modified>
</cp:coreProperties>
</file>