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/>
  <mc:AlternateContent xmlns:mc="http://schemas.openxmlformats.org/markup-compatibility/2006">
    <mc:Choice Requires="x15">
      <x15ac:absPath xmlns:x15ac="http://schemas.microsoft.com/office/spreadsheetml/2010/11/ac" url="https://d.docs.live.net/2cb8745b51aa14eb/ben-root/ieee/15.4ab/MeetingStuff/"/>
    </mc:Choice>
  </mc:AlternateContent>
  <xr:revisionPtr revIDLastSave="9" documentId="8_{68C67120-30EF-47CC-8E06-B6DD4254D659}" xr6:coauthVersionLast="47" xr6:coauthVersionMax="47" xr10:uidLastSave="{901B70D9-3129-4564-A8FD-862E7945678C}"/>
  <bookViews>
    <workbookView xWindow="-108" yWindow="-108" windowWidth="23256" windowHeight="12456" tabRatio="703" activeTab="4" xr2:uid="{00000000-000D-0000-FFFF-FFFF00000000}"/>
  </bookViews>
  <sheets>
    <sheet name="Big Picture" sheetId="18" r:id="rId1"/>
    <sheet name="Summary" sheetId="2" r:id="rId2"/>
    <sheet name="Monday (1)" sheetId="20" r:id="rId3"/>
    <sheet name="Tuesday" sheetId="19" r:id="rId4"/>
    <sheet name="Wednesday" sheetId="13" r:id="rId5"/>
    <sheet name="Thursday" sheetId="16" r:id="rId6"/>
    <sheet name="Requests" sheetId="21" r:id="rId7"/>
  </sheets>
  <definedNames>
    <definedName name="_xlnm._FilterDatabase" localSheetId="6" hidden="1">Requests!$A$1:$E$32</definedName>
    <definedName name="hour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8" i="16" l="1"/>
  <c r="E13" i="20" l="1"/>
  <c r="E14" i="20" s="1"/>
  <c r="E15" i="20" s="1"/>
  <c r="E12" i="20"/>
  <c r="A15" i="20"/>
  <c r="A14" i="20"/>
  <c r="A13" i="20"/>
  <c r="A12" i="20"/>
  <c r="A21" i="16"/>
  <c r="A36" i="21"/>
  <c r="E28" i="16"/>
  <c r="E29" i="16" s="1"/>
  <c r="E30" i="16" s="1"/>
  <c r="E31" i="16" s="1"/>
  <c r="E32" i="16" s="1"/>
  <c r="E33" i="16" s="1"/>
  <c r="E27" i="16"/>
  <c r="A29" i="16"/>
  <c r="A30" i="16" s="1"/>
  <c r="A31" i="16" s="1"/>
  <c r="A32" i="16" s="1"/>
  <c r="A33" i="16" s="1"/>
  <c r="A27" i="16"/>
  <c r="E6" i="13"/>
  <c r="E20" i="19"/>
  <c r="A20" i="19"/>
  <c r="E18" i="20"/>
  <c r="B5" i="18"/>
  <c r="C5" i="18"/>
  <c r="D5" i="18"/>
  <c r="A6" i="18"/>
  <c r="B6" i="18" s="1"/>
  <c r="D6" i="18" l="1"/>
  <c r="A7" i="18"/>
  <c r="C6" i="18"/>
  <c r="A8" i="18" l="1"/>
  <c r="B7" i="18"/>
  <c r="C7" i="18"/>
  <c r="D7" i="18"/>
  <c r="B8" i="18" l="1"/>
  <c r="A9" i="18"/>
  <c r="C8" i="18"/>
  <c r="D8" i="18"/>
  <c r="B9" i="18" l="1"/>
  <c r="D9" i="18"/>
  <c r="C9" i="18"/>
  <c r="A10" i="18"/>
  <c r="D10" i="18" l="1"/>
  <c r="A11" i="18"/>
  <c r="C10" i="18"/>
  <c r="B10" i="18"/>
  <c r="A12" i="18" l="1"/>
  <c r="D11" i="18"/>
  <c r="B11" i="18"/>
  <c r="C11" i="18"/>
  <c r="D12" i="18" l="1"/>
  <c r="C12" i="18"/>
  <c r="A13" i="18"/>
  <c r="B12" i="18"/>
  <c r="D13" i="18" l="1"/>
  <c r="C13" i="18"/>
  <c r="B13" i="18"/>
  <c r="A14" i="18"/>
  <c r="A15" i="18" l="1"/>
  <c r="D14" i="18"/>
  <c r="B14" i="18"/>
  <c r="C14" i="18"/>
  <c r="D15" i="18" l="1"/>
  <c r="C15" i="18"/>
  <c r="B15" i="18"/>
  <c r="A16" i="18"/>
  <c r="A17" i="18" l="1"/>
  <c r="B16" i="18"/>
  <c r="C16" i="18"/>
  <c r="D16" i="18"/>
  <c r="D17" i="18" l="1"/>
  <c r="A18" i="18"/>
  <c r="C17" i="18"/>
  <c r="B17" i="18"/>
  <c r="D18" i="18" l="1"/>
  <c r="C18" i="18"/>
  <c r="B18" i="18"/>
  <c r="A19" i="18"/>
  <c r="A20" i="18" l="1"/>
  <c r="C19" i="18"/>
  <c r="D19" i="18"/>
  <c r="B19" i="18"/>
  <c r="A21" i="18" l="1"/>
  <c r="C20" i="18"/>
  <c r="B20" i="18"/>
  <c r="D20" i="18"/>
  <c r="D21" i="18" l="1"/>
  <c r="B21" i="18"/>
  <c r="A22" i="18"/>
  <c r="C21" i="18"/>
  <c r="C22" i="18" l="1"/>
  <c r="D22" i="18"/>
  <c r="A23" i="18"/>
  <c r="B22" i="18"/>
  <c r="A24" i="18" l="1"/>
  <c r="B23" i="18"/>
  <c r="D23" i="18"/>
  <c r="C23" i="18"/>
  <c r="D24" i="18" l="1"/>
  <c r="C24" i="18"/>
  <c r="A25" i="18"/>
  <c r="B24" i="18"/>
  <c r="A26" i="18" l="1"/>
  <c r="B25" i="18"/>
  <c r="D25" i="18"/>
  <c r="C25" i="18"/>
  <c r="A27" i="18" l="1"/>
  <c r="D26" i="18"/>
  <c r="C26" i="18"/>
  <c r="B26" i="18"/>
  <c r="D27" i="18" l="1"/>
  <c r="C27" i="18"/>
  <c r="B27" i="18"/>
  <c r="A24" i="16" l="1"/>
  <c r="B24" i="16"/>
  <c r="E24" i="16"/>
  <c r="E25" i="16" s="1"/>
  <c r="E36" i="16"/>
  <c r="B36" i="16"/>
  <c r="E15" i="16"/>
  <c r="E16" i="16" s="1"/>
  <c r="E17" i="16" s="1"/>
  <c r="E18" i="16" s="1"/>
  <c r="E19" i="16" s="1"/>
  <c r="E20" i="16" s="1"/>
  <c r="E21" i="16" s="1"/>
  <c r="B15" i="16"/>
  <c r="A15" i="16"/>
  <c r="A16" i="16" s="1"/>
  <c r="A17" i="16" s="1"/>
  <c r="A18" i="16" s="1"/>
  <c r="A19" i="16" s="1"/>
  <c r="A20" i="16" s="1"/>
  <c r="E6" i="16"/>
  <c r="E7" i="16" s="1"/>
  <c r="E8" i="16" s="1"/>
  <c r="E9" i="16" s="1"/>
  <c r="E10" i="16" s="1"/>
  <c r="E11" i="16" s="1"/>
  <c r="E12" i="16" s="1"/>
  <c r="B6" i="16"/>
  <c r="A6" i="16"/>
  <c r="B6" i="13"/>
  <c r="A6" i="13"/>
  <c r="E18" i="19"/>
  <c r="E19" i="19" s="1"/>
  <c r="E21" i="19" s="1"/>
  <c r="E22" i="19" s="1"/>
  <c r="E6" i="19"/>
  <c r="E15" i="19"/>
  <c r="A18" i="19"/>
  <c r="B18" i="19"/>
  <c r="A19" i="19"/>
  <c r="A21" i="19" s="1"/>
  <c r="A22" i="19" s="1"/>
  <c r="A6" i="19"/>
  <c r="E20" i="20"/>
  <c r="E21" i="20" s="1"/>
  <c r="E22" i="20" s="1"/>
  <c r="E23" i="20" s="1"/>
  <c r="E24" i="20" s="1"/>
  <c r="E19" i="20"/>
  <c r="A18" i="20"/>
  <c r="A19" i="20" s="1"/>
  <c r="A20" i="20" s="1"/>
  <c r="A21" i="20" s="1"/>
  <c r="A22" i="20" s="1"/>
  <c r="A23" i="20" s="1"/>
  <c r="A24" i="20" s="1"/>
  <c r="B18" i="20"/>
  <c r="A15" i="19"/>
  <c r="B15" i="19"/>
  <c r="A16" i="19"/>
  <c r="E26" i="16" l="1"/>
  <c r="A25" i="16"/>
  <c r="A24" i="19"/>
  <c r="A23" i="19"/>
  <c r="E23" i="19"/>
  <c r="E24" i="19" s="1"/>
  <c r="A26" i="16"/>
  <c r="B6" i="19" l="1"/>
  <c r="B5" i="20"/>
  <c r="H2" i="18"/>
  <c r="H1" i="18"/>
  <c r="E5" i="20"/>
  <c r="E7" i="20" s="1"/>
  <c r="E8" i="20" s="1"/>
  <c r="E9" i="20" s="1"/>
  <c r="E10" i="20" s="1"/>
  <c r="E11" i="20" s="1"/>
  <c r="E2" i="20"/>
  <c r="B1" i="20"/>
  <c r="E2" i="16"/>
  <c r="E2" i="13"/>
  <c r="E2" i="19"/>
  <c r="E6" i="20" l="1"/>
  <c r="E7" i="19" l="1"/>
  <c r="B1" i="19"/>
  <c r="E8" i="19" l="1"/>
  <c r="E9" i="19" s="1"/>
  <c r="E10" i="19" s="1"/>
  <c r="E11" i="19" s="1"/>
  <c r="E12" i="19" s="1"/>
  <c r="B1" i="16" l="1"/>
  <c r="B1" i="13"/>
  <c r="E7" i="13"/>
  <c r="E8" i="13" s="1"/>
  <c r="E9" i="13" s="1"/>
  <c r="E10" i="13" s="1"/>
  <c r="E11" i="13" s="1"/>
  <c r="E12" i="13" s="1"/>
  <c r="A6" i="2"/>
  <c r="A5" i="20" l="1"/>
  <c r="A6" i="20" s="1"/>
  <c r="A7" i="20" s="1"/>
  <c r="A8" i="20" s="1"/>
  <c r="A9" i="20" s="1"/>
  <c r="A7" i="2"/>
  <c r="A7" i="19" l="1"/>
  <c r="A8" i="19" s="1"/>
  <c r="A9" i="19" s="1"/>
  <c r="A10" i="19" s="1"/>
  <c r="A11" i="19" s="1"/>
  <c r="A12" i="19" s="1"/>
  <c r="A8" i="2"/>
  <c r="A10" i="20"/>
  <c r="A11" i="20"/>
  <c r="A9" i="2" l="1"/>
  <c r="A10" i="2" s="1"/>
  <c r="A11" i="2" s="1"/>
  <c r="A12" i="2" l="1"/>
  <c r="A13" i="2" s="1"/>
  <c r="A14" i="2" s="1"/>
  <c r="A7" i="13"/>
  <c r="A8" i="13" s="1"/>
  <c r="A9" i="13" s="1"/>
  <c r="A10" i="13" s="1"/>
  <c r="A11" i="13" s="1"/>
  <c r="A12" i="13" s="1"/>
  <c r="A7" i="16" l="1"/>
  <c r="A8" i="16" s="1"/>
  <c r="A9" i="16" s="1"/>
  <c r="A10" i="16" s="1"/>
  <c r="A11" i="16" s="1"/>
  <c r="A12" i="16" s="1"/>
</calcChain>
</file>

<file path=xl/sharedStrings.xml><?xml version="1.0" encoding="utf-8"?>
<sst xmlns="http://schemas.openxmlformats.org/spreadsheetml/2006/main" count="398" uniqueCount="259">
  <si>
    <t>OPEN</t>
  </si>
  <si>
    <t>All</t>
  </si>
  <si>
    <t>Recess</t>
  </si>
  <si>
    <t>IEEE-SA Stds. Board Bylaws on Patents in Std's. &amp; Guidelines</t>
  </si>
  <si>
    <t>Chair</t>
  </si>
  <si>
    <t>SC IETF</t>
  </si>
  <si>
    <t>UTC</t>
  </si>
  <si>
    <t>JST</t>
  </si>
  <si>
    <t>TG16t</t>
  </si>
  <si>
    <t>https://mentor.ieee.org/802.15/documents</t>
  </si>
  <si>
    <t>EST</t>
  </si>
  <si>
    <t>Times in Eastern Timezone (ET)</t>
  </si>
  <si>
    <t>Summary of Schedule  - SG15.4ab (NG-UWB)</t>
  </si>
  <si>
    <t>Links:</t>
  </si>
  <si>
    <t>TG4ab</t>
  </si>
  <si>
    <t>TG4ab Meeting slots</t>
  </si>
  <si>
    <t>Joint meetings with TG4ab</t>
  </si>
  <si>
    <t>Task Group 15.4ab - Next Generation UWB</t>
  </si>
  <si>
    <t>Joint Meeting with TG14, TG15 and TG4ab</t>
  </si>
  <si>
    <t>AoB, Next Steps, Closing</t>
  </si>
  <si>
    <t>Discussion and approval of Agenda (doc. 15-21-0644)</t>
  </si>
  <si>
    <t xml:space="preserve">Discussion and approval of prior minutes </t>
  </si>
  <si>
    <t>Yang</t>
  </si>
  <si>
    <t>SC THz</t>
  </si>
  <si>
    <t>TG3ma</t>
  </si>
  <si>
    <t>Notes and Links:</t>
  </si>
  <si>
    <t>IEEE-SA Patent, Copyright, and Participation Policies</t>
  </si>
  <si>
    <t>https://grouper.ieee.org/groups/802/sapolicies.shtml</t>
  </si>
  <si>
    <t>All meetings are condudcted according to IEEE-SA Policies for standards development meetings</t>
  </si>
  <si>
    <t>All presentations must be made publicly availab by uploading to Mentor:</t>
  </si>
  <si>
    <t>Meeting details can be found on the 802 subgroup calendar</t>
  </si>
  <si>
    <t>https://grouper.ieee.org/groups/802/802tele_calendar.html</t>
  </si>
  <si>
    <t>Registration is required to attend meetings during the 802 plenary session!</t>
  </si>
  <si>
    <t>If not already registered please register now:</t>
  </si>
  <si>
    <t>Working Group 802.15 Home Page</t>
  </si>
  <si>
    <t>https://grouper.ieee.org/groups/802/15/</t>
  </si>
  <si>
    <t>Progect 15.4ab Home Page</t>
  </si>
  <si>
    <t>https://www.ieee802.org/15/pub/TG4ab.html</t>
  </si>
  <si>
    <t>Adjourn</t>
  </si>
  <si>
    <t>Meetings will commence at 10 after the hour</t>
  </si>
  <si>
    <t>https://touchpoint.eventsair.com/2022-may-ieee-802-wireless-interim-session</t>
  </si>
  <si>
    <t>Editor's Corner</t>
  </si>
  <si>
    <t>Verso</t>
  </si>
  <si>
    <t>Schedule Discussion</t>
  </si>
  <si>
    <t>July 2022 Wireless Plenary</t>
  </si>
  <si>
    <t>Monday 11-July PM1: TG Opening, Technical Presentations</t>
  </si>
  <si>
    <t>Monday 11-July PM2: Technical Presentations</t>
  </si>
  <si>
    <t>Tuesday 12-July AM1: Technical Presentations</t>
  </si>
  <si>
    <t>Tuesday 12-July PM2: Technical Presentations</t>
  </si>
  <si>
    <t>Tuesday 12-July AM2: Joint 6a, 4ab, 14</t>
  </si>
  <si>
    <t>Wednesday 13-July PM2: Technical Presentations</t>
  </si>
  <si>
    <t>Thursday 14-July AM1: Technical Presentations</t>
  </si>
  <si>
    <t>Thursday 14-July AM2: Technical Presentations</t>
  </si>
  <si>
    <t xml:space="preserve">Thursday 14-July PM1: Technical Presentations, TG closing </t>
  </si>
  <si>
    <t>See joint agenda:</t>
  </si>
  <si>
    <t>Thursday 14-July PM2: Working Group Closing</t>
  </si>
  <si>
    <t>07:00-07:30</t>
  </si>
  <si>
    <t>CONTINENTAL BREAKFAST</t>
  </si>
  <si>
    <t>07:30-08:00</t>
  </si>
  <si>
    <t>802.15 AC
Meeting Rm 3</t>
  </si>
  <si>
    <t>08:00-08:30</t>
  </si>
  <si>
    <t>OPENING 802 EC MEETING</t>
  </si>
  <si>
    <t>TG13  OWC</t>
  </si>
  <si>
    <t>TG6ma</t>
  </si>
  <si>
    <t>08:30-09:00</t>
  </si>
  <si>
    <t>SC-M/ 
Rules</t>
  </si>
  <si>
    <t>09:00-09:30</t>
  </si>
  <si>
    <t>09:30-10:00</t>
  </si>
  <si>
    <t>10:00-10:30</t>
  </si>
  <si>
    <t>Break</t>
  </si>
  <si>
    <t>10:30-11:00</t>
  </si>
  <si>
    <t>Joint .6a, .4ab, .14
Rm1</t>
  </si>
  <si>
    <t>802.15 WG Midweek
Plenary Rm 1</t>
  </si>
  <si>
    <t>11:00-11:30</t>
  </si>
  <si>
    <t>11:30-12:00</t>
  </si>
  <si>
    <t>802.15 WG Opening
Plenary Rm 1</t>
  </si>
  <si>
    <t>Joint all TG prep for 802.1
Rm 1</t>
  </si>
  <si>
    <t>WNG  Rm1</t>
  </si>
  <si>
    <t>12:00-12:30</t>
  </si>
  <si>
    <t>12:30-13:00</t>
  </si>
  <si>
    <t>LUNCH ON YOUR OWN</t>
  </si>
  <si>
    <t>13:00-13:30</t>
  </si>
  <si>
    <t>13:30-14:00</t>
  </si>
  <si>
    <t>TG7a OCC</t>
  </si>
  <si>
    <t>Joint
14/15</t>
  </si>
  <si>
    <t>14:00-14:30</t>
  </si>
  <si>
    <t>14:30-15:00</t>
  </si>
  <si>
    <t>TG4 Cor1</t>
  </si>
  <si>
    <t>15:00-15:30</t>
  </si>
  <si>
    <t>15:30-16:00</t>
  </si>
  <si>
    <t>16:00-16:30</t>
  </si>
  <si>
    <t>802.15 WG Closing
Plenary Rm 1</t>
  </si>
  <si>
    <t>16:30-17:00</t>
  </si>
  <si>
    <t>17:00-17:30</t>
  </si>
  <si>
    <t>17:30-18:00</t>
  </si>
  <si>
    <t>18:00-18:30</t>
  </si>
  <si>
    <t>EDT</t>
  </si>
  <si>
    <t>PDT</t>
  </si>
  <si>
    <t>Local Time</t>
  </si>
  <si>
    <t>Rm 1</t>
  </si>
  <si>
    <t>Rm 2</t>
  </si>
  <si>
    <t>Rm 3</t>
  </si>
  <si>
    <t>Rm 4</t>
  </si>
  <si>
    <t>Libra Xiao</t>
  </si>
  <si>
    <t>Huan-Bang</t>
  </si>
  <si>
    <t>Rahmani</t>
  </si>
  <si>
    <t>Technical contribution: Channel Access (presenation and demonstration)</t>
  </si>
  <si>
    <t>Technical contribution: Enabling non-coherent reception</t>
  </si>
  <si>
    <t>Nabki</t>
  </si>
  <si>
    <t>Technical contribution: Downlink TDoA converged proposal</t>
  </si>
  <si>
    <t>Zhenzhen Ye, et al</t>
  </si>
  <si>
    <t>Technical contribution: Analysis of advancd coding</t>
  </si>
  <si>
    <t>Carlos Aldana</t>
  </si>
  <si>
    <t>Jarek Niewczas</t>
  </si>
  <si>
    <t>Technical contribution: Follow up on secure ranging</t>
  </si>
  <si>
    <t>Technical contribution: Topic to be anounced</t>
  </si>
  <si>
    <t>Technical contribution: UWB Interference Considerations</t>
  </si>
  <si>
    <t>Shang-Te Yang</t>
  </si>
  <si>
    <t>Technical contribution: Narrowband channel access and interference mitigation</t>
  </si>
  <si>
    <t xml:space="preserve">Alexander Krebs </t>
  </si>
  <si>
    <t>Technical Contribution:  Channelization of NB Mirroring Channel</t>
  </si>
  <si>
    <t>Technical Contribution:  Narrowband spectrum and channel allocation</t>
  </si>
  <si>
    <t>Alexander Krebs</t>
  </si>
  <si>
    <t xml:space="preserve">Technical contribution: Enhancement of Ranging Block Structure </t>
  </si>
  <si>
    <t>YoungWans So, Mingyu LEE</t>
  </si>
  <si>
    <t xml:space="preserve">Technical contribution: Text Proposal for NB Mirroring Channel </t>
  </si>
  <si>
    <t xml:space="preserve">Technical contribution: Text Proposal for Multiple Transmissions in A Ranging Slot </t>
  </si>
  <si>
    <t>Taeyoung Ha</t>
  </si>
  <si>
    <t>Xiliang Luo et al</t>
  </si>
  <si>
    <t>Technical contribution: Preamble sequence convergence</t>
  </si>
  <si>
    <t>Technical contribution: Secuirty aspects, analysis of distance boudning proposals</t>
  </si>
  <si>
    <t xml:space="preserve">Claudio Anliker </t>
  </si>
  <si>
    <t>Technical contribution: More details on MMS</t>
  </si>
  <si>
    <t xml:space="preserve">Xiliang Luo </t>
  </si>
  <si>
    <t>Technical contribution: Update on the NB-UWB Technical Framework</t>
  </si>
  <si>
    <t>Technical Presentation: UWB Sensing – Scheduling</t>
  </si>
  <si>
    <t>Leong</t>
  </si>
  <si>
    <t>Technical contribution: A Wake Up Radio Scheme for UWB.</t>
  </si>
  <si>
    <t>OPEN and reminders</t>
  </si>
  <si>
    <t>Porria Pakrooh, Bin Tian</t>
  </si>
  <si>
    <t>Technical contribution: Preamble Sequence Study</t>
  </si>
  <si>
    <t>Technical contribution: HRP PHY Inter frame spacing</t>
  </si>
  <si>
    <t>Kangjin Yoon</t>
  </si>
  <si>
    <t xml:space="preserve">Technical Contribution:  Channelization (&gt;10.5 GHz) </t>
  </si>
  <si>
    <t>Claudio da Silva</t>
  </si>
  <si>
    <t>Rani Keren</t>
  </si>
  <si>
    <t>Technical contribution: Selecting number of fragments in MMS</t>
  </si>
  <si>
    <t>Monday</t>
  </si>
  <si>
    <t>Tuesday</t>
  </si>
  <si>
    <t>Wednesday</t>
  </si>
  <si>
    <t>Thursday</t>
  </si>
  <si>
    <t>Technical contribution: Considerations on sequences in 4ab</t>
  </si>
  <si>
    <t>Opening Report, recap and TG operations</t>
  </si>
  <si>
    <t>Technical Presentation: UWB sensing pulse shape</t>
  </si>
  <si>
    <t>Technical Presentation: Preliminary Discussion on Possible LDPC Codes for 15.4ab</t>
  </si>
  <si>
    <t>Technical Presentation: NB considerations for NBA-MMS</t>
  </si>
  <si>
    <t>Bin Qian</t>
  </si>
  <si>
    <t>Req Order</t>
  </si>
  <si>
    <t>Requester</t>
  </si>
  <si>
    <t>Preferences</t>
  </si>
  <si>
    <t>Assigned</t>
  </si>
  <si>
    <t>Topic/Title</t>
  </si>
  <si>
    <t xml:space="preserve">Libra </t>
  </si>
  <si>
    <t>14-July AM1</t>
  </si>
  <si>
    <t>Thursday AM1</t>
  </si>
  <si>
    <t>A Wake Up Radio Scheme for UWB.</t>
  </si>
  <si>
    <t>Any AM</t>
  </si>
  <si>
    <t>Tuesday AM1</t>
  </si>
  <si>
    <t>Fred and Moh</t>
  </si>
  <si>
    <t>Any</t>
  </si>
  <si>
    <t>Monday PM2</t>
  </si>
  <si>
    <t>Non-coherent reception</t>
  </si>
  <si>
    <t>Channel access demo</t>
  </si>
  <si>
    <t>Zhenzhen, et al</t>
  </si>
  <si>
    <t>DL-TDoA</t>
  </si>
  <si>
    <t>Monday PM1</t>
  </si>
  <si>
    <t>Boris, David</t>
  </si>
  <si>
    <t>Follow up on secure ranging</t>
  </si>
  <si>
    <t>Carlos</t>
  </si>
  <si>
    <t>LDPC</t>
  </si>
  <si>
    <t>Tuesday PM2</t>
  </si>
  <si>
    <t>UWB Interference Considerations</t>
  </si>
  <si>
    <t>Wednesday PM2</t>
  </si>
  <si>
    <t>Preamble sequence convergence</t>
  </si>
  <si>
    <t>Thursday AM2</t>
  </si>
  <si>
    <t>More details on MMS</t>
  </si>
  <si>
    <t>Later in the week</t>
  </si>
  <si>
    <t>In person so any</t>
  </si>
  <si>
    <t>Secuirty aspects, analysis of distance boudning proposals</t>
  </si>
  <si>
    <t>Narrowband spectrum and channel allocation</t>
  </si>
  <si>
    <t>Narrowband channel access and interference mitigation</t>
  </si>
  <si>
    <t>Narrowband advertising and session discovery</t>
  </si>
  <si>
    <t>Mingyu LEE</t>
  </si>
  <si>
    <t>Monday PM2 (30 min)</t>
  </si>
  <si>
    <t xml:space="preserve"> Channelization of NB Mirroring Channel</t>
  </si>
  <si>
    <t>Tuesday PM2 (30 min)</t>
  </si>
  <si>
    <t xml:space="preserve"> Enhancement of Ranging Block Structure </t>
  </si>
  <si>
    <t xml:space="preserve"> Text Proposal for NB Mirroring Channel </t>
  </si>
  <si>
    <t xml:space="preserve">Text Proposal for Multiple Transmissions in A Ranging Slot </t>
  </si>
  <si>
    <t>Vinod Kristem</t>
  </si>
  <si>
    <t>Might be able to sqeeze int o Xiliang's slot; PT friendly</t>
  </si>
  <si>
    <t>Higher data rate and symbol structure</t>
  </si>
  <si>
    <t>HRP PHY Inter frame spacing</t>
  </si>
  <si>
    <t xml:space="preserve">channelization (&gt;10.5 GHz) </t>
  </si>
  <si>
    <t>Preamble Sequence Study</t>
  </si>
  <si>
    <t>Updates on sensing TFD</t>
  </si>
  <si>
    <t>15 to 20 minutes</t>
  </si>
  <si>
    <t>Selecting number of fragments in MMS</t>
  </si>
  <si>
    <t>Chenchen Liu</t>
  </si>
  <si>
    <t>30 min</t>
  </si>
  <si>
    <t>Considerations on sequences in 4ab</t>
  </si>
  <si>
    <t>15-20 minutes</t>
  </si>
  <si>
    <t>Thursday PM1</t>
  </si>
  <si>
    <t>NB considerations for NBA-MMS</t>
  </si>
  <si>
    <t>Wei Lin</t>
  </si>
  <si>
    <t>15 minutes</t>
  </si>
  <si>
    <t>Preliminary Discussion on Possible LDPC Codes for 15.4ab</t>
  </si>
  <si>
    <t>Xiaohui Peng</t>
  </si>
  <si>
    <t>UWB sensing pulse shape</t>
  </si>
  <si>
    <t>Aniruddh Rao Kabbinale</t>
  </si>
  <si>
    <t>co-scheduling ranging and sensing</t>
  </si>
  <si>
    <t>.</t>
  </si>
  <si>
    <t>update on the NB-UWB technical framework</t>
  </si>
  <si>
    <t xml:space="preserve">PT friendly and before the 802.11 WNG </t>
  </si>
  <si>
    <t>To be announced</t>
  </si>
  <si>
    <t xml:space="preserve">Any </t>
  </si>
  <si>
    <t>Standby List</t>
  </si>
  <si>
    <t>Technical contribution: High-speed data-rates for impulse ultra-wideband radio</t>
  </si>
  <si>
    <t>Technical contribution: More on Supercomplementary Zero-sum Cross-correlation Code Blocks</t>
  </si>
  <si>
    <t>Igor Dotlic</t>
  </si>
  <si>
    <t>Technical contribution: NBA-UWB ranging text for 15.4ab TFD</t>
  </si>
  <si>
    <t>Yong Liu</t>
  </si>
  <si>
    <t>Technical Contribution: Co-scheduling ranging and sensing</t>
  </si>
  <si>
    <t>Deferred to later</t>
  </si>
  <si>
    <t>Doc</t>
  </si>
  <si>
    <t>https://mentor.ieee.org/802.15/dcn/22/15-22-0328-05-04ab-july-2022-tg4ab-agenda.xlsx</t>
  </si>
  <si>
    <t>https://mentor.ieee.org/802.15/dcn/22/15-22-0368-00-04ab-tg4ab-conf-call-mins-may-to-jul-2022.docx</t>
  </si>
  <si>
    <t>https://mentor.ieee.org/802.15/dcn/22/15-22-0326-00-04ab-tg4ab-may-interim-mins.docx</t>
  </si>
  <si>
    <t>Link1</t>
  </si>
  <si>
    <t>Link2</t>
  </si>
  <si>
    <t>https://mentor.ieee.org/802.15/dcn/22/15-22-0359-01-04ab-july-2022-meeting-slides.pptx</t>
  </si>
  <si>
    <t>https://mentor.ieee.org/802.15/dcn/22/15-22-0369-00-04ab-inter-frame-spacing-for-hrp-uwb-phy.pptx</t>
  </si>
  <si>
    <t>https://mentor.ieee.org/802.15/dcn/22/15-22-0372-00-04ab-uwb-interference-considerations.pptx</t>
  </si>
  <si>
    <t>https://mentor.ieee.org/802.15/dcn/22/15-22-0330-00-04ab-4ab-channelization-discussion.pptx</t>
  </si>
  <si>
    <t>https://mentor.ieee.org/802.15/dcn/22/15-22-0339-00-04ab-narrowband-channel-allocation-for-nba-mms-uwb.pptx</t>
  </si>
  <si>
    <t>Mingyu  LEE</t>
  </si>
  <si>
    <t>https://mentor.ieee.org/802.15/dcn/22/15-22-0380-00-04ab-more-on-supercomplementary-zero-sum-cross-correlation-szc-code-blocks.pptx</t>
  </si>
  <si>
    <t>David Barras</t>
  </si>
  <si>
    <t>https://mentor.ieee.org/802.15/dcn/22/15-22-0373-00-04ab-high-speed-data-rates-for-impulse-ultra-wideband-radio.pptx</t>
  </si>
  <si>
    <t>https://mentor.ieee.org/802.15/dcn/22/15-22-0358-00-04ab-coexistence-with-wi-fi-by-using-narrowband-mirroring-channel.pptx</t>
  </si>
  <si>
    <t>https://mentor.ieee.org/802.15/dcn/22/15-22-0340-01-04ab-narrowband-channel-access-and-interference-mitigation-for-nba-mms-uwb.pptx</t>
  </si>
  <si>
    <t>Doc #</t>
  </si>
  <si>
    <t>https://mentor.ieee.org/802.15/dcn/22/15-22-0383-00-04ab-nb-assisted-uwb-channel-access-follow-up.pptx</t>
  </si>
  <si>
    <t>https://mentor.ieee.org/802.15/dcn/22/15-22-0378-00-04ab-on-the-selection-of-number-of-fragments-in-mms-uwb.pptx</t>
  </si>
  <si>
    <t>https://mentor.ieee.org/802.15/dcn/22/15-22-0385-00-04ab-status-on-downlink-tdoa-dl-tdoa-location-service-proposals-in-802-15.pptx</t>
  </si>
  <si>
    <t>https://mentor.ieee.org/802.15/dcn/22/15-22-0357-01-04ab-flexible-block-structure.ppt</t>
  </si>
  <si>
    <t>https://mentor.ieee.org/802.15/dcn/22/15-22-0356-00-04ab-multiple-transmissions-in-a-ranging-slot.docx</t>
  </si>
  <si>
    <t>https://mentor.ieee.org/802.15/dcn/22/15-22-0386-00-04ab-narrow-band-mirroring-channels.docx</t>
  </si>
  <si>
    <t>https://mentor.ieee.org/802.15/dcn/22/15-22-0390-00-04ab-discussion-on-preamble-sequence-options-for-detection-and-channel-estimation.pptx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</si>
</sst>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General_)"/>
    <numFmt numFmtId="165" formatCode="_([$€]* #,##0.00_);_([$€]* \(#,##0.00\);_([$€]* &quot;-&quot;??_);_(@_)"/>
    <numFmt numFmtId="166" formatCode="h:mm;@"/>
  </numFmts>
  <fonts count="3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Verdana"/>
      <family val="2"/>
    </font>
    <font>
      <b/>
      <sz val="10"/>
      <name val="Times New Roman"/>
      <family val="1"/>
    </font>
    <font>
      <b/>
      <sz val="10"/>
      <name val="Arial"/>
      <family val="2"/>
    </font>
    <font>
      <b/>
      <sz val="12"/>
      <name val="Times New Roman"/>
      <family val="1"/>
    </font>
    <font>
      <sz val="10"/>
      <name val="Times New Roman"/>
      <family val="1"/>
    </font>
    <font>
      <sz val="10"/>
      <name val="Times New Roman"/>
      <family val="1"/>
    </font>
    <font>
      <sz val="10"/>
      <name val="Arial"/>
      <family val="2"/>
    </font>
    <font>
      <sz val="12"/>
      <name val="Courier"/>
      <family val="3"/>
    </font>
    <font>
      <b/>
      <sz val="12"/>
      <name val="Arial"/>
      <family val="2"/>
    </font>
    <font>
      <sz val="12"/>
      <color theme="1"/>
      <name val="Calibri"/>
      <family val="2"/>
      <scheme val="minor"/>
    </font>
    <font>
      <u/>
      <sz val="12"/>
      <color theme="11"/>
      <name val="Calibri"/>
      <family val="2"/>
      <scheme val="minor"/>
    </font>
    <font>
      <u/>
      <sz val="10"/>
      <color theme="10"/>
      <name val="Arial"/>
      <family val="2"/>
    </font>
    <font>
      <u/>
      <sz val="12"/>
      <color theme="10"/>
      <name val="Courier"/>
      <family val="3"/>
    </font>
    <font>
      <u/>
      <sz val="12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Courier"/>
    </font>
    <font>
      <sz val="12"/>
      <name val="Arial"/>
      <family val="2"/>
    </font>
    <font>
      <sz val="12"/>
      <name val="Courier"/>
      <family val="1"/>
    </font>
    <font>
      <b/>
      <u/>
      <sz val="10"/>
      <color theme="10"/>
      <name val="Arial"/>
      <family val="2"/>
    </font>
    <font>
      <sz val="10"/>
      <color theme="1"/>
      <name val="Times New Roman"/>
      <family val="1"/>
    </font>
    <font>
      <b/>
      <sz val="10"/>
      <color theme="8" tint="-0.249977111117893"/>
      <name val="Times New Roman"/>
      <family val="1"/>
    </font>
    <font>
      <sz val="10"/>
      <name val="Calibri"/>
      <family val="2"/>
      <scheme val="minor"/>
    </font>
    <font>
      <b/>
      <sz val="10"/>
      <color rgb="FFFF0000"/>
      <name val="Times New Roman"/>
      <family val="1"/>
    </font>
    <font>
      <b/>
      <sz val="10"/>
      <color indexed="8"/>
      <name val="Arial"/>
      <family val="2"/>
    </font>
    <font>
      <b/>
      <sz val="8"/>
      <name val="Arial"/>
      <family val="2"/>
    </font>
    <font>
      <b/>
      <sz val="8"/>
      <color theme="0"/>
      <name val="Arial"/>
      <family val="2"/>
    </font>
    <font>
      <b/>
      <sz val="10"/>
      <color indexed="9"/>
      <name val="Arial"/>
      <family val="2"/>
    </font>
    <font>
      <b/>
      <sz val="11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name val="Arial"/>
      <family val="2"/>
    </font>
    <font>
      <b/>
      <sz val="12"/>
      <color theme="0"/>
      <name val="Arial"/>
      <family val="2"/>
    </font>
    <font>
      <u/>
      <sz val="11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rgb="FF990000"/>
        <bgColor indexed="64"/>
      </patternFill>
    </fill>
    <fill>
      <patternFill patternType="solid">
        <fgColor rgb="FF96368B"/>
        <bgColor indexed="64"/>
      </patternFill>
    </fill>
    <fill>
      <patternFill patternType="solid">
        <fgColor rgb="FFCC00FF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37FB82"/>
        <bgColor indexed="64"/>
      </patternFill>
    </fill>
    <fill>
      <patternFill patternType="darkDown">
        <bgColor theme="0" tint="-0.14996795556505021"/>
      </patternFill>
    </fill>
    <fill>
      <patternFill patternType="solid">
        <fgColor rgb="FF917FDD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0000"/>
        <bgColor indexed="64"/>
      </patternFill>
    </fill>
  </fills>
  <borders count="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6">
    <xf numFmtId="0" fontId="0" fillId="0" borderId="0"/>
    <xf numFmtId="165" fontId="10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64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0" fillId="0" borderId="0"/>
    <xf numFmtId="164" fontId="11" fillId="0" borderId="0"/>
    <xf numFmtId="0" fontId="13" fillId="0" borderId="0"/>
    <xf numFmtId="0" fontId="18" fillId="0" borderId="0"/>
    <xf numFmtId="0" fontId="4" fillId="0" borderId="0"/>
    <xf numFmtId="164" fontId="19" fillId="0" borderId="0"/>
    <xf numFmtId="164" fontId="22" fillId="0" borderId="0" applyNumberFormat="0" applyFill="0" applyBorder="0" applyAlignment="0" applyProtection="0"/>
    <xf numFmtId="43" fontId="21" fillId="0" borderId="0" applyFont="0" applyFill="0" applyBorder="0" applyAlignment="0" applyProtection="0"/>
    <xf numFmtId="0" fontId="3" fillId="0" borderId="0"/>
    <xf numFmtId="0" fontId="36" fillId="0" borderId="0" applyNumberFormat="0" applyFill="0" applyBorder="0" applyAlignment="0" applyProtection="0"/>
  </cellStyleXfs>
  <cellXfs count="143">
    <xf numFmtId="0" fontId="0" fillId="0" borderId="0" xfId="0"/>
    <xf numFmtId="0" fontId="5" fillId="0" borderId="0" xfId="0" applyFont="1"/>
    <xf numFmtId="0" fontId="6" fillId="0" borderId="0" xfId="0" applyFont="1"/>
    <xf numFmtId="0" fontId="0" fillId="0" borderId="0" xfId="0" applyBorder="1"/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8" fillId="0" borderId="0" xfId="0" applyFont="1"/>
    <xf numFmtId="18" fontId="8" fillId="0" borderId="0" xfId="10" applyNumberFormat="1" applyFont="1" applyProtection="1"/>
    <xf numFmtId="0" fontId="10" fillId="0" borderId="0" xfId="6"/>
    <xf numFmtId="0" fontId="9" fillId="0" borderId="0" xfId="10" applyNumberFormat="1" applyFont="1"/>
    <xf numFmtId="49" fontId="9" fillId="0" borderId="0" xfId="6" applyNumberFormat="1" applyFont="1" applyAlignment="1">
      <alignment horizontal="left"/>
    </xf>
    <xf numFmtId="0" fontId="9" fillId="0" borderId="0" xfId="10" applyFont="1" applyAlignment="1">
      <alignment horizontal="center"/>
    </xf>
    <xf numFmtId="0" fontId="9" fillId="0" borderId="0" xfId="10" applyFont="1"/>
    <xf numFmtId="18" fontId="9" fillId="0" borderId="0" xfId="10" applyNumberFormat="1" applyFont="1" applyProtection="1"/>
    <xf numFmtId="0" fontId="8" fillId="0" borderId="0" xfId="6" applyFont="1"/>
    <xf numFmtId="0" fontId="8" fillId="0" borderId="0" xfId="10" applyFont="1" applyAlignment="1">
      <alignment horizontal="center"/>
    </xf>
    <xf numFmtId="18" fontId="8" fillId="0" borderId="0" xfId="0" applyNumberFormat="1" applyFont="1"/>
    <xf numFmtId="0" fontId="15" fillId="0" borderId="0" xfId="3"/>
    <xf numFmtId="18" fontId="5" fillId="0" borderId="0" xfId="0" applyNumberFormat="1" applyFont="1" applyAlignment="1">
      <alignment horizontal="center"/>
    </xf>
    <xf numFmtId="0" fontId="20" fillId="0" borderId="0" xfId="0" applyFont="1"/>
    <xf numFmtId="0" fontId="20" fillId="0" borderId="0" xfId="0" applyFont="1" applyAlignment="1">
      <alignment wrapText="1"/>
    </xf>
    <xf numFmtId="166" fontId="20" fillId="0" borderId="0" xfId="0" applyNumberFormat="1" applyFont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49" fontId="23" fillId="0" borderId="0" xfId="6" applyNumberFormat="1" applyFont="1" applyAlignment="1">
      <alignment horizontal="left"/>
    </xf>
    <xf numFmtId="0" fontId="23" fillId="0" borderId="0" xfId="10" applyFont="1" applyAlignment="1">
      <alignment horizontal="center"/>
    </xf>
    <xf numFmtId="0" fontId="23" fillId="0" borderId="0" xfId="10" applyFont="1"/>
    <xf numFmtId="18" fontId="23" fillId="0" borderId="0" xfId="10" applyNumberFormat="1" applyFont="1" applyProtection="1"/>
    <xf numFmtId="0" fontId="23" fillId="0" borderId="0" xfId="6" applyFont="1"/>
    <xf numFmtId="0" fontId="24" fillId="0" borderId="0" xfId="0" applyFont="1"/>
    <xf numFmtId="18" fontId="10" fillId="0" borderId="0" xfId="6" applyNumberFormat="1" applyAlignment="1">
      <alignment horizontal="right"/>
    </xf>
    <xf numFmtId="0" fontId="25" fillId="0" borderId="0" xfId="6" applyFont="1"/>
    <xf numFmtId="0" fontId="6" fillId="0" borderId="0" xfId="0" applyFont="1" applyAlignment="1">
      <alignment wrapText="1"/>
    </xf>
    <xf numFmtId="0" fontId="5" fillId="0" borderId="0" xfId="10" applyNumberFormat="1" applyFont="1"/>
    <xf numFmtId="0" fontId="26" fillId="0" borderId="0" xfId="0" applyFont="1"/>
    <xf numFmtId="166" fontId="12" fillId="0" borderId="14" xfId="0" applyNumberFormat="1" applyFont="1" applyBorder="1" applyAlignment="1">
      <alignment horizontal="center"/>
    </xf>
    <xf numFmtId="166" fontId="12" fillId="0" borderId="11" xfId="0" applyNumberFormat="1" applyFont="1" applyBorder="1" applyAlignment="1">
      <alignment horizontal="center"/>
    </xf>
    <xf numFmtId="166" fontId="12" fillId="0" borderId="15" xfId="0" applyNumberFormat="1" applyFont="1" applyBorder="1" applyAlignment="1">
      <alignment horizontal="center"/>
    </xf>
    <xf numFmtId="166" fontId="12" fillId="3" borderId="15" xfId="0" applyNumberFormat="1" applyFont="1" applyFill="1" applyBorder="1" applyAlignment="1">
      <alignment horizontal="center"/>
    </xf>
    <xf numFmtId="0" fontId="27" fillId="4" borderId="11" xfId="0" applyFont="1" applyFill="1" applyBorder="1" applyAlignment="1">
      <alignment horizontal="center" vertical="center" wrapText="1"/>
    </xf>
    <xf numFmtId="0" fontId="27" fillId="4" borderId="19" xfId="0" applyFont="1" applyFill="1" applyBorder="1" applyAlignment="1">
      <alignment horizontal="center" vertical="center" wrapText="1"/>
    </xf>
    <xf numFmtId="0" fontId="30" fillId="7" borderId="19" xfId="0" quotePrefix="1" applyFont="1" applyFill="1" applyBorder="1" applyAlignment="1">
      <alignment horizontal="center" vertical="center" wrapText="1"/>
    </xf>
    <xf numFmtId="0" fontId="6" fillId="13" borderId="19" xfId="0" applyFont="1" applyFill="1" applyBorder="1" applyAlignment="1">
      <alignment horizontal="center" vertical="center" wrapText="1"/>
    </xf>
    <xf numFmtId="0" fontId="30" fillId="7" borderId="19" xfId="0" applyFont="1" applyFill="1" applyBorder="1" applyAlignment="1">
      <alignment horizontal="center" vertical="center" wrapText="1"/>
    </xf>
    <xf numFmtId="49" fontId="8" fillId="0" borderId="0" xfId="6" applyNumberFormat="1" applyFont="1" applyAlignment="1">
      <alignment horizontal="left"/>
    </xf>
    <xf numFmtId="0" fontId="8" fillId="0" borderId="0" xfId="10" applyFont="1"/>
    <xf numFmtId="0" fontId="3" fillId="0" borderId="0" xfId="14"/>
    <xf numFmtId="0" fontId="3" fillId="0" borderId="20" xfId="14" applyBorder="1" applyAlignment="1">
      <alignment vertical="center" wrapText="1"/>
    </xf>
    <xf numFmtId="0" fontId="3" fillId="0" borderId="17" xfId="14" applyBorder="1" applyAlignment="1">
      <alignment vertical="center" wrapText="1"/>
    </xf>
    <xf numFmtId="0" fontId="3" fillId="0" borderId="3" xfId="14" applyBorder="1" applyAlignment="1">
      <alignment vertical="center" wrapText="1"/>
    </xf>
    <xf numFmtId="0" fontId="36" fillId="0" borderId="0" xfId="15"/>
    <xf numFmtId="0" fontId="2" fillId="0" borderId="0" xfId="14" applyFont="1"/>
    <xf numFmtId="0" fontId="1" fillId="0" borderId="0" xfId="14" applyFont="1"/>
    <xf numFmtId="3" fontId="10" fillId="0" borderId="0" xfId="6" applyNumberFormat="1"/>
    <xf numFmtId="0" fontId="6" fillId="0" borderId="0" xfId="0" applyFont="1" applyAlignment="1">
      <alignment horizontal="center"/>
    </xf>
    <xf numFmtId="0" fontId="28" fillId="13" borderId="16" xfId="0" applyFont="1" applyFill="1" applyBorder="1" applyAlignment="1">
      <alignment horizontal="center" vertical="center" wrapText="1"/>
    </xf>
    <xf numFmtId="0" fontId="28" fillId="13" borderId="18" xfId="0" applyFont="1" applyFill="1" applyBorder="1" applyAlignment="1">
      <alignment horizontal="center" vertical="center" wrapText="1"/>
    </xf>
    <xf numFmtId="0" fontId="28" fillId="13" borderId="17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6" fillId="5" borderId="8" xfId="0" applyFont="1" applyFill="1" applyBorder="1" applyAlignment="1">
      <alignment horizontal="center" vertical="center" wrapText="1"/>
    </xf>
    <xf numFmtId="0" fontId="6" fillId="5" borderId="6" xfId="0" applyFont="1" applyFill="1" applyBorder="1" applyAlignment="1">
      <alignment horizontal="center" vertical="center" wrapText="1"/>
    </xf>
    <xf numFmtId="0" fontId="6" fillId="5" borderId="5" xfId="0" applyFont="1" applyFill="1" applyBorder="1" applyAlignment="1">
      <alignment horizontal="center" vertical="center" wrapText="1"/>
    </xf>
    <xf numFmtId="0" fontId="6" fillId="5" borderId="10" xfId="0" applyFont="1" applyFill="1" applyBorder="1" applyAlignment="1">
      <alignment horizontal="center" vertical="center" wrapText="1"/>
    </xf>
    <xf numFmtId="0" fontId="28" fillId="18" borderId="12" xfId="0" applyFont="1" applyFill="1" applyBorder="1" applyAlignment="1">
      <alignment horizontal="center" vertical="center" wrapText="1"/>
    </xf>
    <xf numFmtId="0" fontId="28" fillId="18" borderId="9" xfId="0" applyFont="1" applyFill="1" applyBorder="1" applyAlignment="1">
      <alignment horizontal="center" vertical="center" wrapText="1"/>
    </xf>
    <xf numFmtId="0" fontId="28" fillId="18" borderId="7" xfId="0" applyFont="1" applyFill="1" applyBorder="1" applyAlignment="1">
      <alignment horizontal="center" vertical="center" wrapText="1"/>
    </xf>
    <xf numFmtId="0" fontId="28" fillId="17" borderId="12" xfId="0" applyFont="1" applyFill="1" applyBorder="1" applyAlignment="1">
      <alignment horizontal="center" vertical="center" wrapText="1"/>
    </xf>
    <xf numFmtId="0" fontId="28" fillId="17" borderId="9" xfId="0" applyFont="1" applyFill="1" applyBorder="1" applyAlignment="1">
      <alignment horizontal="center" vertical="center" wrapText="1"/>
    </xf>
    <xf numFmtId="0" fontId="28" fillId="17" borderId="7" xfId="0" applyFont="1" applyFill="1" applyBorder="1" applyAlignment="1">
      <alignment horizontal="center" vertical="center" wrapText="1"/>
    </xf>
    <xf numFmtId="0" fontId="28" fillId="2" borderId="12" xfId="0" applyFont="1" applyFill="1" applyBorder="1" applyAlignment="1">
      <alignment horizontal="center" vertical="center" wrapText="1"/>
    </xf>
    <xf numFmtId="0" fontId="28" fillId="2" borderId="9" xfId="0" applyFont="1" applyFill="1" applyBorder="1" applyAlignment="1">
      <alignment horizontal="center" vertical="center" wrapText="1"/>
    </xf>
    <xf numFmtId="0" fontId="28" fillId="2" borderId="7" xfId="0" applyFont="1" applyFill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center" vertical="center" wrapText="1"/>
    </xf>
    <xf numFmtId="0" fontId="29" fillId="9" borderId="9" xfId="0" applyFont="1" applyFill="1" applyBorder="1" applyAlignment="1">
      <alignment horizontal="center" vertical="center" wrapText="1"/>
    </xf>
    <xf numFmtId="0" fontId="29" fillId="9" borderId="7" xfId="0" applyFont="1" applyFill="1" applyBorder="1" applyAlignment="1">
      <alignment horizontal="center" vertical="center" wrapText="1"/>
    </xf>
    <xf numFmtId="0" fontId="35" fillId="20" borderId="8" xfId="0" applyFont="1" applyFill="1" applyBorder="1" applyAlignment="1">
      <alignment horizontal="center" vertical="center" wrapText="1"/>
    </xf>
    <xf numFmtId="0" fontId="35" fillId="20" borderId="3" xfId="0" applyFont="1" applyFill="1" applyBorder="1" applyAlignment="1">
      <alignment horizontal="center" vertical="center" wrapText="1"/>
    </xf>
    <xf numFmtId="0" fontId="35" fillId="20" borderId="10" xfId="0" applyFont="1" applyFill="1" applyBorder="1" applyAlignment="1">
      <alignment horizontal="center" vertical="center" wrapText="1"/>
    </xf>
    <xf numFmtId="0" fontId="33" fillId="6" borderId="2" xfId="0" applyFont="1" applyFill="1" applyBorder="1" applyAlignment="1">
      <alignment horizontal="center" vertical="center" wrapText="1"/>
    </xf>
    <xf numFmtId="0" fontId="33" fillId="6" borderId="1" xfId="0" applyFont="1" applyFill="1" applyBorder="1" applyAlignment="1">
      <alignment horizontal="center" vertical="center" wrapText="1"/>
    </xf>
    <xf numFmtId="0" fontId="33" fillId="6" borderId="8" xfId="0" applyFont="1" applyFill="1" applyBorder="1" applyAlignment="1">
      <alignment horizontal="center" vertical="center" wrapText="1"/>
    </xf>
    <xf numFmtId="0" fontId="33" fillId="6" borderId="4" xfId="0" applyFont="1" applyFill="1" applyBorder="1" applyAlignment="1">
      <alignment horizontal="center" vertical="center" wrapText="1"/>
    </xf>
    <xf numFmtId="0" fontId="33" fillId="6" borderId="0" xfId="0" applyFont="1" applyFill="1" applyAlignment="1">
      <alignment horizontal="center" vertical="center" wrapText="1"/>
    </xf>
    <xf numFmtId="0" fontId="33" fillId="6" borderId="3" xfId="0" applyFont="1" applyFill="1" applyBorder="1" applyAlignment="1">
      <alignment horizontal="center" vertical="center" wrapText="1"/>
    </xf>
    <xf numFmtId="0" fontId="33" fillId="6" borderId="6" xfId="0" applyFont="1" applyFill="1" applyBorder="1" applyAlignment="1">
      <alignment horizontal="center" vertical="center" wrapText="1"/>
    </xf>
    <xf numFmtId="0" fontId="33" fillId="6" borderId="5" xfId="0" applyFont="1" applyFill="1" applyBorder="1" applyAlignment="1">
      <alignment horizontal="center" vertical="center" wrapText="1"/>
    </xf>
    <xf numFmtId="0" fontId="33" fillId="6" borderId="10" xfId="0" applyFont="1" applyFill="1" applyBorder="1" applyAlignment="1">
      <alignment horizontal="center" vertical="center" wrapText="1"/>
    </xf>
    <xf numFmtId="0" fontId="29" fillId="15" borderId="12" xfId="0" applyFont="1" applyFill="1" applyBorder="1" applyAlignment="1">
      <alignment horizontal="center" vertical="center" wrapText="1"/>
    </xf>
    <xf numFmtId="0" fontId="29" fillId="15" borderId="9" xfId="0" applyFont="1" applyFill="1" applyBorder="1" applyAlignment="1">
      <alignment horizontal="center" vertical="center" wrapText="1"/>
    </xf>
    <xf numFmtId="0" fontId="29" fillId="15" borderId="7" xfId="0" applyFont="1" applyFill="1" applyBorder="1" applyAlignment="1">
      <alignment horizontal="center" vertical="center" wrapText="1"/>
    </xf>
    <xf numFmtId="0" fontId="29" fillId="12" borderId="12" xfId="0" applyFont="1" applyFill="1" applyBorder="1" applyAlignment="1">
      <alignment horizontal="center" vertical="center" wrapText="1"/>
    </xf>
    <xf numFmtId="0" fontId="29" fillId="12" borderId="9" xfId="0" applyFont="1" applyFill="1" applyBorder="1" applyAlignment="1">
      <alignment horizontal="center" vertical="center" wrapText="1"/>
    </xf>
    <xf numFmtId="0" fontId="29" fillId="12" borderId="7" xfId="0" applyFont="1" applyFill="1" applyBorder="1" applyAlignment="1">
      <alignment horizontal="center" vertical="center" wrapText="1"/>
    </xf>
    <xf numFmtId="0" fontId="29" fillId="11" borderId="12" xfId="0" applyFont="1" applyFill="1" applyBorder="1" applyAlignment="1">
      <alignment horizontal="center" vertical="center" wrapText="1"/>
    </xf>
    <xf numFmtId="0" fontId="29" fillId="11" borderId="9" xfId="0" applyFont="1" applyFill="1" applyBorder="1" applyAlignment="1">
      <alignment horizontal="center" vertical="center" wrapText="1"/>
    </xf>
    <xf numFmtId="0" fontId="29" fillId="11" borderId="7" xfId="0" applyFont="1" applyFill="1" applyBorder="1" applyAlignment="1">
      <alignment horizontal="center" vertical="center" wrapText="1"/>
    </xf>
    <xf numFmtId="0" fontId="29" fillId="10" borderId="12" xfId="0" applyFont="1" applyFill="1" applyBorder="1" applyAlignment="1">
      <alignment horizontal="center" vertical="center" wrapText="1"/>
    </xf>
    <xf numFmtId="0" fontId="29" fillId="10" borderId="9" xfId="0" applyFont="1" applyFill="1" applyBorder="1" applyAlignment="1">
      <alignment horizontal="center" vertical="center" wrapText="1"/>
    </xf>
    <xf numFmtId="0" fontId="29" fillId="10" borderId="7" xfId="0" applyFont="1" applyFill="1" applyBorder="1" applyAlignment="1">
      <alignment horizontal="center" vertical="center" wrapText="1"/>
    </xf>
    <xf numFmtId="0" fontId="29" fillId="6" borderId="2" xfId="0" applyFont="1" applyFill="1" applyBorder="1" applyAlignment="1">
      <alignment horizontal="center" vertical="center" wrapText="1"/>
    </xf>
    <xf numFmtId="0" fontId="29" fillId="6" borderId="1" xfId="0" applyFont="1" applyFill="1" applyBorder="1" applyAlignment="1">
      <alignment horizontal="center" vertical="center" wrapText="1"/>
    </xf>
    <xf numFmtId="0" fontId="29" fillId="6" borderId="8" xfId="0" applyFont="1" applyFill="1" applyBorder="1" applyAlignment="1">
      <alignment horizontal="center" vertical="center" wrapText="1"/>
    </xf>
    <xf numFmtId="0" fontId="29" fillId="6" borderId="6" xfId="0" applyFont="1" applyFill="1" applyBorder="1" applyAlignment="1">
      <alignment horizontal="center" vertical="center" wrapText="1"/>
    </xf>
    <xf numFmtId="0" fontId="29" fillId="6" borderId="5" xfId="0" applyFont="1" applyFill="1" applyBorder="1" applyAlignment="1">
      <alignment horizontal="center" vertical="center" wrapText="1"/>
    </xf>
    <xf numFmtId="0" fontId="29" fillId="6" borderId="10" xfId="0" applyFont="1" applyFill="1" applyBorder="1" applyAlignment="1">
      <alignment horizontal="center" vertical="center" wrapText="1"/>
    </xf>
    <xf numFmtId="0" fontId="27" fillId="8" borderId="1" xfId="0" applyFont="1" applyFill="1" applyBorder="1" applyAlignment="1">
      <alignment horizontal="center" vertical="center" wrapText="1"/>
    </xf>
    <xf numFmtId="0" fontId="27" fillId="8" borderId="8" xfId="0" applyFont="1" applyFill="1" applyBorder="1" applyAlignment="1">
      <alignment horizontal="center" vertical="center" wrapText="1"/>
    </xf>
    <xf numFmtId="0" fontId="27" fillId="8" borderId="0" xfId="0" applyFont="1" applyFill="1" applyAlignment="1">
      <alignment horizontal="center" vertical="center" wrapText="1"/>
    </xf>
    <xf numFmtId="0" fontId="27" fillId="8" borderId="3" xfId="0" applyFont="1" applyFill="1" applyBorder="1" applyAlignment="1">
      <alignment horizontal="center" vertical="center" wrapText="1"/>
    </xf>
    <xf numFmtId="0" fontId="27" fillId="8" borderId="5" xfId="0" applyFont="1" applyFill="1" applyBorder="1" applyAlignment="1">
      <alignment horizontal="center" vertical="center" wrapText="1"/>
    </xf>
    <xf numFmtId="0" fontId="27" fillId="8" borderId="10" xfId="0" applyFont="1" applyFill="1" applyBorder="1" applyAlignment="1">
      <alignment horizontal="center" vertical="center" wrapText="1"/>
    </xf>
    <xf numFmtId="0" fontId="34" fillId="0" borderId="0" xfId="0" applyFont="1" applyAlignment="1">
      <alignment horizontal="center" wrapText="1"/>
    </xf>
    <xf numFmtId="0" fontId="20" fillId="0" borderId="0" xfId="0" applyFont="1" applyAlignment="1">
      <alignment horizontal="center" wrapText="1"/>
    </xf>
    <xf numFmtId="0" fontId="28" fillId="14" borderId="12" xfId="0" applyFont="1" applyFill="1" applyBorder="1" applyAlignment="1">
      <alignment horizontal="center" vertical="center" wrapText="1"/>
    </xf>
    <xf numFmtId="0" fontId="28" fillId="14" borderId="9" xfId="0" applyFont="1" applyFill="1" applyBorder="1" applyAlignment="1">
      <alignment horizontal="center" vertical="center" wrapText="1"/>
    </xf>
    <xf numFmtId="0" fontId="28" fillId="5" borderId="2" xfId="0" applyFont="1" applyFill="1" applyBorder="1" applyAlignment="1">
      <alignment horizontal="center" vertical="center" wrapText="1"/>
    </xf>
    <xf numFmtId="0" fontId="28" fillId="5" borderId="1" xfId="0" applyFont="1" applyFill="1" applyBorder="1" applyAlignment="1">
      <alignment horizontal="center" vertical="center" wrapText="1"/>
    </xf>
    <xf numFmtId="0" fontId="28" fillId="5" borderId="8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0" fontId="28" fillId="19" borderId="12" xfId="0" applyFont="1" applyFill="1" applyBorder="1" applyAlignment="1">
      <alignment horizontal="center" vertical="center" wrapText="1"/>
    </xf>
    <xf numFmtId="0" fontId="28" fillId="19" borderId="7" xfId="0" applyFont="1" applyFill="1" applyBorder="1" applyAlignment="1">
      <alignment horizontal="center" vertical="center" wrapText="1"/>
    </xf>
    <xf numFmtId="0" fontId="31" fillId="14" borderId="2" xfId="0" applyFont="1" applyFill="1" applyBorder="1" applyAlignment="1">
      <alignment horizontal="center" vertical="center" wrapText="1"/>
    </xf>
    <xf numFmtId="0" fontId="31" fillId="14" borderId="1" xfId="0" applyFont="1" applyFill="1" applyBorder="1" applyAlignment="1">
      <alignment horizontal="center" vertical="center" wrapText="1"/>
    </xf>
    <xf numFmtId="0" fontId="31" fillId="14" borderId="8" xfId="0" applyFont="1" applyFill="1" applyBorder="1" applyAlignment="1">
      <alignment horizontal="center" vertical="center" wrapText="1"/>
    </xf>
    <xf numFmtId="0" fontId="31" fillId="14" borderId="6" xfId="0" applyFont="1" applyFill="1" applyBorder="1" applyAlignment="1">
      <alignment horizontal="center" vertical="center" wrapText="1"/>
    </xf>
    <xf numFmtId="0" fontId="31" fillId="14" borderId="5" xfId="0" applyFont="1" applyFill="1" applyBorder="1" applyAlignment="1">
      <alignment horizontal="center" vertical="center" wrapText="1"/>
    </xf>
    <xf numFmtId="0" fontId="31" fillId="14" borderId="10" xfId="0" applyFont="1" applyFill="1" applyBorder="1" applyAlignment="1">
      <alignment horizontal="center" vertical="center" wrapText="1"/>
    </xf>
    <xf numFmtId="0" fontId="33" fillId="6" borderId="21" xfId="0" applyFont="1" applyFill="1" applyBorder="1" applyAlignment="1">
      <alignment horizontal="center" vertical="center" wrapText="1"/>
    </xf>
    <xf numFmtId="0" fontId="33" fillId="6" borderId="13" xfId="0" applyFont="1" applyFill="1" applyBorder="1" applyAlignment="1">
      <alignment horizontal="center" vertical="center" wrapText="1"/>
    </xf>
    <xf numFmtId="0" fontId="33" fillId="6" borderId="0" xfId="0" applyFont="1" applyFill="1" applyBorder="1" applyAlignment="1">
      <alignment horizontal="center" vertical="center" wrapText="1"/>
    </xf>
    <xf numFmtId="0" fontId="33" fillId="6" borderId="22" xfId="0" applyFont="1" applyFill="1" applyBorder="1" applyAlignment="1">
      <alignment horizontal="center" vertical="center" wrapText="1"/>
    </xf>
    <xf numFmtId="0" fontId="20" fillId="0" borderId="13" xfId="0" applyFont="1" applyBorder="1" applyAlignment="1">
      <alignment wrapText="1"/>
    </xf>
    <xf numFmtId="0" fontId="0" fillId="0" borderId="0" xfId="0" applyAlignment="1">
      <alignment wrapText="1"/>
    </xf>
    <xf numFmtId="0" fontId="32" fillId="6" borderId="2" xfId="0" applyFont="1" applyFill="1" applyBorder="1" applyAlignment="1">
      <alignment horizontal="center" vertical="center" wrapText="1"/>
    </xf>
    <xf numFmtId="0" fontId="32" fillId="6" borderId="1" xfId="0" applyFont="1" applyFill="1" applyBorder="1" applyAlignment="1">
      <alignment horizontal="center" vertical="center" wrapText="1"/>
    </xf>
    <xf numFmtId="0" fontId="32" fillId="6" borderId="8" xfId="0" applyFont="1" applyFill="1" applyBorder="1" applyAlignment="1">
      <alignment horizontal="center" vertical="center" wrapText="1"/>
    </xf>
    <xf numFmtId="0" fontId="32" fillId="6" borderId="6" xfId="0" applyFont="1" applyFill="1" applyBorder="1" applyAlignment="1">
      <alignment horizontal="center" vertical="center" wrapText="1"/>
    </xf>
    <xf numFmtId="0" fontId="32" fillId="6" borderId="5" xfId="0" applyFont="1" applyFill="1" applyBorder="1" applyAlignment="1">
      <alignment horizontal="center" vertical="center" wrapText="1"/>
    </xf>
    <xf numFmtId="0" fontId="32" fillId="6" borderId="10" xfId="0" applyFont="1" applyFill="1" applyBorder="1" applyAlignment="1">
      <alignment horizontal="center" vertical="center" wrapText="1"/>
    </xf>
    <xf numFmtId="0" fontId="28" fillId="16" borderId="12" xfId="0" applyFont="1" applyFill="1" applyBorder="1" applyAlignment="1">
      <alignment horizontal="center" vertical="center" wrapText="1"/>
    </xf>
    <xf numFmtId="0" fontId="28" fillId="16" borderId="9" xfId="0" applyFont="1" applyFill="1" applyBorder="1" applyAlignment="1">
      <alignment horizontal="center" vertical="center" wrapText="1"/>
    </xf>
    <xf numFmtId="0" fontId="28" fillId="16" borderId="7" xfId="0" applyFont="1" applyFill="1" applyBorder="1" applyAlignment="1">
      <alignment horizontal="center" vertical="center" wrapText="1"/>
    </xf>
  </cellXfs>
  <cellStyles count="16">
    <cellStyle name="Comma 2" xfId="13" xr:uid="{00000000-0005-0000-0000-000000000000}"/>
    <cellStyle name="Euro" xfId="1" xr:uid="{00000000-0005-0000-0000-000001000000}"/>
    <cellStyle name="Followed Hyperlink 2" xfId="2" xr:uid="{00000000-0005-0000-0000-000002000000}"/>
    <cellStyle name="Hyperlink" xfId="3" builtinId="8"/>
    <cellStyle name="Hyperlink 2" xfId="4" xr:uid="{00000000-0005-0000-0000-000004000000}"/>
    <cellStyle name="Hyperlink 3" xfId="5" xr:uid="{00000000-0005-0000-0000-000005000000}"/>
    <cellStyle name="Hyperlink 4" xfId="12" xr:uid="{00000000-0005-0000-0000-000006000000}"/>
    <cellStyle name="Hyperlink 5" xfId="15" xr:uid="{FB8690E6-A646-4CC7-AB4B-9FC562A2E9F1}"/>
    <cellStyle name="Normal" xfId="0" builtinId="0"/>
    <cellStyle name="Normal 2" xfId="6" xr:uid="{00000000-0005-0000-0000-000008000000}"/>
    <cellStyle name="Normal 3" xfId="7" xr:uid="{00000000-0005-0000-0000-000009000000}"/>
    <cellStyle name="Normal 4" xfId="8" xr:uid="{00000000-0005-0000-0000-00000A000000}"/>
    <cellStyle name="Normal 5" xfId="9" xr:uid="{00000000-0005-0000-0000-00000B000000}"/>
    <cellStyle name="Normal 6" xfId="11" xr:uid="{00000000-0005-0000-0000-00000C000000}"/>
    <cellStyle name="Normal 7" xfId="14" xr:uid="{E64EBC78-67B6-43B5-AC56-A20D76120B20}"/>
    <cellStyle name="Normal_15-06-0212-00-004b-may06-meeting-agenda-and-objectives(1)" xfId="10" xr:uid="{00000000-0005-0000-0000-00000D000000}"/>
  </cellStyles>
  <dxfs count="0"/>
  <tableStyles count="0" defaultTableStyle="TableStyleMedium9" defaultPivotStyle="PivotStyleMedium4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C8C8C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grouper.ieee.org/groups/802/802tele_calendar.html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s://grouper.ieee.org/groups/802/sapolicies.shtml" TargetMode="External"/><Relationship Id="rId1" Type="http://schemas.openxmlformats.org/officeDocument/2006/relationships/hyperlink" Target="https://mentor.ieee.org/802.15/documents" TargetMode="External"/><Relationship Id="rId6" Type="http://schemas.openxmlformats.org/officeDocument/2006/relationships/hyperlink" Target="https://www.ieee802.org/15/pub/TG4ab.html" TargetMode="External"/><Relationship Id="rId5" Type="http://schemas.openxmlformats.org/officeDocument/2006/relationships/hyperlink" Target="https://grouper.ieee.org/groups/802/15/" TargetMode="External"/><Relationship Id="rId4" Type="http://schemas.openxmlformats.org/officeDocument/2006/relationships/hyperlink" Target="https://touchpoint.eventsair.com/2022-may-ieee-802-wireless-interim-session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5/dcn/22/15-22-0339-00-04ab-narrowband-channel-allocation-for-nba-mms-uwb.pptx" TargetMode="External"/><Relationship Id="rId3" Type="http://schemas.openxmlformats.org/officeDocument/2006/relationships/hyperlink" Target="https://mentor.ieee.org/802.15/dcn/22/15-22-0368-00-04ab-tg4ab-conf-call-mins-may-to-jul-2022.docx" TargetMode="External"/><Relationship Id="rId7" Type="http://schemas.openxmlformats.org/officeDocument/2006/relationships/hyperlink" Target="https://mentor.ieee.org/802.15/dcn/22/15-22-0330-00-04ab-4ab-channelization-discussion.pptx" TargetMode="External"/><Relationship Id="rId12" Type="http://schemas.openxmlformats.org/officeDocument/2006/relationships/printerSettings" Target="../printerSettings/printerSettings3.bin"/><Relationship Id="rId2" Type="http://schemas.openxmlformats.org/officeDocument/2006/relationships/hyperlink" Target="https://mentor.ieee.org/802.15/dcn/22/15-22-0359-01-04ab-july-2022-meeting-slides.pptx" TargetMode="External"/><Relationship Id="rId1" Type="http://schemas.openxmlformats.org/officeDocument/2006/relationships/hyperlink" Target="https://mentor.ieee.org/802.15/dcn/22/15-22-0328-05-04ab-july-2022-tg4ab-agenda.xlsx" TargetMode="External"/><Relationship Id="rId6" Type="http://schemas.openxmlformats.org/officeDocument/2006/relationships/hyperlink" Target="https://mentor.ieee.org/802.15/dcn/22/15-22-0372-00-04ab-uwb-interference-considerations.pptx" TargetMode="External"/><Relationship Id="rId11" Type="http://schemas.openxmlformats.org/officeDocument/2006/relationships/hyperlink" Target="https://mentor.ieee.org/802.15/dcn/22/15-22-0358-00-04ab-coexistence-with-wi-fi-by-using-narrowband-mirroring-channel.pptx" TargetMode="External"/><Relationship Id="rId5" Type="http://schemas.openxmlformats.org/officeDocument/2006/relationships/hyperlink" Target="https://mentor.ieee.org/802.15/dcn/22/15-22-0369-00-04ab-inter-frame-spacing-for-hrp-uwb-phy.pptx" TargetMode="External"/><Relationship Id="rId10" Type="http://schemas.openxmlformats.org/officeDocument/2006/relationships/hyperlink" Target="https://mentor.ieee.org/802.15/dcn/22/15-22-0373-00-04ab-high-speed-data-rates-for-impulse-ultra-wideband-radio.pptx" TargetMode="External"/><Relationship Id="rId4" Type="http://schemas.openxmlformats.org/officeDocument/2006/relationships/hyperlink" Target="https://mentor.ieee.org/802.15/dcn/22/15-22-0326-00-04ab-tg4ab-may-interim-mins.docx" TargetMode="External"/><Relationship Id="rId9" Type="http://schemas.openxmlformats.org/officeDocument/2006/relationships/hyperlink" Target="https://mentor.ieee.org/802.15/dcn/22/15-22-0380-00-04ab-more-on-supercomplementary-zero-sum-cross-correlation-szc-code-blocks.ppt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.bin"/><Relationship Id="rId3" Type="http://schemas.openxmlformats.org/officeDocument/2006/relationships/hyperlink" Target="https://mentor.ieee.org/802.15/dcn/22/15-22-0385-00-04ab-status-on-downlink-tdoa-dl-tdoa-location-service-proposals-in-802-15.pptx" TargetMode="External"/><Relationship Id="rId7" Type="http://schemas.openxmlformats.org/officeDocument/2006/relationships/hyperlink" Target="https://mentor.ieee.org/802.15/dcn/22/15-22-0390-00-04ab-discussion-on-preamble-sequence-options-for-detection-and-channel-estimation.pptx" TargetMode="External"/><Relationship Id="rId2" Type="http://schemas.openxmlformats.org/officeDocument/2006/relationships/hyperlink" Target="https://mentor.ieee.org/802.15/dcn/22/15-22-0378-00-04ab-on-the-selection-of-number-of-fragments-in-mms-uwb.pptx" TargetMode="External"/><Relationship Id="rId1" Type="http://schemas.openxmlformats.org/officeDocument/2006/relationships/hyperlink" Target="https://mentor.ieee.org/802.15/dcn/22/15-22-0383-00-04ab-nb-assisted-uwb-channel-access-follow-up.pptx" TargetMode="External"/><Relationship Id="rId6" Type="http://schemas.openxmlformats.org/officeDocument/2006/relationships/hyperlink" Target="https://mentor.ieee.org/802.15/dcn/22/15-22-0386-00-04ab-narrow-band-mirroring-channels.docx" TargetMode="External"/><Relationship Id="rId5" Type="http://schemas.openxmlformats.org/officeDocument/2006/relationships/hyperlink" Target="https://mentor.ieee.org/802.15/dcn/22/15-22-0356-00-04ab-multiple-transmissions-in-a-ranging-slot.docx" TargetMode="External"/><Relationship Id="rId4" Type="http://schemas.openxmlformats.org/officeDocument/2006/relationships/hyperlink" Target="https://mentor.ieee.org/802.15/dcn/22/15-22-0357-01-04ab-flexible-block-structure.ppt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1FBA1F-C206-4FD5-B6EF-A35C06EDD478}">
  <dimension ref="A1:U60"/>
  <sheetViews>
    <sheetView zoomScale="80" zoomScaleNormal="80" workbookViewId="0">
      <selection activeCell="D13" sqref="D13"/>
    </sheetView>
  </sheetViews>
  <sheetFormatPr defaultRowHeight="12.45" x14ac:dyDescent="0.3"/>
  <cols>
    <col min="5" max="5" width="15.69140625" customWidth="1"/>
  </cols>
  <sheetData>
    <row r="1" spans="1:21" ht="17.600000000000001" x14ac:dyDescent="0.4">
      <c r="H1" s="112" t="str">
        <f>Summary!$B$1</f>
        <v>July 2022 Wireless Plenary</v>
      </c>
      <c r="I1" s="112"/>
      <c r="J1" s="112"/>
      <c r="K1" s="112"/>
      <c r="L1" s="112"/>
      <c r="M1" s="112"/>
    </row>
    <row r="2" spans="1:21" ht="15" x14ac:dyDescent="0.35">
      <c r="H2" s="113" t="str">
        <f>Summary!$B$3</f>
        <v>Task Group 15.4ab - Next Generation UWB</v>
      </c>
      <c r="I2" s="113"/>
      <c r="J2" s="113"/>
      <c r="K2" s="113"/>
      <c r="L2" s="113"/>
      <c r="M2" s="113"/>
    </row>
    <row r="3" spans="1:21" x14ac:dyDescent="0.3">
      <c r="G3" s="54" t="s">
        <v>147</v>
      </c>
      <c r="H3" s="54"/>
      <c r="K3" s="54" t="s">
        <v>148</v>
      </c>
      <c r="L3" s="54"/>
      <c r="O3" s="54" t="s">
        <v>149</v>
      </c>
      <c r="P3" s="54"/>
      <c r="S3" s="54" t="s">
        <v>150</v>
      </c>
      <c r="T3" s="54"/>
    </row>
    <row r="4" spans="1:21" ht="12.9" thickBot="1" x14ac:dyDescent="0.35">
      <c r="A4" s="23" t="s">
        <v>96</v>
      </c>
      <c r="B4" s="23" t="s">
        <v>97</v>
      </c>
      <c r="C4" s="23" t="s">
        <v>6</v>
      </c>
      <c r="D4" s="23" t="s">
        <v>7</v>
      </c>
      <c r="E4" s="23" t="s">
        <v>98</v>
      </c>
      <c r="F4" s="23" t="s">
        <v>99</v>
      </c>
      <c r="G4" s="23" t="s">
        <v>100</v>
      </c>
      <c r="H4" s="23" t="s">
        <v>101</v>
      </c>
      <c r="I4" s="23" t="s">
        <v>102</v>
      </c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</row>
    <row r="5" spans="1:21" ht="22" customHeight="1" thickBot="1" x14ac:dyDescent="0.45">
      <c r="A5" s="35">
        <v>0.29166666666666669</v>
      </c>
      <c r="B5" s="36">
        <f>A5-3/24</f>
        <v>0.16666666666666669</v>
      </c>
      <c r="C5" s="36">
        <f>A5+4/24</f>
        <v>0.45833333333333337</v>
      </c>
      <c r="D5" s="37">
        <f>A5+13/24</f>
        <v>0.83333333333333326</v>
      </c>
      <c r="E5" s="39" t="s">
        <v>56</v>
      </c>
      <c r="F5" s="59" t="s">
        <v>57</v>
      </c>
      <c r="G5" s="59"/>
      <c r="H5" s="59"/>
      <c r="I5" s="60"/>
      <c r="J5" s="58" t="s">
        <v>57</v>
      </c>
      <c r="K5" s="59"/>
      <c r="L5" s="59"/>
      <c r="M5" s="60"/>
      <c r="N5" s="116" t="s">
        <v>57</v>
      </c>
      <c r="O5" s="117"/>
      <c r="P5" s="117"/>
      <c r="Q5" s="118"/>
      <c r="R5" s="58" t="s">
        <v>57</v>
      </c>
      <c r="S5" s="59"/>
      <c r="T5" s="59"/>
      <c r="U5" s="60"/>
    </row>
    <row r="6" spans="1:21" ht="22" customHeight="1" thickBot="1" x14ac:dyDescent="0.45">
      <c r="A6" s="35">
        <f>A5+0.5/24</f>
        <v>0.3125</v>
      </c>
      <c r="B6" s="36">
        <f t="shared" ref="B6:B27" si="0">A6-3/24</f>
        <v>0.1875</v>
      </c>
      <c r="C6" s="36">
        <f t="shared" ref="C6:C27" si="1">A6+4/24</f>
        <v>0.47916666666666663</v>
      </c>
      <c r="D6" s="37">
        <f t="shared" ref="D6:D27" si="2">A6+13/24</f>
        <v>0.85416666666666663</v>
      </c>
      <c r="E6" s="40" t="s">
        <v>58</v>
      </c>
      <c r="F6" s="62"/>
      <c r="G6" s="62"/>
      <c r="H6" s="62"/>
      <c r="I6" s="63"/>
      <c r="J6" s="61"/>
      <c r="K6" s="62"/>
      <c r="L6" s="62"/>
      <c r="M6" s="63"/>
      <c r="N6" s="100" t="s">
        <v>59</v>
      </c>
      <c r="O6" s="101"/>
      <c r="P6" s="101"/>
      <c r="Q6" s="102"/>
      <c r="R6" s="61"/>
      <c r="S6" s="62"/>
      <c r="T6" s="62"/>
      <c r="U6" s="63"/>
    </row>
    <row r="7" spans="1:21" ht="22" customHeight="1" thickBot="1" x14ac:dyDescent="0.45">
      <c r="A7" s="35">
        <f t="shared" ref="A7:A27" si="3">A6+0.5/24</f>
        <v>0.33333333333333331</v>
      </c>
      <c r="B7" s="36">
        <f t="shared" si="0"/>
        <v>0.20833333333333331</v>
      </c>
      <c r="C7" s="36">
        <f t="shared" si="1"/>
        <v>0.5</v>
      </c>
      <c r="D7" s="37">
        <f t="shared" si="2"/>
        <v>0.875</v>
      </c>
      <c r="E7" s="41" t="s">
        <v>60</v>
      </c>
      <c r="F7" s="106" t="s">
        <v>61</v>
      </c>
      <c r="G7" s="106"/>
      <c r="H7" s="106"/>
      <c r="I7" s="107"/>
      <c r="J7" s="76" t="s">
        <v>14</v>
      </c>
      <c r="K7" s="88"/>
      <c r="L7" s="97" t="s">
        <v>24</v>
      </c>
      <c r="M7" s="94" t="s">
        <v>63</v>
      </c>
      <c r="N7" s="103"/>
      <c r="O7" s="104"/>
      <c r="P7" s="104"/>
      <c r="Q7" s="105"/>
      <c r="R7" s="76" t="s">
        <v>14</v>
      </c>
      <c r="S7" s="88"/>
      <c r="T7" s="88"/>
      <c r="U7" s="94" t="s">
        <v>63</v>
      </c>
    </row>
    <row r="8" spans="1:21" ht="22" customHeight="1" x14ac:dyDescent="0.4">
      <c r="A8" s="35">
        <f t="shared" si="3"/>
        <v>0.35416666666666663</v>
      </c>
      <c r="B8" s="36">
        <f t="shared" si="0"/>
        <v>0.22916666666666663</v>
      </c>
      <c r="C8" s="36">
        <f t="shared" si="1"/>
        <v>0.52083333333333326</v>
      </c>
      <c r="D8" s="37">
        <f t="shared" si="2"/>
        <v>0.89583333333333326</v>
      </c>
      <c r="E8" s="41" t="s">
        <v>64</v>
      </c>
      <c r="F8" s="108"/>
      <c r="G8" s="108"/>
      <c r="H8" s="108"/>
      <c r="I8" s="109"/>
      <c r="J8" s="77"/>
      <c r="K8" s="89"/>
      <c r="L8" s="98"/>
      <c r="M8" s="95"/>
      <c r="N8" s="70" t="s">
        <v>65</v>
      </c>
      <c r="O8" s="88"/>
      <c r="P8" s="97" t="s">
        <v>24</v>
      </c>
      <c r="Q8" s="94" t="s">
        <v>63</v>
      </c>
      <c r="R8" s="77"/>
      <c r="S8" s="89"/>
      <c r="T8" s="89"/>
      <c r="U8" s="95"/>
    </row>
    <row r="9" spans="1:21" ht="22" customHeight="1" x14ac:dyDescent="0.4">
      <c r="A9" s="35">
        <f t="shared" si="3"/>
        <v>0.37499999999999994</v>
      </c>
      <c r="B9" s="36">
        <f t="shared" si="0"/>
        <v>0.24999999999999994</v>
      </c>
      <c r="C9" s="36">
        <f t="shared" si="1"/>
        <v>0.54166666666666663</v>
      </c>
      <c r="D9" s="37">
        <f t="shared" si="2"/>
        <v>0.91666666666666652</v>
      </c>
      <c r="E9" s="41" t="s">
        <v>66</v>
      </c>
      <c r="F9" s="108"/>
      <c r="G9" s="108"/>
      <c r="H9" s="108"/>
      <c r="I9" s="109"/>
      <c r="J9" s="77"/>
      <c r="K9" s="89"/>
      <c r="L9" s="98"/>
      <c r="M9" s="95"/>
      <c r="N9" s="71"/>
      <c r="O9" s="89"/>
      <c r="P9" s="98"/>
      <c r="Q9" s="95"/>
      <c r="R9" s="77"/>
      <c r="S9" s="89"/>
      <c r="T9" s="89"/>
      <c r="U9" s="95"/>
    </row>
    <row r="10" spans="1:21" ht="22" customHeight="1" thickBot="1" x14ac:dyDescent="0.45">
      <c r="A10" s="35">
        <f t="shared" si="3"/>
        <v>0.39583333333333326</v>
      </c>
      <c r="B10" s="36">
        <f t="shared" si="0"/>
        <v>0.27083333333333326</v>
      </c>
      <c r="C10" s="36">
        <f t="shared" si="1"/>
        <v>0.56249999999999989</v>
      </c>
      <c r="D10" s="37">
        <f t="shared" si="2"/>
        <v>0.93749999999999989</v>
      </c>
      <c r="E10" s="41" t="s">
        <v>67</v>
      </c>
      <c r="F10" s="110"/>
      <c r="G10" s="110"/>
      <c r="H10" s="110"/>
      <c r="I10" s="111"/>
      <c r="J10" s="78"/>
      <c r="K10" s="90"/>
      <c r="L10" s="99"/>
      <c r="M10" s="96"/>
      <c r="N10" s="72"/>
      <c r="O10" s="90"/>
      <c r="P10" s="99"/>
      <c r="Q10" s="96"/>
      <c r="R10" s="78"/>
      <c r="S10" s="90"/>
      <c r="T10" s="90"/>
      <c r="U10" s="96"/>
    </row>
    <row r="11" spans="1:21" ht="22" customHeight="1" thickBot="1" x14ac:dyDescent="0.45">
      <c r="A11" s="35">
        <f t="shared" si="3"/>
        <v>0.41666666666666657</v>
      </c>
      <c r="B11" s="36">
        <f t="shared" si="0"/>
        <v>0.29166666666666657</v>
      </c>
      <c r="C11" s="36">
        <f t="shared" si="1"/>
        <v>0.58333333333333326</v>
      </c>
      <c r="D11" s="37">
        <f t="shared" si="2"/>
        <v>0.95833333333333326</v>
      </c>
      <c r="E11" s="42" t="s">
        <v>68</v>
      </c>
      <c r="F11" s="56" t="s">
        <v>69</v>
      </c>
      <c r="G11" s="56"/>
      <c r="H11" s="56"/>
      <c r="I11" s="57"/>
      <c r="J11" s="55" t="s">
        <v>69</v>
      </c>
      <c r="K11" s="56"/>
      <c r="L11" s="56"/>
      <c r="M11" s="57"/>
      <c r="N11" s="55" t="s">
        <v>69</v>
      </c>
      <c r="O11" s="56"/>
      <c r="P11" s="56"/>
      <c r="Q11" s="57"/>
      <c r="R11" s="55" t="s">
        <v>69</v>
      </c>
      <c r="S11" s="56"/>
      <c r="T11" s="56"/>
      <c r="U11" s="57"/>
    </row>
    <row r="12" spans="1:21" ht="22" customHeight="1" x14ac:dyDescent="0.4">
      <c r="A12" s="35">
        <f t="shared" si="3"/>
        <v>0.43749999999999989</v>
      </c>
      <c r="B12" s="36">
        <f t="shared" si="0"/>
        <v>0.31249999999999989</v>
      </c>
      <c r="C12" s="36">
        <f t="shared" si="1"/>
        <v>0.60416666666666652</v>
      </c>
      <c r="D12" s="37">
        <f t="shared" si="2"/>
        <v>0.97916666666666652</v>
      </c>
      <c r="E12" s="43" t="s">
        <v>70</v>
      </c>
      <c r="F12" s="128" t="s">
        <v>75</v>
      </c>
      <c r="G12" s="80"/>
      <c r="H12" s="80"/>
      <c r="I12" s="81"/>
      <c r="J12" s="122" t="s">
        <v>71</v>
      </c>
      <c r="K12" s="123"/>
      <c r="L12" s="123"/>
      <c r="M12" s="124"/>
      <c r="N12" s="134" t="s">
        <v>72</v>
      </c>
      <c r="O12" s="135"/>
      <c r="P12" s="135"/>
      <c r="Q12" s="136"/>
      <c r="R12" s="76" t="s">
        <v>14</v>
      </c>
      <c r="S12" s="88"/>
      <c r="T12" s="91" t="s">
        <v>23</v>
      </c>
      <c r="U12" s="140" t="s">
        <v>5</v>
      </c>
    </row>
    <row r="13" spans="1:21" ht="22" customHeight="1" thickBot="1" x14ac:dyDescent="0.45">
      <c r="A13" s="35">
        <f t="shared" si="3"/>
        <v>0.4583333333333332</v>
      </c>
      <c r="B13" s="36">
        <f t="shared" si="0"/>
        <v>0.3333333333333332</v>
      </c>
      <c r="C13" s="36">
        <f t="shared" si="1"/>
        <v>0.62499999999999989</v>
      </c>
      <c r="D13" s="38">
        <f t="shared" si="2"/>
        <v>0.99999999999999978</v>
      </c>
      <c r="E13" s="43" t="s">
        <v>73</v>
      </c>
      <c r="F13" s="129"/>
      <c r="G13" s="130"/>
      <c r="H13" s="130"/>
      <c r="I13" s="84"/>
      <c r="J13" s="125"/>
      <c r="K13" s="126"/>
      <c r="L13" s="126"/>
      <c r="M13" s="127"/>
      <c r="N13" s="137"/>
      <c r="O13" s="138"/>
      <c r="P13" s="138"/>
      <c r="Q13" s="139"/>
      <c r="R13" s="77"/>
      <c r="S13" s="89"/>
      <c r="T13" s="92"/>
      <c r="U13" s="141"/>
    </row>
    <row r="14" spans="1:21" ht="22" customHeight="1" x14ac:dyDescent="0.4">
      <c r="A14" s="35">
        <f t="shared" si="3"/>
        <v>0.47916666666666652</v>
      </c>
      <c r="B14" s="36">
        <f t="shared" si="0"/>
        <v>0.35416666666666652</v>
      </c>
      <c r="C14" s="36">
        <f t="shared" si="1"/>
        <v>0.64583333333333315</v>
      </c>
      <c r="D14" s="38">
        <f t="shared" si="2"/>
        <v>1.020833333333333</v>
      </c>
      <c r="E14" s="43" t="s">
        <v>74</v>
      </c>
      <c r="F14" s="129"/>
      <c r="G14" s="130"/>
      <c r="H14" s="130"/>
      <c r="I14" s="84"/>
      <c r="J14" s="79" t="s">
        <v>76</v>
      </c>
      <c r="K14" s="80"/>
      <c r="L14" s="80"/>
      <c r="M14" s="81"/>
      <c r="N14" s="79" t="s">
        <v>77</v>
      </c>
      <c r="O14" s="80"/>
      <c r="P14" s="80"/>
      <c r="Q14" s="81"/>
      <c r="R14" s="77"/>
      <c r="S14" s="89"/>
      <c r="T14" s="92"/>
      <c r="U14" s="141"/>
    </row>
    <row r="15" spans="1:21" ht="22" customHeight="1" thickBot="1" x14ac:dyDescent="0.45">
      <c r="A15" s="35">
        <f t="shared" si="3"/>
        <v>0.49999999999999983</v>
      </c>
      <c r="B15" s="36">
        <f t="shared" si="0"/>
        <v>0.37499999999999983</v>
      </c>
      <c r="C15" s="36">
        <f t="shared" si="1"/>
        <v>0.66666666666666652</v>
      </c>
      <c r="D15" s="38">
        <f t="shared" si="2"/>
        <v>1.0416666666666665</v>
      </c>
      <c r="E15" s="43" t="s">
        <v>78</v>
      </c>
      <c r="F15" s="131"/>
      <c r="G15" s="86"/>
      <c r="H15" s="86"/>
      <c r="I15" s="87"/>
      <c r="J15" s="85"/>
      <c r="K15" s="86"/>
      <c r="L15" s="86"/>
      <c r="M15" s="87"/>
      <c r="N15" s="85"/>
      <c r="O15" s="86"/>
      <c r="P15" s="86"/>
      <c r="Q15" s="87"/>
      <c r="R15" s="78"/>
      <c r="S15" s="90"/>
      <c r="T15" s="93"/>
      <c r="U15" s="142"/>
    </row>
    <row r="16" spans="1:21" ht="22" customHeight="1" x14ac:dyDescent="0.4">
      <c r="A16" s="35">
        <f t="shared" si="3"/>
        <v>0.52083333333333315</v>
      </c>
      <c r="B16" s="36">
        <f t="shared" si="0"/>
        <v>0.39583333333333315</v>
      </c>
      <c r="C16" s="36">
        <f t="shared" si="1"/>
        <v>0.68749999999999978</v>
      </c>
      <c r="D16" s="38">
        <f t="shared" si="2"/>
        <v>1.0624999999999998</v>
      </c>
      <c r="E16" s="40" t="s">
        <v>79</v>
      </c>
      <c r="F16" s="59" t="s">
        <v>80</v>
      </c>
      <c r="G16" s="59"/>
      <c r="H16" s="59"/>
      <c r="I16" s="60"/>
      <c r="J16" s="58" t="s">
        <v>80</v>
      </c>
      <c r="K16" s="59"/>
      <c r="L16" s="59"/>
      <c r="M16" s="60"/>
      <c r="N16" s="58" t="s">
        <v>80</v>
      </c>
      <c r="O16" s="59"/>
      <c r="P16" s="59"/>
      <c r="Q16" s="60"/>
      <c r="R16" s="58" t="s">
        <v>80</v>
      </c>
      <c r="S16" s="59"/>
      <c r="T16" s="59"/>
      <c r="U16" s="60"/>
    </row>
    <row r="17" spans="1:21" ht="22" customHeight="1" thickBot="1" x14ac:dyDescent="0.45">
      <c r="A17" s="35">
        <f t="shared" si="3"/>
        <v>0.54166666666666652</v>
      </c>
      <c r="B17" s="36">
        <f t="shared" si="0"/>
        <v>0.41666666666666652</v>
      </c>
      <c r="C17" s="36">
        <f t="shared" si="1"/>
        <v>0.70833333333333315</v>
      </c>
      <c r="D17" s="38">
        <f t="shared" si="2"/>
        <v>1.083333333333333</v>
      </c>
      <c r="E17" s="40" t="s">
        <v>81</v>
      </c>
      <c r="F17" s="62"/>
      <c r="G17" s="62"/>
      <c r="H17" s="62"/>
      <c r="I17" s="63"/>
      <c r="J17" s="61"/>
      <c r="K17" s="62"/>
      <c r="L17" s="62"/>
      <c r="M17" s="63"/>
      <c r="N17" s="61"/>
      <c r="O17" s="62"/>
      <c r="P17" s="62"/>
      <c r="Q17" s="63"/>
      <c r="R17" s="61"/>
      <c r="S17" s="62"/>
      <c r="T17" s="62"/>
      <c r="U17" s="63"/>
    </row>
    <row r="18" spans="1:21" ht="22" customHeight="1" x14ac:dyDescent="0.4">
      <c r="A18" s="35">
        <f t="shared" si="3"/>
        <v>0.56249999999999989</v>
      </c>
      <c r="B18" s="36">
        <f t="shared" si="0"/>
        <v>0.43749999999999989</v>
      </c>
      <c r="C18" s="36">
        <f t="shared" si="1"/>
        <v>0.72916666666666652</v>
      </c>
      <c r="D18" s="38">
        <f t="shared" si="2"/>
        <v>1.1041666666666665</v>
      </c>
      <c r="E18" s="43" t="s">
        <v>82</v>
      </c>
      <c r="F18" s="76" t="s">
        <v>14</v>
      </c>
      <c r="G18" s="67" t="s">
        <v>83</v>
      </c>
      <c r="H18" s="88"/>
      <c r="I18" s="73" t="s">
        <v>62</v>
      </c>
      <c r="J18" s="114" t="s">
        <v>84</v>
      </c>
      <c r="K18" s="67" t="s">
        <v>83</v>
      </c>
      <c r="L18" s="64" t="s">
        <v>8</v>
      </c>
      <c r="M18" s="73" t="s">
        <v>62</v>
      </c>
      <c r="N18" s="70" t="s">
        <v>65</v>
      </c>
      <c r="O18" s="67" t="s">
        <v>83</v>
      </c>
      <c r="P18" s="64" t="s">
        <v>8</v>
      </c>
      <c r="Q18" s="73" t="s">
        <v>62</v>
      </c>
      <c r="R18" s="76" t="s">
        <v>14</v>
      </c>
      <c r="S18" s="88"/>
      <c r="T18" s="64" t="s">
        <v>8</v>
      </c>
      <c r="U18" s="73" t="s">
        <v>62</v>
      </c>
    </row>
    <row r="19" spans="1:21" ht="22" customHeight="1" thickBot="1" x14ac:dyDescent="0.45">
      <c r="A19" s="35">
        <f t="shared" si="3"/>
        <v>0.58333333333333326</v>
      </c>
      <c r="B19" s="36">
        <f t="shared" si="0"/>
        <v>0.45833333333333326</v>
      </c>
      <c r="C19" s="36">
        <f t="shared" si="1"/>
        <v>0.74999999999999989</v>
      </c>
      <c r="D19" s="38">
        <f t="shared" si="2"/>
        <v>1.125</v>
      </c>
      <c r="E19" s="43" t="s">
        <v>85</v>
      </c>
      <c r="F19" s="77"/>
      <c r="G19" s="68"/>
      <c r="H19" s="89"/>
      <c r="I19" s="74"/>
      <c r="J19" s="115"/>
      <c r="K19" s="68"/>
      <c r="L19" s="65"/>
      <c r="M19" s="74"/>
      <c r="N19" s="71"/>
      <c r="O19" s="68"/>
      <c r="P19" s="65"/>
      <c r="Q19" s="74"/>
      <c r="R19" s="77"/>
      <c r="S19" s="89"/>
      <c r="T19" s="65"/>
      <c r="U19" s="74"/>
    </row>
    <row r="20" spans="1:21" ht="22" customHeight="1" x14ac:dyDescent="0.4">
      <c r="A20" s="35">
        <f t="shared" si="3"/>
        <v>0.60416666666666663</v>
      </c>
      <c r="B20" s="36">
        <f t="shared" si="0"/>
        <v>0.47916666666666663</v>
      </c>
      <c r="C20" s="36">
        <f t="shared" si="1"/>
        <v>0.77083333333333326</v>
      </c>
      <c r="D20" s="38">
        <f t="shared" si="2"/>
        <v>1.1458333333333333</v>
      </c>
      <c r="E20" s="43" t="s">
        <v>86</v>
      </c>
      <c r="F20" s="77"/>
      <c r="G20" s="68"/>
      <c r="H20" s="89"/>
      <c r="I20" s="74"/>
      <c r="J20" s="120" t="s">
        <v>87</v>
      </c>
      <c r="K20" s="68"/>
      <c r="L20" s="65"/>
      <c r="M20" s="74"/>
      <c r="N20" s="71"/>
      <c r="O20" s="68"/>
      <c r="P20" s="65"/>
      <c r="Q20" s="74"/>
      <c r="R20" s="77"/>
      <c r="S20" s="89"/>
      <c r="T20" s="65"/>
      <c r="U20" s="74"/>
    </row>
    <row r="21" spans="1:21" ht="22" customHeight="1" thickBot="1" x14ac:dyDescent="0.45">
      <c r="A21" s="35">
        <f t="shared" si="3"/>
        <v>0.625</v>
      </c>
      <c r="B21" s="36">
        <f t="shared" si="0"/>
        <v>0.5</v>
      </c>
      <c r="C21" s="36">
        <f t="shared" si="1"/>
        <v>0.79166666666666663</v>
      </c>
      <c r="D21" s="38">
        <f t="shared" si="2"/>
        <v>1.1666666666666665</v>
      </c>
      <c r="E21" s="43" t="s">
        <v>88</v>
      </c>
      <c r="F21" s="78"/>
      <c r="G21" s="69"/>
      <c r="H21" s="90"/>
      <c r="I21" s="75"/>
      <c r="J21" s="121"/>
      <c r="K21" s="69"/>
      <c r="L21" s="66"/>
      <c r="M21" s="75"/>
      <c r="N21" s="72"/>
      <c r="O21" s="69"/>
      <c r="P21" s="66"/>
      <c r="Q21" s="75"/>
      <c r="R21" s="78"/>
      <c r="S21" s="90"/>
      <c r="T21" s="66"/>
      <c r="U21" s="75"/>
    </row>
    <row r="22" spans="1:21" ht="22" customHeight="1" thickBot="1" x14ac:dyDescent="0.45">
      <c r="A22" s="35">
        <f t="shared" si="3"/>
        <v>0.64583333333333337</v>
      </c>
      <c r="B22" s="36">
        <f t="shared" si="0"/>
        <v>0.52083333333333337</v>
      </c>
      <c r="C22" s="36">
        <f t="shared" si="1"/>
        <v>0.8125</v>
      </c>
      <c r="D22" s="38">
        <f t="shared" si="2"/>
        <v>1.1875</v>
      </c>
      <c r="E22" s="42" t="s">
        <v>89</v>
      </c>
      <c r="F22" s="56" t="s">
        <v>69</v>
      </c>
      <c r="G22" s="56"/>
      <c r="H22" s="56"/>
      <c r="I22" s="57"/>
      <c r="J22" s="55" t="s">
        <v>69</v>
      </c>
      <c r="K22" s="56"/>
      <c r="L22" s="56"/>
      <c r="M22" s="57"/>
      <c r="N22" s="55" t="s">
        <v>69</v>
      </c>
      <c r="O22" s="56"/>
      <c r="P22" s="56"/>
      <c r="Q22" s="57"/>
      <c r="R22" s="55" t="s">
        <v>69</v>
      </c>
      <c r="S22" s="56"/>
      <c r="T22" s="56"/>
      <c r="U22" s="57"/>
    </row>
    <row r="23" spans="1:21" ht="22" customHeight="1" x14ac:dyDescent="0.4">
      <c r="A23" s="35">
        <f t="shared" si="3"/>
        <v>0.66666666666666674</v>
      </c>
      <c r="B23" s="36">
        <f t="shared" si="0"/>
        <v>0.54166666666666674</v>
      </c>
      <c r="C23" s="36">
        <f t="shared" si="1"/>
        <v>0.83333333333333337</v>
      </c>
      <c r="D23" s="38">
        <f t="shared" si="2"/>
        <v>1.2083333333333335</v>
      </c>
      <c r="E23" s="41" t="s">
        <v>90</v>
      </c>
      <c r="F23" s="76" t="s">
        <v>14</v>
      </c>
      <c r="G23" s="88"/>
      <c r="H23" s="73" t="s">
        <v>62</v>
      </c>
      <c r="I23" s="88"/>
      <c r="J23" s="76" t="s">
        <v>14</v>
      </c>
      <c r="K23" s="70" t="s">
        <v>65</v>
      </c>
      <c r="L23" s="88"/>
      <c r="M23" s="88"/>
      <c r="N23" s="76" t="s">
        <v>14</v>
      </c>
      <c r="O23" s="70" t="s">
        <v>65</v>
      </c>
      <c r="P23" s="88"/>
      <c r="Q23" s="88"/>
      <c r="R23" s="79" t="s">
        <v>91</v>
      </c>
      <c r="S23" s="80"/>
      <c r="T23" s="80"/>
      <c r="U23" s="81"/>
    </row>
    <row r="24" spans="1:21" ht="22" customHeight="1" x14ac:dyDescent="0.4">
      <c r="A24" s="35">
        <f t="shared" si="3"/>
        <v>0.68750000000000011</v>
      </c>
      <c r="B24" s="36">
        <f t="shared" si="0"/>
        <v>0.56250000000000011</v>
      </c>
      <c r="C24" s="36">
        <f t="shared" si="1"/>
        <v>0.85416666666666674</v>
      </c>
      <c r="D24" s="38">
        <f t="shared" si="2"/>
        <v>1.2291666666666667</v>
      </c>
      <c r="E24" s="43" t="s">
        <v>92</v>
      </c>
      <c r="F24" s="77"/>
      <c r="G24" s="89"/>
      <c r="H24" s="74"/>
      <c r="I24" s="89"/>
      <c r="J24" s="77"/>
      <c r="K24" s="71"/>
      <c r="L24" s="89"/>
      <c r="M24" s="89"/>
      <c r="N24" s="77"/>
      <c r="O24" s="71"/>
      <c r="P24" s="89"/>
      <c r="Q24" s="89"/>
      <c r="R24" s="82"/>
      <c r="S24" s="83"/>
      <c r="T24" s="83"/>
      <c r="U24" s="84"/>
    </row>
    <row r="25" spans="1:21" ht="22" customHeight="1" x14ac:dyDescent="0.4">
      <c r="A25" s="35">
        <f t="shared" si="3"/>
        <v>0.70833333333333348</v>
      </c>
      <c r="B25" s="36">
        <f t="shared" si="0"/>
        <v>0.58333333333333348</v>
      </c>
      <c r="C25" s="36">
        <f t="shared" si="1"/>
        <v>0.87500000000000011</v>
      </c>
      <c r="D25" s="38">
        <f t="shared" si="2"/>
        <v>1.25</v>
      </c>
      <c r="E25" s="43" t="s">
        <v>93</v>
      </c>
      <c r="F25" s="77"/>
      <c r="G25" s="89"/>
      <c r="H25" s="74"/>
      <c r="I25" s="89"/>
      <c r="J25" s="77"/>
      <c r="K25" s="71"/>
      <c r="L25" s="89"/>
      <c r="M25" s="89"/>
      <c r="N25" s="77"/>
      <c r="O25" s="71"/>
      <c r="P25" s="89"/>
      <c r="Q25" s="89"/>
      <c r="R25" s="82"/>
      <c r="S25" s="83"/>
      <c r="T25" s="83"/>
      <c r="U25" s="84"/>
    </row>
    <row r="26" spans="1:21" ht="22" customHeight="1" thickBot="1" x14ac:dyDescent="0.45">
      <c r="A26" s="35">
        <f t="shared" si="3"/>
        <v>0.72916666666666685</v>
      </c>
      <c r="B26" s="36">
        <f t="shared" si="0"/>
        <v>0.60416666666666685</v>
      </c>
      <c r="C26" s="36">
        <f t="shared" si="1"/>
        <v>0.89583333333333348</v>
      </c>
      <c r="D26" s="38">
        <f t="shared" si="2"/>
        <v>1.2708333333333335</v>
      </c>
      <c r="E26" s="43" t="s">
        <v>94</v>
      </c>
      <c r="F26" s="78"/>
      <c r="G26" s="90"/>
      <c r="H26" s="75"/>
      <c r="I26" s="90"/>
      <c r="J26" s="78"/>
      <c r="K26" s="72"/>
      <c r="L26" s="90"/>
      <c r="M26" s="90"/>
      <c r="N26" s="78"/>
      <c r="O26" s="72"/>
      <c r="P26" s="90"/>
      <c r="Q26" s="90"/>
      <c r="R26" s="85"/>
      <c r="S26" s="86"/>
      <c r="T26" s="86"/>
      <c r="U26" s="87"/>
    </row>
    <row r="27" spans="1:21" ht="22" customHeight="1" thickBot="1" x14ac:dyDescent="0.45">
      <c r="A27" s="35">
        <f t="shared" si="3"/>
        <v>0.75000000000000022</v>
      </c>
      <c r="B27" s="36">
        <f t="shared" si="0"/>
        <v>0.62500000000000022</v>
      </c>
      <c r="C27" s="36">
        <f t="shared" si="1"/>
        <v>0.91666666666666685</v>
      </c>
      <c r="D27" s="38">
        <f t="shared" si="2"/>
        <v>1.291666666666667</v>
      </c>
      <c r="E27" s="39" t="s">
        <v>95</v>
      </c>
      <c r="F27" s="56" t="s">
        <v>69</v>
      </c>
      <c r="G27" s="56"/>
      <c r="H27" s="56"/>
      <c r="I27" s="57"/>
      <c r="J27" s="55" t="s">
        <v>69</v>
      </c>
      <c r="K27" s="56"/>
      <c r="L27" s="56"/>
      <c r="M27" s="57"/>
      <c r="N27" s="55" t="s">
        <v>69</v>
      </c>
      <c r="O27" s="56"/>
      <c r="P27" s="56"/>
      <c r="Q27" s="57"/>
      <c r="R27" s="55" t="s">
        <v>69</v>
      </c>
      <c r="S27" s="56"/>
      <c r="T27" s="56"/>
      <c r="U27" s="57"/>
    </row>
    <row r="30" spans="1:21" ht="12.9" thickBot="1" x14ac:dyDescent="0.35"/>
    <row r="31" spans="1:21" ht="15" x14ac:dyDescent="0.35">
      <c r="A31" s="21"/>
      <c r="B31" s="21"/>
      <c r="C31" s="19"/>
      <c r="D31" s="21"/>
      <c r="E31" s="76"/>
      <c r="F31" s="132" t="s">
        <v>15</v>
      </c>
      <c r="G31" s="133"/>
      <c r="H31" s="133"/>
      <c r="I31" s="133"/>
      <c r="J31" s="122"/>
      <c r="K31" s="123"/>
      <c r="L31" s="123"/>
      <c r="M31" s="124"/>
      <c r="N31" s="132" t="s">
        <v>16</v>
      </c>
      <c r="O31" s="133"/>
      <c r="P31" s="133"/>
      <c r="Q31" s="133"/>
      <c r="R31" s="20"/>
      <c r="S31" s="19"/>
    </row>
    <row r="32" spans="1:21" ht="15" customHeight="1" thickBot="1" x14ac:dyDescent="0.4">
      <c r="A32" s="21"/>
      <c r="B32" s="21"/>
      <c r="C32" s="19"/>
      <c r="D32" s="21"/>
      <c r="E32" s="77"/>
      <c r="F32" s="20"/>
      <c r="G32" s="20"/>
      <c r="H32" s="20"/>
      <c r="I32" s="20"/>
      <c r="J32" s="125"/>
      <c r="K32" s="126"/>
      <c r="L32" s="126"/>
      <c r="M32" s="127"/>
      <c r="N32" s="20"/>
      <c r="O32" s="20"/>
      <c r="P32" s="20"/>
      <c r="Q32" s="20"/>
      <c r="R32" s="20"/>
      <c r="S32" s="19"/>
    </row>
    <row r="33" spans="1:19" ht="15" customHeight="1" x14ac:dyDescent="0.35">
      <c r="A33" s="21"/>
      <c r="B33" s="21"/>
      <c r="C33" s="19"/>
      <c r="D33" s="21"/>
      <c r="E33" s="77"/>
      <c r="R33" s="20"/>
      <c r="S33" s="19"/>
    </row>
    <row r="34" spans="1:19" ht="15" customHeight="1" thickBot="1" x14ac:dyDescent="0.4">
      <c r="A34" s="21"/>
      <c r="B34" s="21"/>
      <c r="C34" s="21"/>
      <c r="D34" s="21"/>
      <c r="E34" s="78"/>
      <c r="F34" s="20"/>
      <c r="G34" s="20"/>
      <c r="H34" s="20"/>
      <c r="I34" s="20"/>
      <c r="R34" s="20"/>
      <c r="S34" s="19"/>
    </row>
    <row r="39" spans="1:19" ht="15" customHeight="1" x14ac:dyDescent="0.35">
      <c r="A39" s="21"/>
      <c r="B39" s="21"/>
      <c r="C39" s="19"/>
      <c r="D39" s="19"/>
      <c r="E39" s="19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19"/>
    </row>
    <row r="40" spans="1:19" ht="15" x14ac:dyDescent="0.35">
      <c r="A40" s="19"/>
      <c r="B40" s="19"/>
      <c r="C40" s="19"/>
      <c r="D40" s="19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19"/>
    </row>
    <row r="41" spans="1:19" ht="15" x14ac:dyDescent="0.35">
      <c r="A41" s="19"/>
      <c r="B41" s="19"/>
      <c r="C41" s="19"/>
      <c r="D41" s="1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19"/>
    </row>
    <row r="42" spans="1:19" ht="15" x14ac:dyDescent="0.35">
      <c r="A42" s="19"/>
      <c r="B42" s="19"/>
      <c r="C42" s="19"/>
      <c r="D42" s="19"/>
      <c r="E42" s="19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19"/>
    </row>
    <row r="43" spans="1:19" ht="15" x14ac:dyDescent="0.35">
      <c r="A43" s="19"/>
      <c r="B43" s="19"/>
      <c r="C43" s="19"/>
      <c r="D43" s="19"/>
      <c r="E43" s="19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19"/>
    </row>
    <row r="44" spans="1:19" ht="15" x14ac:dyDescent="0.35">
      <c r="A44" s="19"/>
      <c r="B44" s="19"/>
      <c r="C44" s="19"/>
      <c r="D44" s="19"/>
      <c r="E44" s="19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19"/>
    </row>
    <row r="45" spans="1:19" ht="15" x14ac:dyDescent="0.35">
      <c r="A45" s="19"/>
      <c r="B45" s="19"/>
      <c r="C45" s="19"/>
      <c r="D45" s="19"/>
      <c r="E45" s="19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19"/>
    </row>
    <row r="46" spans="1:19" ht="15" x14ac:dyDescent="0.35">
      <c r="A46" s="19"/>
      <c r="B46" s="19"/>
      <c r="C46" s="19"/>
      <c r="D46" s="19"/>
      <c r="E46" s="19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19"/>
    </row>
    <row r="60" spans="1:19" ht="15" x14ac:dyDescent="0.35">
      <c r="A60" s="21"/>
      <c r="B60" s="21"/>
      <c r="C60" s="119"/>
      <c r="D60" s="119"/>
      <c r="E60" s="119"/>
      <c r="L60" s="20"/>
      <c r="M60" s="20"/>
      <c r="N60" s="20"/>
      <c r="O60" s="20"/>
      <c r="P60" s="20"/>
      <c r="Q60" s="20"/>
      <c r="R60" s="20"/>
      <c r="S60" s="19"/>
    </row>
  </sheetData>
  <mergeCells count="84">
    <mergeCell ref="S18:S21"/>
    <mergeCell ref="T7:T10"/>
    <mergeCell ref="K7:K10"/>
    <mergeCell ref="F12:I15"/>
    <mergeCell ref="F31:I31"/>
    <mergeCell ref="N31:Q31"/>
    <mergeCell ref="N23:N26"/>
    <mergeCell ref="O23:O26"/>
    <mergeCell ref="P23:P26"/>
    <mergeCell ref="Q23:Q26"/>
    <mergeCell ref="N22:Q22"/>
    <mergeCell ref="R11:U11"/>
    <mergeCell ref="J12:M13"/>
    <mergeCell ref="N12:Q13"/>
    <mergeCell ref="R12:R15"/>
    <mergeCell ref="U12:U15"/>
    <mergeCell ref="C60:E60"/>
    <mergeCell ref="J20:J21"/>
    <mergeCell ref="E31:E34"/>
    <mergeCell ref="J31:M32"/>
    <mergeCell ref="K23:K26"/>
    <mergeCell ref="L23:L26"/>
    <mergeCell ref="M23:M26"/>
    <mergeCell ref="F22:I22"/>
    <mergeCell ref="J22:M22"/>
    <mergeCell ref="H1:M1"/>
    <mergeCell ref="H2:M2"/>
    <mergeCell ref="J18:J19"/>
    <mergeCell ref="J11:M11"/>
    <mergeCell ref="N11:Q11"/>
    <mergeCell ref="F11:I11"/>
    <mergeCell ref="F5:I6"/>
    <mergeCell ref="J5:M6"/>
    <mergeCell ref="N5:Q5"/>
    <mergeCell ref="J14:M15"/>
    <mergeCell ref="N14:Q15"/>
    <mergeCell ref="F16:I17"/>
    <mergeCell ref="J16:M17"/>
    <mergeCell ref="N16:Q17"/>
    <mergeCell ref="F7:I10"/>
    <mergeCell ref="J7:J10"/>
    <mergeCell ref="M18:M21"/>
    <mergeCell ref="L7:L10"/>
    <mergeCell ref="M7:M10"/>
    <mergeCell ref="F18:F21"/>
    <mergeCell ref="G18:G21"/>
    <mergeCell ref="H18:H21"/>
    <mergeCell ref="I18:I21"/>
    <mergeCell ref="S7:S10"/>
    <mergeCell ref="T12:T15"/>
    <mergeCell ref="U7:U10"/>
    <mergeCell ref="N8:N10"/>
    <mergeCell ref="O8:O10"/>
    <mergeCell ref="P8:P10"/>
    <mergeCell ref="Q8:Q10"/>
    <mergeCell ref="N6:Q7"/>
    <mergeCell ref="S12:S15"/>
    <mergeCell ref="R5:U6"/>
    <mergeCell ref="R23:U26"/>
    <mergeCell ref="F27:I27"/>
    <mergeCell ref="J27:M27"/>
    <mergeCell ref="N27:Q27"/>
    <mergeCell ref="R27:U27"/>
    <mergeCell ref="F23:F26"/>
    <mergeCell ref="H23:H26"/>
    <mergeCell ref="I23:I26"/>
    <mergeCell ref="J23:J26"/>
    <mergeCell ref="G23:G26"/>
    <mergeCell ref="G3:H3"/>
    <mergeCell ref="K3:L3"/>
    <mergeCell ref="O3:P3"/>
    <mergeCell ref="S3:T3"/>
    <mergeCell ref="R22:U22"/>
    <mergeCell ref="R16:U17"/>
    <mergeCell ref="L18:L21"/>
    <mergeCell ref="K18:K21"/>
    <mergeCell ref="N18:N21"/>
    <mergeCell ref="O18:O21"/>
    <mergeCell ref="P18:P21"/>
    <mergeCell ref="Q18:Q21"/>
    <mergeCell ref="R18:R21"/>
    <mergeCell ref="T18:T21"/>
    <mergeCell ref="U18:U21"/>
    <mergeCell ref="R7:R10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1"/>
  <sheetViews>
    <sheetView zoomScale="120" zoomScaleNormal="120" workbookViewId="0">
      <pane ySplit="2" topLeftCell="A3" activePane="bottomLeft" state="frozen"/>
      <selection pane="bottomLeft" activeCell="C7" sqref="C7"/>
    </sheetView>
  </sheetViews>
  <sheetFormatPr defaultRowHeight="12.45" x14ac:dyDescent="0.3"/>
  <cols>
    <col min="1" max="1" width="10.69140625" customWidth="1"/>
    <col min="2" max="2" width="70.69140625" customWidth="1"/>
    <col min="3" max="3" width="8.69140625" customWidth="1"/>
  </cols>
  <sheetData>
    <row r="1" spans="1:3" ht="15" x14ac:dyDescent="0.3">
      <c r="A1" s="3"/>
      <c r="B1" s="4" t="s">
        <v>44</v>
      </c>
    </row>
    <row r="2" spans="1:3" ht="15" x14ac:dyDescent="0.3">
      <c r="A2" s="3"/>
      <c r="B2" s="4"/>
    </row>
    <row r="3" spans="1:3" x14ac:dyDescent="0.3">
      <c r="B3" s="23" t="s">
        <v>17</v>
      </c>
    </row>
    <row r="4" spans="1:3" x14ac:dyDescent="0.3">
      <c r="A4" s="1"/>
      <c r="B4" s="23" t="s">
        <v>12</v>
      </c>
    </row>
    <row r="5" spans="1:3" x14ac:dyDescent="0.3">
      <c r="A5" s="1"/>
      <c r="B5" s="22" t="s">
        <v>11</v>
      </c>
      <c r="C5" s="18" t="s">
        <v>10</v>
      </c>
    </row>
    <row r="6" spans="1:3" ht="12.9" x14ac:dyDescent="0.35">
      <c r="A6" s="1">
        <f>A5+1</f>
        <v>1</v>
      </c>
      <c r="B6" s="1" t="s">
        <v>45</v>
      </c>
      <c r="C6" s="16">
        <v>0.5625</v>
      </c>
    </row>
    <row r="7" spans="1:3" ht="12.9" x14ac:dyDescent="0.35">
      <c r="A7" s="1">
        <f>A6+1</f>
        <v>2</v>
      </c>
      <c r="B7" s="1" t="s">
        <v>46</v>
      </c>
      <c r="C7" s="16">
        <v>0.66666666666666663</v>
      </c>
    </row>
    <row r="8" spans="1:3" ht="12.9" x14ac:dyDescent="0.35">
      <c r="A8" s="1">
        <f>A7+1</f>
        <v>3</v>
      </c>
      <c r="B8" s="1" t="s">
        <v>47</v>
      </c>
      <c r="C8" s="16">
        <v>0.33333333333333331</v>
      </c>
    </row>
    <row r="9" spans="1:3" ht="12.9" x14ac:dyDescent="0.35">
      <c r="A9" s="1">
        <f t="shared" ref="A9:A14" si="0">A8+1</f>
        <v>4</v>
      </c>
      <c r="B9" s="29" t="s">
        <v>49</v>
      </c>
      <c r="C9" s="16">
        <v>0.41666666666666669</v>
      </c>
    </row>
    <row r="10" spans="1:3" ht="12.9" x14ac:dyDescent="0.35">
      <c r="A10" s="1">
        <f t="shared" si="0"/>
        <v>5</v>
      </c>
      <c r="B10" s="1" t="s">
        <v>48</v>
      </c>
      <c r="C10" s="16">
        <v>0.66666666666666663</v>
      </c>
    </row>
    <row r="11" spans="1:3" ht="12.9" x14ac:dyDescent="0.35">
      <c r="A11" s="1">
        <f t="shared" si="0"/>
        <v>6</v>
      </c>
      <c r="B11" s="1" t="s">
        <v>50</v>
      </c>
      <c r="C11" s="16">
        <v>0.66666666666666663</v>
      </c>
    </row>
    <row r="12" spans="1:3" ht="12.9" x14ac:dyDescent="0.35">
      <c r="A12" s="1">
        <f t="shared" si="0"/>
        <v>7</v>
      </c>
      <c r="B12" s="1" t="s">
        <v>51</v>
      </c>
      <c r="C12" s="16">
        <v>0.33333333333333331</v>
      </c>
    </row>
    <row r="13" spans="1:3" ht="12.9" x14ac:dyDescent="0.35">
      <c r="A13" s="1">
        <f t="shared" si="0"/>
        <v>8</v>
      </c>
      <c r="B13" s="1" t="s">
        <v>52</v>
      </c>
      <c r="C13" s="16">
        <v>0.41666666666666669</v>
      </c>
    </row>
    <row r="14" spans="1:3" ht="12.9" x14ac:dyDescent="0.35">
      <c r="A14" s="1">
        <f t="shared" si="0"/>
        <v>9</v>
      </c>
      <c r="B14" s="1" t="s">
        <v>53</v>
      </c>
      <c r="C14" s="16">
        <v>0.5625</v>
      </c>
    </row>
    <row r="15" spans="1:3" ht="12.9" x14ac:dyDescent="0.35">
      <c r="A15" s="1"/>
      <c r="B15" s="34" t="s">
        <v>55</v>
      </c>
      <c r="C15" s="16">
        <v>0.66666666666666663</v>
      </c>
    </row>
    <row r="16" spans="1:3" x14ac:dyDescent="0.3">
      <c r="A16" s="1"/>
    </row>
    <row r="17" spans="1:5" ht="12.9" x14ac:dyDescent="0.35">
      <c r="A17" s="1"/>
      <c r="B17" s="2" t="s">
        <v>25</v>
      </c>
      <c r="C17" s="16"/>
    </row>
    <row r="18" spans="1:5" ht="12.9" x14ac:dyDescent="0.35">
      <c r="A18" s="1"/>
      <c r="B18" s="2" t="s">
        <v>29</v>
      </c>
      <c r="C18" s="16"/>
    </row>
    <row r="19" spans="1:5" x14ac:dyDescent="0.3">
      <c r="A19" s="2"/>
      <c r="B19" s="17" t="s">
        <v>9</v>
      </c>
    </row>
    <row r="21" spans="1:5" x14ac:dyDescent="0.3">
      <c r="B21" s="2" t="s">
        <v>28</v>
      </c>
    </row>
    <row r="22" spans="1:5" x14ac:dyDescent="0.3">
      <c r="A22" s="2"/>
      <c r="B22" s="32" t="s">
        <v>26</v>
      </c>
    </row>
    <row r="23" spans="1:5" ht="12.9" x14ac:dyDescent="0.35">
      <c r="B23" s="17" t="s">
        <v>27</v>
      </c>
      <c r="D23" s="6"/>
      <c r="E23" s="6"/>
    </row>
    <row r="24" spans="1:5" ht="12.9" x14ac:dyDescent="0.35">
      <c r="B24" s="2"/>
      <c r="D24" s="6"/>
      <c r="E24" s="6"/>
    </row>
    <row r="25" spans="1:5" ht="12.9" x14ac:dyDescent="0.35">
      <c r="B25" s="2" t="s">
        <v>30</v>
      </c>
      <c r="C25" s="6"/>
      <c r="D25" s="6"/>
      <c r="E25" s="6"/>
    </row>
    <row r="26" spans="1:5" ht="12.9" x14ac:dyDescent="0.35">
      <c r="B26" s="17" t="s">
        <v>31</v>
      </c>
      <c r="C26" s="6"/>
      <c r="E26" s="6"/>
    </row>
    <row r="27" spans="1:5" ht="12.9" x14ac:dyDescent="0.35">
      <c r="B27" s="2"/>
      <c r="C27" s="6"/>
      <c r="E27" s="6"/>
    </row>
    <row r="28" spans="1:5" ht="12.9" x14ac:dyDescent="0.35">
      <c r="B28" s="2" t="s">
        <v>32</v>
      </c>
      <c r="E28" s="6"/>
    </row>
    <row r="29" spans="1:5" ht="12.9" x14ac:dyDescent="0.35">
      <c r="B29" s="2" t="s">
        <v>33</v>
      </c>
      <c r="E29" s="6"/>
    </row>
    <row r="30" spans="1:5" ht="12.9" x14ac:dyDescent="0.35">
      <c r="B30" s="17" t="s">
        <v>40</v>
      </c>
      <c r="C30" s="6"/>
      <c r="E30" s="6"/>
    </row>
    <row r="31" spans="1:5" ht="12.9" x14ac:dyDescent="0.35">
      <c r="B31" s="2"/>
      <c r="C31" s="6"/>
      <c r="E31" s="6"/>
    </row>
    <row r="32" spans="1:5" ht="12.9" x14ac:dyDescent="0.35">
      <c r="B32" s="2" t="s">
        <v>34</v>
      </c>
      <c r="C32" s="6"/>
      <c r="E32" s="6"/>
    </row>
    <row r="33" spans="2:5" ht="12.9" x14ac:dyDescent="0.35">
      <c r="B33" s="17" t="s">
        <v>35</v>
      </c>
      <c r="C33" s="6"/>
      <c r="D33" s="6"/>
      <c r="E33" s="6"/>
    </row>
    <row r="34" spans="2:5" ht="12.9" x14ac:dyDescent="0.35">
      <c r="B34" s="2"/>
      <c r="C34" s="6"/>
      <c r="D34" s="6"/>
      <c r="E34" s="6"/>
    </row>
    <row r="35" spans="2:5" ht="12.9" x14ac:dyDescent="0.35">
      <c r="B35" s="2" t="s">
        <v>36</v>
      </c>
      <c r="E35" s="6"/>
    </row>
    <row r="36" spans="2:5" ht="12.9" x14ac:dyDescent="0.35">
      <c r="B36" s="17" t="s">
        <v>37</v>
      </c>
      <c r="E36" s="6"/>
    </row>
    <row r="37" spans="2:5" ht="12.9" x14ac:dyDescent="0.35">
      <c r="E37" s="6"/>
    </row>
    <row r="38" spans="2:5" ht="12.9" x14ac:dyDescent="0.35">
      <c r="B38" s="2" t="s">
        <v>39</v>
      </c>
      <c r="C38" s="6"/>
      <c r="D38" s="6"/>
      <c r="E38" s="6"/>
    </row>
    <row r="39" spans="2:5" ht="12.9" x14ac:dyDescent="0.35">
      <c r="B39" s="6"/>
      <c r="C39" s="6"/>
      <c r="D39" s="6"/>
      <c r="E39" s="6"/>
    </row>
    <row r="40" spans="2:5" ht="12.9" x14ac:dyDescent="0.35">
      <c r="B40" s="7"/>
      <c r="C40" s="6"/>
      <c r="D40" s="6"/>
      <c r="E40" s="6"/>
    </row>
    <row r="41" spans="2:5" ht="12.9" x14ac:dyDescent="0.35">
      <c r="B41" s="6"/>
      <c r="C41" s="6"/>
      <c r="D41" s="6"/>
      <c r="E41" s="6"/>
    </row>
    <row r="42" spans="2:5" ht="12.9" x14ac:dyDescent="0.35">
      <c r="B42" s="6"/>
      <c r="C42" s="6"/>
      <c r="D42" s="6"/>
      <c r="E42" s="6"/>
    </row>
    <row r="43" spans="2:5" ht="12.9" x14ac:dyDescent="0.35">
      <c r="B43" s="6"/>
      <c r="C43" s="6"/>
      <c r="D43" s="6"/>
      <c r="E43" s="6"/>
    </row>
    <row r="44" spans="2:5" ht="12.9" x14ac:dyDescent="0.35">
      <c r="B44" s="6"/>
      <c r="C44" s="6"/>
      <c r="D44" s="6"/>
      <c r="E44" s="6"/>
    </row>
    <row r="45" spans="2:5" ht="12.9" x14ac:dyDescent="0.35">
      <c r="B45" s="6"/>
      <c r="C45" s="6"/>
      <c r="D45" s="6"/>
      <c r="E45" s="6"/>
    </row>
    <row r="46" spans="2:5" ht="12.9" x14ac:dyDescent="0.35">
      <c r="B46" s="6"/>
      <c r="C46" s="6"/>
      <c r="D46" s="6"/>
      <c r="E46" s="6"/>
    </row>
    <row r="47" spans="2:5" ht="12.9" x14ac:dyDescent="0.35">
      <c r="B47" s="6"/>
      <c r="C47" s="6"/>
      <c r="D47" s="6"/>
      <c r="E47" s="6"/>
    </row>
    <row r="48" spans="2:5" ht="12.9" x14ac:dyDescent="0.35">
      <c r="B48" s="6"/>
      <c r="C48" s="6"/>
      <c r="D48" s="6"/>
      <c r="E48" s="6"/>
    </row>
    <row r="49" spans="2:5" ht="12.9" x14ac:dyDescent="0.35">
      <c r="B49" s="6"/>
      <c r="C49" s="6"/>
      <c r="D49" s="6"/>
      <c r="E49" s="6"/>
    </row>
    <row r="50" spans="2:5" ht="12.9" x14ac:dyDescent="0.35">
      <c r="B50" s="6"/>
      <c r="C50" s="6"/>
      <c r="D50" s="6"/>
      <c r="E50" s="6"/>
    </row>
    <row r="51" spans="2:5" ht="12.9" x14ac:dyDescent="0.35">
      <c r="E51" s="6"/>
    </row>
  </sheetData>
  <sheetProtection selectLockedCells="1" selectUnlockedCells="1"/>
  <hyperlinks>
    <hyperlink ref="B19" r:id="rId1" xr:uid="{00000000-0004-0000-0100-000000000000}"/>
    <hyperlink ref="B23" r:id="rId2" xr:uid="{99E6073B-A7F4-4689-8E84-C9A8AA468283}"/>
    <hyperlink ref="B26" r:id="rId3" xr:uid="{4CAA59D5-0AA9-42A2-9F52-58D60C073F7C}"/>
    <hyperlink ref="B30" r:id="rId4" xr:uid="{6643E4FB-353C-4FA2-86D6-EA4824DFB5EC}"/>
    <hyperlink ref="B33" r:id="rId5" xr:uid="{93BBBA0C-CC5C-4D88-B365-3F44A1FF2ABA}"/>
    <hyperlink ref="B36" r:id="rId6" xr:uid="{5528CCF2-3BD7-4FA5-B3C7-4FD76AEBE570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629822-FFE1-4B10-A286-5A1886D78544}">
  <dimension ref="A1:I39"/>
  <sheetViews>
    <sheetView topLeftCell="B1" zoomScale="120" zoomScaleNormal="120" workbookViewId="0">
      <pane ySplit="2" topLeftCell="A8" activePane="bottomLeft" state="frozen"/>
      <selection pane="bottomLeft" activeCell="F2" sqref="F2:G2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9" ht="15" x14ac:dyDescent="0.3">
      <c r="B1" s="4" t="str">
        <f>Summary!$B$1</f>
        <v>July 2022 Wireless Plenary</v>
      </c>
    </row>
    <row r="2" spans="1:9" ht="15" x14ac:dyDescent="0.3">
      <c r="B2" s="4"/>
      <c r="E2" s="30" t="str">
        <f>Summary!$C$5</f>
        <v>EST</v>
      </c>
      <c r="F2" s="8" t="s">
        <v>251</v>
      </c>
      <c r="G2" s="8" t="s">
        <v>238</v>
      </c>
      <c r="I2" s="8" t="s">
        <v>239</v>
      </c>
    </row>
    <row r="3" spans="1:9" ht="15" x14ac:dyDescent="0.3">
      <c r="B3" s="4"/>
    </row>
    <row r="4" spans="1:9" x14ac:dyDescent="0.3">
      <c r="B4" s="23" t="s">
        <v>17</v>
      </c>
    </row>
    <row r="5" spans="1:9" ht="12.9" x14ac:dyDescent="0.35">
      <c r="A5" s="1">
        <f>Summary!A$6</f>
        <v>1</v>
      </c>
      <c r="B5" s="1" t="str">
        <f>Summary!B$6</f>
        <v>Monday 11-July PM1: TG Opening, Technical Presentations</v>
      </c>
      <c r="E5" s="16">
        <f>Summary!$C$6</f>
        <v>0.5625</v>
      </c>
      <c r="G5" s="17" t="s">
        <v>240</v>
      </c>
    </row>
    <row r="6" spans="1:9" ht="12.9" x14ac:dyDescent="0.35">
      <c r="A6" s="9">
        <f t="shared" ref="A6:A10" si="0">A5+0.1</f>
        <v>1.1000000000000001</v>
      </c>
      <c r="B6" s="10" t="s">
        <v>0</v>
      </c>
      <c r="C6" s="15" t="s">
        <v>4</v>
      </c>
      <c r="D6" s="12">
        <v>0</v>
      </c>
      <c r="E6" s="13">
        <f>E5+TIME(0,D6,0)</f>
        <v>0.5625</v>
      </c>
    </row>
    <row r="7" spans="1:9" ht="12.9" x14ac:dyDescent="0.35">
      <c r="A7" s="9">
        <f t="shared" si="0"/>
        <v>1.2000000000000002</v>
      </c>
      <c r="B7" s="14" t="s">
        <v>3</v>
      </c>
      <c r="C7" s="15" t="s">
        <v>4</v>
      </c>
      <c r="D7" s="12">
        <v>5</v>
      </c>
      <c r="E7" s="13">
        <f>E5+TIME(0,D6,0)</f>
        <v>0.5625</v>
      </c>
    </row>
    <row r="8" spans="1:9" ht="12.9" x14ac:dyDescent="0.35">
      <c r="A8" s="9">
        <f t="shared" si="0"/>
        <v>1.3000000000000003</v>
      </c>
      <c r="B8" s="14" t="s">
        <v>152</v>
      </c>
      <c r="C8" s="15" t="s">
        <v>4</v>
      </c>
      <c r="D8" s="12">
        <v>5</v>
      </c>
      <c r="E8" s="13">
        <f t="shared" ref="E8:E15" si="1">E7+TIME(0,D7,0)</f>
        <v>0.56597222222222221</v>
      </c>
    </row>
    <row r="9" spans="1:9" ht="12.9" x14ac:dyDescent="0.35">
      <c r="A9" s="9">
        <f t="shared" si="0"/>
        <v>1.4000000000000004</v>
      </c>
      <c r="B9" s="14" t="s">
        <v>20</v>
      </c>
      <c r="C9" s="11" t="s">
        <v>1</v>
      </c>
      <c r="D9" s="45">
        <v>15</v>
      </c>
      <c r="E9" s="13">
        <f t="shared" si="1"/>
        <v>0.56944444444444442</v>
      </c>
      <c r="F9" s="8">
        <v>328</v>
      </c>
      <c r="G9" s="17" t="s">
        <v>235</v>
      </c>
    </row>
    <row r="10" spans="1:9" ht="12.9" x14ac:dyDescent="0.35">
      <c r="A10" s="9">
        <f t="shared" si="0"/>
        <v>1.5000000000000004</v>
      </c>
      <c r="B10" s="14" t="s">
        <v>21</v>
      </c>
      <c r="C10" s="15" t="s">
        <v>22</v>
      </c>
      <c r="D10" s="12">
        <v>5</v>
      </c>
      <c r="E10" s="13">
        <f t="shared" si="1"/>
        <v>0.57986111111111105</v>
      </c>
      <c r="F10" s="53">
        <v>326368</v>
      </c>
      <c r="G10" s="17" t="s">
        <v>237</v>
      </c>
      <c r="I10" s="17" t="s">
        <v>236</v>
      </c>
    </row>
    <row r="11" spans="1:9" ht="12.9" x14ac:dyDescent="0.35">
      <c r="A11" s="9">
        <f>A9+0.1</f>
        <v>1.5000000000000004</v>
      </c>
      <c r="B11" s="14" t="s">
        <v>141</v>
      </c>
      <c r="C11" s="15" t="s">
        <v>142</v>
      </c>
      <c r="D11" s="12">
        <v>30</v>
      </c>
      <c r="E11" s="13">
        <f t="shared" si="1"/>
        <v>0.58333333333333326</v>
      </c>
      <c r="F11" s="8">
        <v>369</v>
      </c>
      <c r="G11" s="17" t="s">
        <v>241</v>
      </c>
    </row>
    <row r="12" spans="1:9" ht="12.9" x14ac:dyDescent="0.35">
      <c r="A12" s="9">
        <f>A10+0.1</f>
        <v>1.6000000000000005</v>
      </c>
      <c r="B12" s="14" t="s">
        <v>227</v>
      </c>
      <c r="C12" s="15" t="s">
        <v>113</v>
      </c>
      <c r="D12" s="12">
        <v>15</v>
      </c>
      <c r="E12" s="13">
        <f t="shared" si="1"/>
        <v>0.60416666666666663</v>
      </c>
      <c r="F12" s="8">
        <v>373</v>
      </c>
      <c r="G12" s="17" t="s">
        <v>248</v>
      </c>
    </row>
    <row r="13" spans="1:9" ht="12.9" x14ac:dyDescent="0.35">
      <c r="A13" s="9">
        <f>A11+0.1</f>
        <v>1.6000000000000005</v>
      </c>
      <c r="B13" s="14" t="s">
        <v>228</v>
      </c>
      <c r="C13" s="15" t="s">
        <v>229</v>
      </c>
      <c r="D13" s="12">
        <v>15</v>
      </c>
      <c r="E13" s="13">
        <f t="shared" si="1"/>
        <v>0.61458333333333326</v>
      </c>
      <c r="F13" s="8">
        <v>380</v>
      </c>
      <c r="G13" s="17" t="s">
        <v>246</v>
      </c>
    </row>
    <row r="14" spans="1:9" ht="12.9" x14ac:dyDescent="0.35">
      <c r="A14" s="9">
        <f>A12+0.1</f>
        <v>1.7000000000000006</v>
      </c>
      <c r="B14" s="14" t="s">
        <v>116</v>
      </c>
      <c r="C14" s="15" t="s">
        <v>117</v>
      </c>
      <c r="D14" s="12">
        <v>30</v>
      </c>
      <c r="E14" s="13">
        <f t="shared" si="1"/>
        <v>0.62499999999999989</v>
      </c>
      <c r="F14" s="8">
        <v>372</v>
      </c>
      <c r="G14" s="17" t="s">
        <v>242</v>
      </c>
    </row>
    <row r="15" spans="1:9" ht="12.9" x14ac:dyDescent="0.35">
      <c r="A15" s="9">
        <f>A13+0.1</f>
        <v>1.7000000000000006</v>
      </c>
      <c r="B15" s="14" t="s">
        <v>2</v>
      </c>
      <c r="C15" s="15" t="s">
        <v>4</v>
      </c>
      <c r="D15" s="12">
        <v>0</v>
      </c>
      <c r="E15" s="13">
        <f t="shared" si="1"/>
        <v>0.64583333333333326</v>
      </c>
    </row>
    <row r="16" spans="1:9" ht="12.9" x14ac:dyDescent="0.35">
      <c r="A16" s="9"/>
      <c r="B16" s="14"/>
      <c r="C16" s="15"/>
      <c r="D16" s="12"/>
      <c r="E16" s="13"/>
    </row>
    <row r="17" spans="1:7" customFormat="1" ht="12.9" x14ac:dyDescent="0.35">
      <c r="A17" s="8"/>
      <c r="B17" s="8"/>
      <c r="C17" s="8"/>
      <c r="D17" s="12"/>
      <c r="E17" s="13"/>
    </row>
    <row r="18" spans="1:7" ht="12.9" x14ac:dyDescent="0.35">
      <c r="A18" s="1">
        <f>Summary!A$7</f>
        <v>2</v>
      </c>
      <c r="B18" s="1" t="str">
        <f>Summary!B$7</f>
        <v>Monday 11-July PM2: Technical Presentations</v>
      </c>
      <c r="E18" s="16">
        <f>Summary!$C$7</f>
        <v>0.66666666666666663</v>
      </c>
    </row>
    <row r="19" spans="1:7" ht="12.9" x14ac:dyDescent="0.35">
      <c r="A19" s="9">
        <f t="shared" ref="A19:A24" si="2">A18+0.1</f>
        <v>2.1</v>
      </c>
      <c r="B19" s="10" t="s">
        <v>0</v>
      </c>
      <c r="C19" s="15" t="s">
        <v>4</v>
      </c>
      <c r="D19" s="12">
        <v>0</v>
      </c>
      <c r="E19" s="13">
        <f>E18+TIME(0,D19,0)</f>
        <v>0.66666666666666663</v>
      </c>
    </row>
    <row r="20" spans="1:7" ht="12.9" x14ac:dyDescent="0.35">
      <c r="A20" s="9">
        <f t="shared" si="2"/>
        <v>2.2000000000000002</v>
      </c>
      <c r="B20" s="14" t="s">
        <v>143</v>
      </c>
      <c r="C20" s="15" t="s">
        <v>144</v>
      </c>
      <c r="D20" s="12">
        <v>30</v>
      </c>
      <c r="E20" s="13">
        <f>E18+TIME(0,D19,0)</f>
        <v>0.66666666666666663</v>
      </c>
      <c r="F20" s="8">
        <v>330</v>
      </c>
      <c r="G20" s="17" t="s">
        <v>243</v>
      </c>
    </row>
    <row r="21" spans="1:7" ht="12.9" x14ac:dyDescent="0.35">
      <c r="A21" s="9">
        <f t="shared" si="2"/>
        <v>2.3000000000000003</v>
      </c>
      <c r="B21" s="14" t="s">
        <v>120</v>
      </c>
      <c r="C21" s="15" t="s">
        <v>245</v>
      </c>
      <c r="D21" s="12">
        <v>30</v>
      </c>
      <c r="E21" s="13">
        <f>E20+TIME(0,D20,0)</f>
        <v>0.6875</v>
      </c>
      <c r="F21" s="8">
        <v>358</v>
      </c>
      <c r="G21" s="17" t="s">
        <v>249</v>
      </c>
    </row>
    <row r="22" spans="1:7" ht="12.9" x14ac:dyDescent="0.35">
      <c r="A22" s="9">
        <f t="shared" si="2"/>
        <v>2.4000000000000004</v>
      </c>
      <c r="B22" s="14" t="s">
        <v>121</v>
      </c>
      <c r="C22" s="15" t="s">
        <v>122</v>
      </c>
      <c r="D22" s="12">
        <v>30</v>
      </c>
      <c r="E22" s="13">
        <f>E21+TIME(0,D21,0)</f>
        <v>0.70833333333333337</v>
      </c>
      <c r="F22" s="8">
        <v>339</v>
      </c>
      <c r="G22" s="17" t="s">
        <v>244</v>
      </c>
    </row>
    <row r="23" spans="1:7" ht="12.9" x14ac:dyDescent="0.35">
      <c r="A23" s="9">
        <f t="shared" si="2"/>
        <v>2.5000000000000004</v>
      </c>
      <c r="B23" s="14" t="s">
        <v>118</v>
      </c>
      <c r="C23" s="15" t="s">
        <v>119</v>
      </c>
      <c r="D23" s="12">
        <v>30</v>
      </c>
      <c r="E23" s="13">
        <f>E22+TIME(0,D22,0)</f>
        <v>0.72916666666666674</v>
      </c>
      <c r="F23" s="8">
        <v>340</v>
      </c>
      <c r="G23" s="17" t="s">
        <v>250</v>
      </c>
    </row>
    <row r="24" spans="1:7" ht="12.9" x14ac:dyDescent="0.35">
      <c r="A24" s="9">
        <f t="shared" si="2"/>
        <v>2.6000000000000005</v>
      </c>
      <c r="B24" s="14" t="s">
        <v>2</v>
      </c>
      <c r="C24" s="15" t="s">
        <v>4</v>
      </c>
      <c r="D24" s="12">
        <v>0</v>
      </c>
      <c r="E24" s="13">
        <f>E23+TIME(0,D23,0)</f>
        <v>0.75000000000000011</v>
      </c>
    </row>
    <row r="25" spans="1:7" ht="12.9" x14ac:dyDescent="0.35">
      <c r="A25" s="1"/>
      <c r="B25" s="14"/>
      <c r="C25" s="15"/>
      <c r="D25" s="12"/>
      <c r="E25" s="13"/>
    </row>
    <row r="26" spans="1:7" ht="12.9" x14ac:dyDescent="0.35">
      <c r="A26" s="1"/>
      <c r="B26" s="14"/>
      <c r="C26" s="15"/>
      <c r="D26" s="12"/>
      <c r="E26" s="13"/>
    </row>
    <row r="27" spans="1:7" ht="12.9" x14ac:dyDescent="0.35">
      <c r="A27" s="1"/>
      <c r="B27" s="14"/>
      <c r="C27" s="15"/>
      <c r="D27" s="12"/>
      <c r="E27" s="13"/>
    </row>
    <row r="28" spans="1:7" ht="12.9" x14ac:dyDescent="0.35">
      <c r="D28" s="12"/>
    </row>
    <row r="29" spans="1:7" ht="12.9" x14ac:dyDescent="0.35">
      <c r="B29" s="14"/>
      <c r="C29" s="15"/>
      <c r="D29" s="12"/>
    </row>
    <row r="30" spans="1:7" ht="12.9" x14ac:dyDescent="0.35">
      <c r="B30" s="14"/>
      <c r="C30" s="15"/>
      <c r="D30" s="12"/>
    </row>
    <row r="31" spans="1:7" ht="12.9" x14ac:dyDescent="0.35">
      <c r="B31" s="14"/>
      <c r="C31" s="15"/>
      <c r="D31" s="12"/>
    </row>
    <row r="32" spans="1:7" ht="12.9" x14ac:dyDescent="0.35">
      <c r="B32" s="14"/>
      <c r="C32" s="15"/>
      <c r="D32" s="12"/>
    </row>
    <row r="35" spans="2:4" ht="12.9" x14ac:dyDescent="0.35">
      <c r="B35" s="17"/>
      <c r="D35" s="12"/>
    </row>
    <row r="36" spans="2:4" ht="12.9" x14ac:dyDescent="0.35">
      <c r="D36" s="12"/>
    </row>
    <row r="37" spans="2:4" ht="12.9" x14ac:dyDescent="0.35">
      <c r="D37" s="12"/>
    </row>
    <row r="38" spans="2:4" ht="12.9" x14ac:dyDescent="0.35">
      <c r="D38" s="12"/>
    </row>
    <row r="39" spans="2:4" ht="12.9" x14ac:dyDescent="0.35">
      <c r="B39" s="31" t="s">
        <v>13</v>
      </c>
    </row>
  </sheetData>
  <sheetProtection selectLockedCells="1" selectUnlockedCells="1"/>
  <hyperlinks>
    <hyperlink ref="G9" r:id="rId1" xr:uid="{3E1926A5-D1A5-4D74-A58B-59E4A4626EA4}"/>
    <hyperlink ref="G5" r:id="rId2" xr:uid="{9DB8E553-ED10-4574-AD69-7DE3FF590E9C}"/>
    <hyperlink ref="I10" r:id="rId3" xr:uid="{FCF8940E-D682-4E71-ADBB-CB2A28935B5E}"/>
    <hyperlink ref="G10" r:id="rId4" xr:uid="{396E16AD-725D-4B90-955C-117E5316CE49}"/>
    <hyperlink ref="G11" r:id="rId5" xr:uid="{2DEEA1B0-401C-4A59-9C8B-2A2001E9F0E1}"/>
    <hyperlink ref="G14" r:id="rId6" xr:uid="{69CA6C0A-99E7-4255-88CE-E418ABAB4EB2}"/>
    <hyperlink ref="G20" r:id="rId7" xr:uid="{1BDD3AD5-508A-4E93-A933-9888C7F9969F}"/>
    <hyperlink ref="G22" r:id="rId8" xr:uid="{52AF354E-D4DE-4D97-A4F4-5A46F7DD7E9C}"/>
    <hyperlink ref="G13" r:id="rId9" xr:uid="{4CE875B2-C3EB-4AF0-81F0-C905E72B48A1}"/>
    <hyperlink ref="G12" r:id="rId10" xr:uid="{05BA34CB-79B6-4353-8BA6-BC062E877F35}"/>
    <hyperlink ref="G21" r:id="rId11" xr:uid="{24800F92-2AED-4D80-8B2B-9F9CEA72BB75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2"/>
  <headerFooter alignWithMargins="0">
    <oddHeader>&amp;C&amp;"Times New Roman,Regular"&amp;12&amp;A</oddHeader>
    <oddFooter>&amp;C&amp;"Times New Roman,Regular"&amp;12Page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FD595-9929-4DBB-B6DF-1FABD7416635}">
  <dimension ref="A1:G38"/>
  <sheetViews>
    <sheetView zoomScale="120" zoomScaleNormal="120" workbookViewId="0">
      <pane ySplit="2" topLeftCell="A3" activePane="bottomLeft" state="frozen"/>
      <selection pane="bottomLeft" activeCell="G11" sqref="G11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7" ht="15" x14ac:dyDescent="0.3">
      <c r="B1" s="4" t="str">
        <f>Summary!$B$1</f>
        <v>July 2022 Wireless Plenary</v>
      </c>
    </row>
    <row r="2" spans="1:7" ht="15" x14ac:dyDescent="0.3">
      <c r="B2" s="4"/>
      <c r="E2" s="30" t="str">
        <f>Summary!$C$5</f>
        <v>EST</v>
      </c>
    </row>
    <row r="3" spans="1:7" ht="15" x14ac:dyDescent="0.3">
      <c r="B3" s="4"/>
    </row>
    <row r="4" spans="1:7" ht="15" x14ac:dyDescent="0.3">
      <c r="B4" s="4"/>
    </row>
    <row r="5" spans="1:7" x14ac:dyDescent="0.3">
      <c r="B5" s="23" t="s">
        <v>17</v>
      </c>
      <c r="F5" s="8" t="s">
        <v>251</v>
      </c>
      <c r="G5" s="8" t="s">
        <v>238</v>
      </c>
    </row>
    <row r="6" spans="1:7" ht="12.9" x14ac:dyDescent="0.35">
      <c r="A6" s="1">
        <f>Summary!A$8</f>
        <v>3</v>
      </c>
      <c r="B6" s="1" t="str">
        <f>Summary!B$8</f>
        <v>Tuesday 12-July AM1: Technical Presentations</v>
      </c>
      <c r="E6" s="16">
        <f>Summary!$C$8</f>
        <v>0.33333333333333331</v>
      </c>
    </row>
    <row r="7" spans="1:7" ht="12.9" x14ac:dyDescent="0.35">
      <c r="A7" s="33">
        <f t="shared" ref="A7:A12" si="0">A6+0.1</f>
        <v>3.1</v>
      </c>
      <c r="B7" s="44" t="s">
        <v>138</v>
      </c>
      <c r="C7" s="15" t="s">
        <v>4</v>
      </c>
      <c r="D7" s="12">
        <v>0</v>
      </c>
      <c r="E7" s="13">
        <f>E6+TIME(0,D7,0)</f>
        <v>0.33333333333333331</v>
      </c>
    </row>
    <row r="8" spans="1:7" ht="12.9" x14ac:dyDescent="0.35">
      <c r="A8" s="33">
        <f t="shared" si="0"/>
        <v>3.2</v>
      </c>
      <c r="B8" s="14" t="s">
        <v>115</v>
      </c>
      <c r="C8" s="15" t="s">
        <v>104</v>
      </c>
      <c r="D8" s="12">
        <v>30</v>
      </c>
      <c r="E8" s="13">
        <f>E6+TIME(0,D7,0)</f>
        <v>0.33333333333333331</v>
      </c>
      <c r="F8" s="8">
        <v>383</v>
      </c>
      <c r="G8" s="17" t="s">
        <v>252</v>
      </c>
    </row>
    <row r="9" spans="1:7" ht="12.9" x14ac:dyDescent="0.35">
      <c r="A9" s="33">
        <f t="shared" si="0"/>
        <v>3.3000000000000003</v>
      </c>
      <c r="B9" s="14" t="s">
        <v>146</v>
      </c>
      <c r="C9" s="15" t="s">
        <v>145</v>
      </c>
      <c r="D9" s="12">
        <v>30</v>
      </c>
      <c r="E9" s="13">
        <f>E8+TIME(0,D8,0)</f>
        <v>0.35416666666666663</v>
      </c>
      <c r="F9" s="8">
        <v>378</v>
      </c>
      <c r="G9" s="17" t="s">
        <v>253</v>
      </c>
    </row>
    <row r="10" spans="1:7" ht="12.9" x14ac:dyDescent="0.35">
      <c r="A10" s="33">
        <f t="shared" si="0"/>
        <v>3.4000000000000004</v>
      </c>
      <c r="B10" s="14" t="s">
        <v>109</v>
      </c>
      <c r="C10" s="15" t="s">
        <v>110</v>
      </c>
      <c r="D10" s="12">
        <v>30</v>
      </c>
      <c r="E10" s="13">
        <f>E9+TIME(0,D9,0)</f>
        <v>0.37499999999999994</v>
      </c>
      <c r="F10" s="8">
        <v>385</v>
      </c>
      <c r="G10" s="17" t="s">
        <v>254</v>
      </c>
    </row>
    <row r="11" spans="1:7" ht="12.9" x14ac:dyDescent="0.35">
      <c r="A11" s="33">
        <f t="shared" si="0"/>
        <v>3.5000000000000004</v>
      </c>
      <c r="B11" s="14" t="s">
        <v>154</v>
      </c>
      <c r="C11" s="15" t="s">
        <v>214</v>
      </c>
      <c r="D11" s="12">
        <v>30</v>
      </c>
      <c r="E11" s="13">
        <f>E10+TIME(0,D10,0)</f>
        <v>0.39583333333333326</v>
      </c>
      <c r="G11" s="17"/>
    </row>
    <row r="12" spans="1:7" ht="12.9" x14ac:dyDescent="0.35">
      <c r="A12" s="33">
        <f t="shared" si="0"/>
        <v>3.6000000000000005</v>
      </c>
      <c r="B12" s="14" t="s">
        <v>2</v>
      </c>
      <c r="C12" s="15" t="s">
        <v>4</v>
      </c>
      <c r="D12" s="12">
        <v>0</v>
      </c>
      <c r="E12" s="13">
        <f>E11+TIME(0,D11,0)</f>
        <v>0.41666666666666657</v>
      </c>
    </row>
    <row r="13" spans="1:7" ht="12.9" x14ac:dyDescent="0.35">
      <c r="A13" s="9"/>
      <c r="B13" s="14"/>
      <c r="C13" s="15"/>
      <c r="D13" s="12"/>
      <c r="E13" s="13"/>
    </row>
    <row r="14" spans="1:7" ht="12.9" x14ac:dyDescent="0.35">
      <c r="B14" s="23" t="s">
        <v>18</v>
      </c>
      <c r="E14" s="13"/>
    </row>
    <row r="15" spans="1:7" ht="12.9" x14ac:dyDescent="0.35">
      <c r="A15" s="1">
        <f>Summary!A$9</f>
        <v>4</v>
      </c>
      <c r="B15" s="1" t="str">
        <f>Summary!B$9</f>
        <v>Tuesday 12-July AM2: Joint 6a, 4ab, 14</v>
      </c>
      <c r="E15" s="13">
        <f>Summary!$C$9</f>
        <v>0.41666666666666669</v>
      </c>
    </row>
    <row r="16" spans="1:7" ht="12.9" x14ac:dyDescent="0.35">
      <c r="A16" s="1">
        <f>A15+0.1</f>
        <v>4.0999999999999996</v>
      </c>
      <c r="B16" s="14" t="s">
        <v>54</v>
      </c>
      <c r="E16" s="13"/>
    </row>
    <row r="17" spans="1:7" ht="12.9" x14ac:dyDescent="0.35">
      <c r="D17" s="12"/>
      <c r="E17" s="13"/>
    </row>
    <row r="18" spans="1:7" customFormat="1" ht="12.9" x14ac:dyDescent="0.35">
      <c r="A18" s="1">
        <f>Summary!A$10</f>
        <v>5</v>
      </c>
      <c r="B18" s="1" t="str">
        <f>Summary!B$10</f>
        <v>Tuesday 12-July PM2: Technical Presentations</v>
      </c>
      <c r="C18" s="8"/>
      <c r="D18" s="8"/>
      <c r="E18" s="13">
        <f>Summary!C$10</f>
        <v>0.66666666666666663</v>
      </c>
    </row>
    <row r="19" spans="1:7" ht="12.9" x14ac:dyDescent="0.35">
      <c r="A19" s="1">
        <f t="shared" ref="A19:A22" si="1">A18+0.1</f>
        <v>5.0999999999999996</v>
      </c>
      <c r="B19" s="44" t="s">
        <v>138</v>
      </c>
      <c r="C19" s="15" t="s">
        <v>4</v>
      </c>
      <c r="D19" s="12">
        <v>0</v>
      </c>
      <c r="E19" s="13">
        <f t="shared" ref="E19:E22" si="2">E18+TIME(0,D18,0)</f>
        <v>0.66666666666666663</v>
      </c>
    </row>
    <row r="20" spans="1:7" ht="12.9" x14ac:dyDescent="0.35">
      <c r="A20" s="1">
        <f t="shared" si="1"/>
        <v>5.1999999999999993</v>
      </c>
      <c r="B20" s="14" t="s">
        <v>123</v>
      </c>
      <c r="C20" s="15" t="s">
        <v>124</v>
      </c>
      <c r="D20" s="12">
        <v>30</v>
      </c>
      <c r="E20" s="13">
        <f t="shared" si="2"/>
        <v>0.66666666666666663</v>
      </c>
      <c r="F20" s="8">
        <v>357</v>
      </c>
      <c r="G20" s="17" t="s">
        <v>255</v>
      </c>
    </row>
    <row r="21" spans="1:7" ht="12.9" x14ac:dyDescent="0.35">
      <c r="A21" s="1">
        <f t="shared" si="1"/>
        <v>5.2999999999999989</v>
      </c>
      <c r="B21" s="14" t="s">
        <v>126</v>
      </c>
      <c r="C21" s="15" t="s">
        <v>124</v>
      </c>
      <c r="D21" s="12">
        <v>30</v>
      </c>
      <c r="E21" s="13">
        <f t="shared" si="2"/>
        <v>0.6875</v>
      </c>
      <c r="F21" s="8">
        <v>356</v>
      </c>
      <c r="G21" s="17" t="s">
        <v>256</v>
      </c>
    </row>
    <row r="22" spans="1:7" ht="12.9" x14ac:dyDescent="0.35">
      <c r="A22" s="1">
        <f t="shared" si="1"/>
        <v>5.3999999999999986</v>
      </c>
      <c r="B22" s="14" t="s">
        <v>125</v>
      </c>
      <c r="C22" s="15" t="s">
        <v>127</v>
      </c>
      <c r="D22" s="12">
        <v>30</v>
      </c>
      <c r="E22" s="13">
        <f t="shared" si="2"/>
        <v>0.70833333333333337</v>
      </c>
      <c r="F22" s="8">
        <v>386</v>
      </c>
      <c r="G22" s="17" t="s">
        <v>257</v>
      </c>
    </row>
    <row r="23" spans="1:7" ht="12.9" x14ac:dyDescent="0.35">
      <c r="A23" s="1">
        <f t="shared" ref="A23" si="3">A22+0.1</f>
        <v>5.4999999999999982</v>
      </c>
      <c r="B23" s="14" t="s">
        <v>140</v>
      </c>
      <c r="C23" s="15" t="s">
        <v>139</v>
      </c>
      <c r="D23" s="12">
        <v>30</v>
      </c>
      <c r="E23" s="13">
        <f t="shared" ref="E23:E24" si="4">E22+TIME(0,D22,0)</f>
        <v>0.72916666666666674</v>
      </c>
      <c r="F23" s="8">
        <v>390</v>
      </c>
      <c r="G23" s="17" t="s">
        <v>258</v>
      </c>
    </row>
    <row r="24" spans="1:7" ht="12.9" x14ac:dyDescent="0.35">
      <c r="A24" s="1">
        <f>A22+0.1</f>
        <v>5.4999999999999982</v>
      </c>
      <c r="B24" s="14" t="s">
        <v>2</v>
      </c>
      <c r="C24" s="15" t="s">
        <v>4</v>
      </c>
      <c r="D24" s="12">
        <v>0</v>
      </c>
      <c r="E24" s="13">
        <f t="shared" si="4"/>
        <v>0.75000000000000011</v>
      </c>
    </row>
    <row r="25" spans="1:7" ht="12.9" x14ac:dyDescent="0.35">
      <c r="A25" s="1"/>
      <c r="B25" s="14"/>
      <c r="C25" s="15"/>
      <c r="D25" s="12"/>
      <c r="E25" s="13"/>
    </row>
    <row r="26" spans="1:7" ht="12.9" x14ac:dyDescent="0.35">
      <c r="A26" s="1"/>
      <c r="B26" s="14"/>
      <c r="C26" s="15"/>
      <c r="D26" s="12"/>
      <c r="E26" s="13"/>
    </row>
    <row r="27" spans="1:7" ht="12.9" x14ac:dyDescent="0.35">
      <c r="A27" s="1"/>
      <c r="B27" s="14"/>
      <c r="C27" s="15"/>
      <c r="D27" s="12"/>
      <c r="E27" s="13"/>
    </row>
    <row r="28" spans="1:7" ht="12.9" x14ac:dyDescent="0.35">
      <c r="B28" s="14"/>
      <c r="C28" s="15"/>
      <c r="D28" s="12"/>
    </row>
    <row r="29" spans="1:7" ht="12.9" x14ac:dyDescent="0.35">
      <c r="B29" s="14"/>
      <c r="C29" s="15"/>
      <c r="D29" s="12"/>
    </row>
    <row r="30" spans="1:7" ht="12.9" x14ac:dyDescent="0.35">
      <c r="C30" s="15"/>
      <c r="D30" s="12"/>
    </row>
    <row r="31" spans="1:7" ht="12.9" x14ac:dyDescent="0.35">
      <c r="B31" s="14"/>
      <c r="C31" s="15"/>
      <c r="D31" s="12"/>
    </row>
    <row r="35" spans="2:4" ht="12.9" x14ac:dyDescent="0.35">
      <c r="B35" s="17"/>
      <c r="D35" s="12"/>
    </row>
    <row r="36" spans="2:4" ht="12.9" x14ac:dyDescent="0.35">
      <c r="D36" s="12"/>
    </row>
    <row r="37" spans="2:4" ht="12.9" x14ac:dyDescent="0.35">
      <c r="D37" s="12"/>
    </row>
    <row r="38" spans="2:4" ht="12.9" x14ac:dyDescent="0.35">
      <c r="D38" s="12"/>
    </row>
  </sheetData>
  <sheetProtection selectLockedCells="1" selectUnlockedCells="1"/>
  <hyperlinks>
    <hyperlink ref="G8" r:id="rId1" xr:uid="{2000E2BF-3CE2-4834-8DA0-94F43C1531E6}"/>
    <hyperlink ref="G9" r:id="rId2" xr:uid="{B04B276B-7AD0-4F0B-9723-9154D3453FBA}"/>
    <hyperlink ref="G10" r:id="rId3" xr:uid="{E8678D15-3267-4B9F-AF28-D2ACADA80004}"/>
    <hyperlink ref="G20" r:id="rId4" xr:uid="{3D3AC11E-39A2-4422-8DC3-69985122AFB1}"/>
    <hyperlink ref="G21" r:id="rId5" xr:uid="{0F34A233-4C63-40AD-B94F-867C1904D40F}"/>
    <hyperlink ref="G22" r:id="rId6" xr:uid="{97A3C785-4BD3-43AA-ADD1-7840779F5D87}"/>
    <hyperlink ref="G23" r:id="rId7" xr:uid="{4A1145B3-6571-404D-8C0F-162CD20CBDAB}"/>
  </hyperlinks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8"/>
  <headerFooter alignWithMargins="0">
    <oddHeader>&amp;C&amp;"Times New Roman,Regular"&amp;12&amp;A</oddHeader>
    <oddFooter>&amp;C&amp;"Times New Roman,Regular"&amp;12Page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tabSelected="1" zoomScale="120" zoomScaleNormal="120" workbookViewId="0">
      <pane ySplit="2" topLeftCell="A3" activePane="bottomLeft" state="frozen"/>
      <selection pane="bottomLeft" activeCell="B9" sqref="B9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7" ht="15" x14ac:dyDescent="0.3">
      <c r="B1" s="4" t="str">
        <f>Summary!$B$1</f>
        <v>July 2022 Wireless Plenary</v>
      </c>
    </row>
    <row r="2" spans="1:7" ht="15" x14ac:dyDescent="0.3">
      <c r="B2" s="4"/>
      <c r="E2" s="30" t="str">
        <f>Summary!$C$5</f>
        <v>EST</v>
      </c>
    </row>
    <row r="3" spans="1:7" ht="15" x14ac:dyDescent="0.3">
      <c r="B3" s="4"/>
      <c r="E3" s="30"/>
    </row>
    <row r="4" spans="1:7" ht="12.9" x14ac:dyDescent="0.35">
      <c r="E4" s="13"/>
    </row>
    <row r="5" spans="1:7" customFormat="1" ht="12.9" x14ac:dyDescent="0.35">
      <c r="A5" s="8"/>
      <c r="B5" s="23" t="s">
        <v>17</v>
      </c>
      <c r="C5" s="8"/>
      <c r="D5" s="8"/>
      <c r="E5" s="13"/>
      <c r="F5" s="8" t="s">
        <v>251</v>
      </c>
      <c r="G5" s="8" t="s">
        <v>238</v>
      </c>
    </row>
    <row r="6" spans="1:7" customFormat="1" ht="12.9" x14ac:dyDescent="0.35">
      <c r="A6" s="1">
        <f>Summary!A$11</f>
        <v>6</v>
      </c>
      <c r="B6" s="1" t="str">
        <f>Summary!B$11</f>
        <v>Wednesday 13-July PM2: Technical Presentations</v>
      </c>
      <c r="C6" s="8"/>
      <c r="D6" s="8"/>
      <c r="E6" s="13">
        <f>Summary!$C$11</f>
        <v>0.66666666666666663</v>
      </c>
    </row>
    <row r="7" spans="1:7" ht="12.9" x14ac:dyDescent="0.35">
      <c r="A7" s="1">
        <f t="shared" ref="A7:A12" si="0">A6+0.1</f>
        <v>6.1</v>
      </c>
      <c r="B7" s="10" t="s">
        <v>0</v>
      </c>
      <c r="C7" s="15" t="s">
        <v>4</v>
      </c>
      <c r="D7" s="12">
        <v>0</v>
      </c>
      <c r="E7" s="13">
        <f t="shared" ref="E7:E12" si="1">E6+TIME(0,D6,0)</f>
        <v>0.66666666666666663</v>
      </c>
    </row>
    <row r="8" spans="1:7" ht="12.9" x14ac:dyDescent="0.35">
      <c r="A8" s="1">
        <f t="shared" si="0"/>
        <v>6.1999999999999993</v>
      </c>
      <c r="B8" s="14" t="s">
        <v>151</v>
      </c>
      <c r="C8" s="15" t="s">
        <v>208</v>
      </c>
      <c r="D8" s="12">
        <v>30</v>
      </c>
      <c r="E8" s="13">
        <f t="shared" si="1"/>
        <v>0.66666666666666663</v>
      </c>
    </row>
    <row r="9" spans="1:7" ht="12.9" x14ac:dyDescent="0.35">
      <c r="A9" s="1">
        <f t="shared" si="0"/>
        <v>6.2999999999999989</v>
      </c>
      <c r="B9" s="14" t="s">
        <v>129</v>
      </c>
      <c r="C9" s="15" t="s">
        <v>128</v>
      </c>
      <c r="D9" s="12">
        <v>30</v>
      </c>
      <c r="E9" s="13">
        <f t="shared" si="1"/>
        <v>0.6875</v>
      </c>
    </row>
    <row r="10" spans="1:7" ht="12.9" x14ac:dyDescent="0.35">
      <c r="A10" s="1">
        <f t="shared" si="0"/>
        <v>6.3999999999999986</v>
      </c>
      <c r="B10" s="14" t="s">
        <v>107</v>
      </c>
      <c r="C10" s="15" t="s">
        <v>108</v>
      </c>
      <c r="D10" s="12">
        <v>30</v>
      </c>
      <c r="E10" s="13">
        <f t="shared" si="1"/>
        <v>0.70833333333333337</v>
      </c>
    </row>
    <row r="11" spans="1:7" ht="12.9" x14ac:dyDescent="0.35">
      <c r="A11" s="1">
        <f t="shared" si="0"/>
        <v>6.4999999999999982</v>
      </c>
      <c r="B11" s="14" t="s">
        <v>106</v>
      </c>
      <c r="C11" s="15" t="s">
        <v>105</v>
      </c>
      <c r="D11" s="12">
        <v>30</v>
      </c>
      <c r="E11" s="13">
        <f t="shared" si="1"/>
        <v>0.72916666666666674</v>
      </c>
    </row>
    <row r="12" spans="1:7" ht="12.9" x14ac:dyDescent="0.35">
      <c r="A12" s="1">
        <f t="shared" si="0"/>
        <v>6.5999999999999979</v>
      </c>
      <c r="B12" s="14" t="s">
        <v>2</v>
      </c>
      <c r="C12" s="15" t="s">
        <v>4</v>
      </c>
      <c r="D12" s="12">
        <v>0</v>
      </c>
      <c r="E12" s="13">
        <f t="shared" si="1"/>
        <v>0.75000000000000011</v>
      </c>
    </row>
    <row r="13" spans="1:7" ht="12.9" x14ac:dyDescent="0.35">
      <c r="B13" s="14"/>
      <c r="C13" s="15"/>
      <c r="D13" s="12"/>
    </row>
    <row r="14" spans="1:7" ht="12.9" x14ac:dyDescent="0.35">
      <c r="B14" s="14"/>
      <c r="C14" s="15"/>
      <c r="D14" s="12"/>
    </row>
    <row r="15" spans="1:7" ht="12.9" x14ac:dyDescent="0.35">
      <c r="D15" s="12"/>
    </row>
    <row r="16" spans="1:7" ht="12.9" x14ac:dyDescent="0.35">
      <c r="B16" s="14"/>
      <c r="C16" s="15"/>
      <c r="D16" s="12"/>
    </row>
    <row r="17" spans="2:4" ht="12.9" x14ac:dyDescent="0.35">
      <c r="B17" s="31" t="s">
        <v>13</v>
      </c>
      <c r="C17" s="15"/>
      <c r="D17" s="12"/>
    </row>
    <row r="18" spans="2:4" ht="12.9" x14ac:dyDescent="0.35">
      <c r="B18" s="17"/>
      <c r="C18" s="15"/>
      <c r="D18" s="12"/>
    </row>
    <row r="19" spans="2:4" ht="12.9" x14ac:dyDescent="0.35">
      <c r="B19" s="17"/>
      <c r="C19" s="15"/>
      <c r="D19" s="12"/>
    </row>
    <row r="20" spans="2:4" ht="12.9" x14ac:dyDescent="0.35">
      <c r="B20" s="17"/>
      <c r="D20" s="12"/>
    </row>
    <row r="21" spans="2:4" ht="12.9" x14ac:dyDescent="0.35">
      <c r="B21" s="17"/>
      <c r="D21" s="12"/>
    </row>
    <row r="22" spans="2:4" ht="12.9" x14ac:dyDescent="0.35">
      <c r="D22" s="12"/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3064E5-0BF6-4DB5-93F2-68F9F4D66522}">
  <dimension ref="A1:G36"/>
  <sheetViews>
    <sheetView zoomScale="120" zoomScaleNormal="120" workbookViewId="0">
      <pane ySplit="2" topLeftCell="A3" activePane="bottomLeft" state="frozen"/>
      <selection pane="bottomLeft" activeCell="F5" sqref="F5:G5"/>
    </sheetView>
  </sheetViews>
  <sheetFormatPr defaultColWidth="11.3046875" defaultRowHeight="12.45" x14ac:dyDescent="0.3"/>
  <cols>
    <col min="1" max="1" width="10.69140625" style="8" customWidth="1"/>
    <col min="2" max="2" width="70.69140625" style="8" customWidth="1"/>
    <col min="3" max="3" width="20.69140625" style="8" customWidth="1"/>
    <col min="4" max="4" width="7.3046875" style="8" customWidth="1"/>
    <col min="5" max="16384" width="11.3046875" style="8"/>
  </cols>
  <sheetData>
    <row r="1" spans="1:7" ht="15" x14ac:dyDescent="0.3">
      <c r="B1" s="4" t="str">
        <f>Summary!$B$1</f>
        <v>July 2022 Wireless Plenary</v>
      </c>
    </row>
    <row r="2" spans="1:7" ht="15" x14ac:dyDescent="0.35">
      <c r="B2" s="5"/>
      <c r="E2" s="30" t="str">
        <f>Summary!$C$5</f>
        <v>EST</v>
      </c>
    </row>
    <row r="3" spans="1:7" ht="15" x14ac:dyDescent="0.35">
      <c r="B3" s="5"/>
      <c r="E3" s="30"/>
    </row>
    <row r="4" spans="1:7" ht="15" x14ac:dyDescent="0.35">
      <c r="B4" s="5"/>
      <c r="E4" s="30"/>
    </row>
    <row r="5" spans="1:7" x14ac:dyDescent="0.3">
      <c r="B5" s="23" t="s">
        <v>17</v>
      </c>
      <c r="F5" s="8" t="s">
        <v>251</v>
      </c>
      <c r="G5" s="8" t="s">
        <v>238</v>
      </c>
    </row>
    <row r="6" spans="1:7" ht="12.9" x14ac:dyDescent="0.35">
      <c r="A6" s="9">
        <f>Summary!A$12</f>
        <v>7</v>
      </c>
      <c r="B6" s="1" t="str">
        <f>Summary!B$12</f>
        <v>Thursday 14-July AM1: Technical Presentations</v>
      </c>
      <c r="C6" s="15"/>
      <c r="D6" s="12"/>
      <c r="E6" s="16">
        <f>Summary!$C$12</f>
        <v>0.33333333333333331</v>
      </c>
    </row>
    <row r="7" spans="1:7" ht="12.9" x14ac:dyDescent="0.35">
      <c r="A7" s="9">
        <f t="shared" ref="A7:A12" si="0">A6+0.1</f>
        <v>7.1</v>
      </c>
      <c r="B7" s="44" t="s">
        <v>138</v>
      </c>
      <c r="C7" s="15" t="s">
        <v>4</v>
      </c>
      <c r="D7" s="12">
        <v>0</v>
      </c>
      <c r="E7" s="13">
        <f t="shared" ref="E7:E12" si="1">E6+TIME(0,D6,0)</f>
        <v>0.33333333333333331</v>
      </c>
    </row>
    <row r="8" spans="1:7" ht="12.9" x14ac:dyDescent="0.35">
      <c r="A8" s="9">
        <f t="shared" si="0"/>
        <v>7.1999999999999993</v>
      </c>
      <c r="B8" s="14" t="s">
        <v>111</v>
      </c>
      <c r="C8" s="15" t="s">
        <v>112</v>
      </c>
      <c r="D8" s="12">
        <v>30</v>
      </c>
      <c r="E8" s="13">
        <f t="shared" si="1"/>
        <v>0.33333333333333331</v>
      </c>
    </row>
    <row r="9" spans="1:7" ht="12.9" x14ac:dyDescent="0.35">
      <c r="A9" s="9">
        <f t="shared" si="0"/>
        <v>7.2999999999999989</v>
      </c>
      <c r="B9" s="14" t="s">
        <v>137</v>
      </c>
      <c r="C9" s="15" t="s">
        <v>103</v>
      </c>
      <c r="D9" s="12">
        <v>30</v>
      </c>
      <c r="E9" s="13">
        <f t="shared" si="1"/>
        <v>0.35416666666666663</v>
      </c>
    </row>
    <row r="10" spans="1:7" ht="12.9" x14ac:dyDescent="0.35">
      <c r="A10" s="9">
        <f t="shared" si="0"/>
        <v>7.3999999999999986</v>
      </c>
      <c r="B10" s="14" t="s">
        <v>114</v>
      </c>
      <c r="C10" s="15" t="s">
        <v>247</v>
      </c>
      <c r="D10" s="12">
        <v>30</v>
      </c>
      <c r="E10" s="13">
        <f t="shared" si="1"/>
        <v>0.37499999999999994</v>
      </c>
    </row>
    <row r="11" spans="1:7" customFormat="1" ht="12.9" x14ac:dyDescent="0.35">
      <c r="A11" s="9">
        <f t="shared" si="0"/>
        <v>7.4999999999999982</v>
      </c>
      <c r="B11" s="14" t="s">
        <v>232</v>
      </c>
      <c r="C11" s="15" t="s">
        <v>219</v>
      </c>
      <c r="D11" s="12">
        <v>30</v>
      </c>
      <c r="E11" s="13">
        <f t="shared" si="1"/>
        <v>0.39583333333333326</v>
      </c>
    </row>
    <row r="12" spans="1:7" customFormat="1" ht="12.9" x14ac:dyDescent="0.35">
      <c r="A12" s="9">
        <f t="shared" si="0"/>
        <v>7.5999999999999979</v>
      </c>
      <c r="B12" s="14" t="s">
        <v>2</v>
      </c>
      <c r="C12" s="15" t="s">
        <v>4</v>
      </c>
      <c r="D12" s="12">
        <v>0</v>
      </c>
      <c r="E12" s="13">
        <f t="shared" si="1"/>
        <v>0.41666666666666657</v>
      </c>
    </row>
    <row r="13" spans="1:7" customFormat="1" ht="12.9" x14ac:dyDescent="0.35">
      <c r="A13" s="9"/>
      <c r="B13" s="8"/>
      <c r="C13" s="8"/>
      <c r="D13" s="12"/>
      <c r="E13" s="13"/>
    </row>
    <row r="14" spans="1:7" customFormat="1" ht="12.9" x14ac:dyDescent="0.35">
      <c r="A14" s="9"/>
      <c r="B14" s="8"/>
      <c r="C14" s="8"/>
      <c r="D14" s="12"/>
      <c r="E14" s="13"/>
    </row>
    <row r="15" spans="1:7" customFormat="1" ht="12.9" x14ac:dyDescent="0.35">
      <c r="A15" s="9">
        <f>Summary!A$13</f>
        <v>8</v>
      </c>
      <c r="B15" s="1" t="str">
        <f>Summary!B$13</f>
        <v>Thursday 14-July AM2: Technical Presentations</v>
      </c>
      <c r="C15" s="15"/>
      <c r="D15" s="12"/>
      <c r="E15" s="16">
        <f>Summary!$C$13</f>
        <v>0.41666666666666669</v>
      </c>
    </row>
    <row r="16" spans="1:7" ht="12.9" x14ac:dyDescent="0.35">
      <c r="A16" s="9">
        <f t="shared" ref="A16:A21" si="2">A15+0.1</f>
        <v>8.1</v>
      </c>
      <c r="B16" s="44" t="s">
        <v>138</v>
      </c>
      <c r="C16" s="15" t="s">
        <v>4</v>
      </c>
      <c r="D16" s="12">
        <v>0</v>
      </c>
      <c r="E16" s="13">
        <f t="shared" ref="E16:E21" si="3">E15+TIME(0,D15,0)</f>
        <v>0.41666666666666669</v>
      </c>
    </row>
    <row r="17" spans="1:5" ht="12.9" x14ac:dyDescent="0.35">
      <c r="A17" s="9">
        <f t="shared" si="2"/>
        <v>8.1999999999999993</v>
      </c>
      <c r="B17" s="14" t="s">
        <v>130</v>
      </c>
      <c r="C17" s="15" t="s">
        <v>131</v>
      </c>
      <c r="D17" s="12">
        <v>30</v>
      </c>
      <c r="E17" s="13">
        <f t="shared" si="3"/>
        <v>0.41666666666666669</v>
      </c>
    </row>
    <row r="18" spans="1:5" ht="12.9" x14ac:dyDescent="0.35">
      <c r="A18" s="9">
        <f t="shared" si="2"/>
        <v>8.2999999999999989</v>
      </c>
      <c r="B18" s="14" t="s">
        <v>230</v>
      </c>
      <c r="C18" s="15" t="s">
        <v>231</v>
      </c>
      <c r="D18" s="12">
        <v>30</v>
      </c>
      <c r="E18" s="13">
        <f t="shared" si="3"/>
        <v>0.4375</v>
      </c>
    </row>
    <row r="19" spans="1:5" ht="12.9" x14ac:dyDescent="0.35">
      <c r="A19" s="9">
        <f t="shared" si="2"/>
        <v>8.3999999999999986</v>
      </c>
      <c r="B19" s="14" t="s">
        <v>132</v>
      </c>
      <c r="C19" s="15" t="s">
        <v>133</v>
      </c>
      <c r="D19" s="12">
        <v>30</v>
      </c>
      <c r="E19" s="13">
        <f t="shared" si="3"/>
        <v>0.45833333333333331</v>
      </c>
    </row>
    <row r="20" spans="1:5" ht="12.9" x14ac:dyDescent="0.35">
      <c r="A20" s="9">
        <f t="shared" si="2"/>
        <v>8.4999999999999982</v>
      </c>
      <c r="B20" s="14" t="s">
        <v>134</v>
      </c>
      <c r="C20" s="15" t="s">
        <v>133</v>
      </c>
      <c r="D20" s="12">
        <v>30</v>
      </c>
      <c r="E20" s="13">
        <f t="shared" si="3"/>
        <v>0.47916666666666663</v>
      </c>
    </row>
    <row r="21" spans="1:5" ht="12.9" x14ac:dyDescent="0.35">
      <c r="A21" s="9">
        <f t="shared" si="2"/>
        <v>8.5999999999999979</v>
      </c>
      <c r="B21" s="14" t="s">
        <v>2</v>
      </c>
      <c r="C21" s="15" t="s">
        <v>4</v>
      </c>
      <c r="D21" s="12">
        <v>0</v>
      </c>
      <c r="E21" s="13">
        <f t="shared" si="3"/>
        <v>0.49999999999999994</v>
      </c>
    </row>
    <row r="22" spans="1:5" ht="12.9" x14ac:dyDescent="0.35">
      <c r="A22" s="9"/>
      <c r="B22" s="14"/>
      <c r="C22" s="15"/>
      <c r="D22" s="12"/>
      <c r="E22" s="13"/>
    </row>
    <row r="23" spans="1:5" x14ac:dyDescent="0.3">
      <c r="A23"/>
      <c r="B23" s="17"/>
      <c r="C23"/>
      <c r="D23"/>
      <c r="E23"/>
    </row>
    <row r="24" spans="1:5" ht="12.9" x14ac:dyDescent="0.35">
      <c r="A24" s="9">
        <f>Summary!A$14</f>
        <v>9</v>
      </c>
      <c r="B24" s="1" t="str">
        <f>Summary!B$14</f>
        <v xml:space="preserve">Thursday 14-July PM1: Technical Presentations, TG closing </v>
      </c>
      <c r="C24" s="15"/>
      <c r="D24" s="12"/>
      <c r="E24" s="16">
        <f>Summary!$C$14</f>
        <v>0.5625</v>
      </c>
    </row>
    <row r="25" spans="1:5" ht="12.9" x14ac:dyDescent="0.35">
      <c r="A25" s="9">
        <f t="shared" ref="A25:A33" si="4">A24+0.1</f>
        <v>9.1</v>
      </c>
      <c r="B25" s="24" t="s">
        <v>138</v>
      </c>
      <c r="C25" s="25" t="s">
        <v>4</v>
      </c>
      <c r="D25" s="26">
        <v>0</v>
      </c>
      <c r="E25" s="27">
        <f>E24+TIME(0,D23,0)</f>
        <v>0.5625</v>
      </c>
    </row>
    <row r="26" spans="1:5" ht="12.9" x14ac:dyDescent="0.35">
      <c r="A26" s="9">
        <f t="shared" si="4"/>
        <v>9.1999999999999993</v>
      </c>
      <c r="B26" s="14" t="s">
        <v>135</v>
      </c>
      <c r="C26" s="15" t="s">
        <v>136</v>
      </c>
      <c r="D26" s="26">
        <v>30</v>
      </c>
      <c r="E26" s="27">
        <f t="shared" ref="E26:E33" si="5">E25+TIME(0,D25,0)</f>
        <v>0.5625</v>
      </c>
    </row>
    <row r="27" spans="1:5" ht="12.9" x14ac:dyDescent="0.35">
      <c r="A27" s="9">
        <f t="shared" si="4"/>
        <v>9.2999999999999989</v>
      </c>
      <c r="B27" s="14" t="s">
        <v>153</v>
      </c>
      <c r="C27" s="15" t="s">
        <v>217</v>
      </c>
      <c r="D27" s="26">
        <v>15</v>
      </c>
      <c r="E27" s="27">
        <f t="shared" si="5"/>
        <v>0.58333333333333337</v>
      </c>
    </row>
    <row r="28" spans="1:5" ht="12.9" x14ac:dyDescent="0.35">
      <c r="A28" s="9">
        <f t="shared" si="4"/>
        <v>9.3999999999999986</v>
      </c>
      <c r="B28" s="14"/>
      <c r="C28" s="15"/>
      <c r="D28" s="26">
        <v>15</v>
      </c>
      <c r="E28" s="27">
        <f t="shared" si="5"/>
        <v>0.59375</v>
      </c>
    </row>
    <row r="29" spans="1:5" ht="12.9" x14ac:dyDescent="0.35">
      <c r="A29" s="9">
        <f t="shared" si="4"/>
        <v>9.4999999999999982</v>
      </c>
      <c r="B29" s="14" t="s">
        <v>155</v>
      </c>
      <c r="C29" s="15" t="s">
        <v>156</v>
      </c>
      <c r="D29" s="12">
        <v>20</v>
      </c>
      <c r="E29" s="27">
        <f t="shared" si="5"/>
        <v>0.60416666666666663</v>
      </c>
    </row>
    <row r="30" spans="1:5" ht="12.9" x14ac:dyDescent="0.35">
      <c r="A30" s="9">
        <f t="shared" si="4"/>
        <v>9.5999999999999979</v>
      </c>
      <c r="B30" s="14" t="s">
        <v>41</v>
      </c>
      <c r="C30" s="15" t="s">
        <v>42</v>
      </c>
      <c r="D30" s="12">
        <v>20</v>
      </c>
      <c r="E30" s="27">
        <f t="shared" si="5"/>
        <v>0.61805555555555547</v>
      </c>
    </row>
    <row r="31" spans="1:5" ht="12.9" x14ac:dyDescent="0.35">
      <c r="A31" s="9">
        <f t="shared" si="4"/>
        <v>9.6999999999999975</v>
      </c>
      <c r="B31" s="14" t="s">
        <v>43</v>
      </c>
      <c r="C31" s="15" t="s">
        <v>1</v>
      </c>
      <c r="D31" s="26">
        <v>10</v>
      </c>
      <c r="E31" s="27">
        <f t="shared" si="5"/>
        <v>0.63194444444444431</v>
      </c>
    </row>
    <row r="32" spans="1:5" ht="12.9" x14ac:dyDescent="0.35">
      <c r="A32" s="9">
        <f t="shared" si="4"/>
        <v>9.7999999999999972</v>
      </c>
      <c r="B32" s="14" t="s">
        <v>19</v>
      </c>
      <c r="C32" s="25" t="s">
        <v>4</v>
      </c>
      <c r="D32" s="26">
        <v>10</v>
      </c>
      <c r="E32" s="27">
        <f t="shared" si="5"/>
        <v>0.63888888888888873</v>
      </c>
    </row>
    <row r="33" spans="1:5" ht="12.9" x14ac:dyDescent="0.35">
      <c r="A33" s="9">
        <f t="shared" si="4"/>
        <v>9.8999999999999968</v>
      </c>
      <c r="B33" s="28" t="s">
        <v>38</v>
      </c>
      <c r="C33" s="25" t="s">
        <v>4</v>
      </c>
      <c r="D33" s="26">
        <v>0</v>
      </c>
      <c r="E33" s="27">
        <f t="shared" si="5"/>
        <v>0.64583333333333315</v>
      </c>
    </row>
    <row r="34" spans="1:5" ht="12.9" x14ac:dyDescent="0.35">
      <c r="A34" s="9"/>
      <c r="B34" s="28"/>
      <c r="C34" s="25"/>
      <c r="D34" s="26"/>
      <c r="E34" s="27"/>
    </row>
    <row r="35" spans="1:5" ht="12.9" x14ac:dyDescent="0.35">
      <c r="A35" s="9"/>
      <c r="B35" s="28"/>
      <c r="C35" s="25"/>
      <c r="D35" s="26"/>
      <c r="E35" s="27"/>
    </row>
    <row r="36" spans="1:5" ht="12.9" x14ac:dyDescent="0.35">
      <c r="B36" s="34" t="str">
        <f>Summary!B$15</f>
        <v>Thursday 14-July PM2: Working Group Closing</v>
      </c>
      <c r="C36" s="15"/>
      <c r="D36" s="12"/>
      <c r="E36" s="16">
        <f>Summary!$C$15</f>
        <v>0.66666666666666663</v>
      </c>
    </row>
  </sheetData>
  <sheetProtection selectLockedCells="1" selectUnlockedCells="1"/>
  <pageMargins left="0.78749999999999998" right="0.78749999999999998" top="1.0527777777777778" bottom="1.0527777777777778" header="0.78749999999999998" footer="0.78749999999999998"/>
  <pageSetup paperSize="9" firstPageNumber="0" orientation="portrait" horizontalDpi="300" verticalDpi="300" r:id="rId1"/>
  <headerFooter alignWithMargins="0">
    <oddHeader>&amp;C&amp;"Times New Roman,Regular"&amp;12&amp;A</oddHeader>
    <oddFooter>&amp;C&amp;"Times New Roman,Regular"&amp;12Page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81840-7A9C-4AFA-97F0-A15B3AEB46D3}">
  <sheetPr filterMode="1"/>
  <dimension ref="A1:H37"/>
  <sheetViews>
    <sheetView workbookViewId="0">
      <selection activeCell="D8" sqref="D8"/>
    </sheetView>
  </sheetViews>
  <sheetFormatPr defaultRowHeight="14.6" x14ac:dyDescent="0.4"/>
  <cols>
    <col min="1" max="1" width="9.23046875" style="46"/>
    <col min="2" max="4" width="25.69140625" style="46" customWidth="1"/>
    <col min="5" max="5" width="40.69140625" style="46" customWidth="1"/>
    <col min="6" max="16384" width="9.23046875" style="46"/>
  </cols>
  <sheetData>
    <row r="1" spans="1:8" ht="15" thickBot="1" x14ac:dyDescent="0.45">
      <c r="A1" s="46" t="s">
        <v>157</v>
      </c>
      <c r="B1" s="47" t="s">
        <v>158</v>
      </c>
      <c r="C1" s="48" t="s">
        <v>159</v>
      </c>
      <c r="D1" s="48" t="s">
        <v>160</v>
      </c>
      <c r="E1" s="49" t="s">
        <v>161</v>
      </c>
      <c r="H1" s="52" t="s">
        <v>234</v>
      </c>
    </row>
    <row r="2" spans="1:8" x14ac:dyDescent="0.4">
      <c r="A2" s="46">
        <v>1</v>
      </c>
      <c r="B2" s="46" t="s">
        <v>162</v>
      </c>
      <c r="C2" s="46" t="s">
        <v>163</v>
      </c>
      <c r="D2" s="46" t="s">
        <v>164</v>
      </c>
      <c r="E2" s="46" t="s">
        <v>165</v>
      </c>
    </row>
    <row r="3" spans="1:8" x14ac:dyDescent="0.4">
      <c r="A3" s="46">
        <v>2</v>
      </c>
      <c r="B3" s="46" t="s">
        <v>104</v>
      </c>
      <c r="C3" s="46" t="s">
        <v>166</v>
      </c>
      <c r="D3" s="46" t="s">
        <v>167</v>
      </c>
      <c r="E3" s="46" t="s">
        <v>224</v>
      </c>
    </row>
    <row r="4" spans="1:8" hidden="1" x14ac:dyDescent="0.4">
      <c r="A4" s="46">
        <v>3</v>
      </c>
      <c r="B4" s="46" t="s">
        <v>168</v>
      </c>
      <c r="C4" s="46" t="s">
        <v>169</v>
      </c>
      <c r="D4" s="46" t="s">
        <v>170</v>
      </c>
      <c r="E4" s="46" t="s">
        <v>171</v>
      </c>
    </row>
    <row r="5" spans="1:8" hidden="1" x14ac:dyDescent="0.4">
      <c r="A5" s="46">
        <v>4</v>
      </c>
      <c r="B5" s="46" t="s">
        <v>168</v>
      </c>
      <c r="C5" s="46" t="s">
        <v>169</v>
      </c>
      <c r="D5" s="46" t="s">
        <v>170</v>
      </c>
      <c r="E5" s="46" t="s">
        <v>172</v>
      </c>
    </row>
    <row r="6" spans="1:8" x14ac:dyDescent="0.4">
      <c r="A6" s="46">
        <v>5</v>
      </c>
      <c r="B6" s="46" t="s">
        <v>173</v>
      </c>
      <c r="C6" s="46" t="s">
        <v>169</v>
      </c>
      <c r="D6" s="46" t="s">
        <v>167</v>
      </c>
      <c r="E6" s="46" t="s">
        <v>174</v>
      </c>
    </row>
    <row r="7" spans="1:8" hidden="1" x14ac:dyDescent="0.4">
      <c r="A7" s="46">
        <v>6</v>
      </c>
      <c r="B7" s="46" t="s">
        <v>113</v>
      </c>
      <c r="C7" s="46" t="s">
        <v>169</v>
      </c>
      <c r="D7" s="46" t="s">
        <v>175</v>
      </c>
      <c r="E7" s="46" t="s">
        <v>224</v>
      </c>
    </row>
    <row r="8" spans="1:8" x14ac:dyDescent="0.4">
      <c r="A8" s="46">
        <v>7</v>
      </c>
      <c r="B8" s="46" t="s">
        <v>176</v>
      </c>
      <c r="C8" s="46" t="s">
        <v>169</v>
      </c>
      <c r="D8" s="46" t="s">
        <v>164</v>
      </c>
      <c r="E8" s="46" t="s">
        <v>177</v>
      </c>
    </row>
    <row r="9" spans="1:8" x14ac:dyDescent="0.4">
      <c r="A9" s="46">
        <v>8</v>
      </c>
      <c r="B9" s="46" t="s">
        <v>178</v>
      </c>
      <c r="C9" s="46" t="s">
        <v>148</v>
      </c>
      <c r="D9" s="46" t="s">
        <v>167</v>
      </c>
      <c r="E9" s="46" t="s">
        <v>179</v>
      </c>
    </row>
    <row r="10" spans="1:8" x14ac:dyDescent="0.4">
      <c r="A10" s="46">
        <v>9</v>
      </c>
      <c r="B10" s="46" t="s">
        <v>117</v>
      </c>
      <c r="C10" s="46" t="s">
        <v>223</v>
      </c>
      <c r="D10" s="46" t="s">
        <v>180</v>
      </c>
      <c r="E10" s="46" t="s">
        <v>181</v>
      </c>
    </row>
    <row r="11" spans="1:8" hidden="1" x14ac:dyDescent="0.4">
      <c r="A11" s="46">
        <v>10</v>
      </c>
      <c r="B11" s="46" t="s">
        <v>128</v>
      </c>
      <c r="C11" s="46" t="s">
        <v>225</v>
      </c>
      <c r="D11" s="46" t="s">
        <v>182</v>
      </c>
      <c r="E11" s="46" t="s">
        <v>183</v>
      </c>
    </row>
    <row r="12" spans="1:8" hidden="1" x14ac:dyDescent="0.4">
      <c r="A12" s="46">
        <v>11</v>
      </c>
      <c r="B12" s="46" t="s">
        <v>133</v>
      </c>
      <c r="C12" s="46" t="s">
        <v>225</v>
      </c>
      <c r="D12" s="46" t="s">
        <v>184</v>
      </c>
      <c r="E12" s="46" t="s">
        <v>185</v>
      </c>
    </row>
    <row r="13" spans="1:8" hidden="1" x14ac:dyDescent="0.4">
      <c r="A13" s="46">
        <v>12</v>
      </c>
      <c r="B13" s="46" t="s">
        <v>133</v>
      </c>
      <c r="C13" s="46" t="s">
        <v>186</v>
      </c>
      <c r="D13" s="46" t="s">
        <v>184</v>
      </c>
      <c r="E13" s="46" t="s">
        <v>222</v>
      </c>
    </row>
    <row r="14" spans="1:8" x14ac:dyDescent="0.4">
      <c r="A14" s="46">
        <v>13</v>
      </c>
      <c r="B14" s="46" t="s">
        <v>131</v>
      </c>
      <c r="C14" s="46" t="s">
        <v>187</v>
      </c>
      <c r="D14" s="46" t="s">
        <v>164</v>
      </c>
      <c r="E14" s="46" t="s">
        <v>188</v>
      </c>
    </row>
    <row r="15" spans="1:8" hidden="1" x14ac:dyDescent="0.4">
      <c r="A15" s="46">
        <v>14</v>
      </c>
      <c r="B15" s="46" t="s">
        <v>119</v>
      </c>
      <c r="D15" s="46" t="s">
        <v>170</v>
      </c>
      <c r="E15" s="46" t="s">
        <v>189</v>
      </c>
    </row>
    <row r="16" spans="1:8" hidden="1" x14ac:dyDescent="0.4">
      <c r="A16" s="46">
        <v>15</v>
      </c>
      <c r="B16" s="46" t="s">
        <v>119</v>
      </c>
      <c r="D16" s="46" t="s">
        <v>170</v>
      </c>
      <c r="E16" s="46" t="s">
        <v>190</v>
      </c>
    </row>
    <row r="17" spans="1:5" hidden="1" x14ac:dyDescent="0.4">
      <c r="A17" s="46">
        <v>16</v>
      </c>
      <c r="B17" s="46" t="s">
        <v>119</v>
      </c>
      <c r="D17" s="46" t="s">
        <v>184</v>
      </c>
      <c r="E17" s="46" t="s">
        <v>191</v>
      </c>
    </row>
    <row r="18" spans="1:5" hidden="1" x14ac:dyDescent="0.4">
      <c r="A18" s="46">
        <v>17</v>
      </c>
      <c r="B18" s="46" t="s">
        <v>192</v>
      </c>
      <c r="C18" s="46" t="s">
        <v>193</v>
      </c>
      <c r="D18" s="46" t="s">
        <v>175</v>
      </c>
      <c r="E18" s="46" t="s">
        <v>194</v>
      </c>
    </row>
    <row r="19" spans="1:5" x14ac:dyDescent="0.4">
      <c r="A19" s="46">
        <v>18</v>
      </c>
      <c r="B19" s="46" t="s">
        <v>124</v>
      </c>
      <c r="C19" s="46" t="s">
        <v>195</v>
      </c>
      <c r="D19" s="46" t="s">
        <v>180</v>
      </c>
      <c r="E19" s="46" t="s">
        <v>196</v>
      </c>
    </row>
    <row r="20" spans="1:5" x14ac:dyDescent="0.4">
      <c r="A20" s="46">
        <v>19</v>
      </c>
      <c r="B20" s="46" t="s">
        <v>127</v>
      </c>
      <c r="C20" s="46" t="s">
        <v>195</v>
      </c>
      <c r="D20" s="46" t="s">
        <v>180</v>
      </c>
      <c r="E20" s="46" t="s">
        <v>197</v>
      </c>
    </row>
    <row r="21" spans="1:5" x14ac:dyDescent="0.4">
      <c r="A21" s="46">
        <v>20</v>
      </c>
      <c r="B21" s="46" t="s">
        <v>124</v>
      </c>
      <c r="C21" s="46" t="s">
        <v>195</v>
      </c>
      <c r="D21" s="46" t="s">
        <v>180</v>
      </c>
      <c r="E21" s="46" t="s">
        <v>198</v>
      </c>
    </row>
    <row r="22" spans="1:5" hidden="1" x14ac:dyDescent="0.4">
      <c r="A22" s="46">
        <v>21</v>
      </c>
      <c r="B22" s="46" t="s">
        <v>199</v>
      </c>
      <c r="C22" s="46" t="s">
        <v>200</v>
      </c>
      <c r="D22" s="46" t="s">
        <v>170</v>
      </c>
      <c r="E22" s="46" t="s">
        <v>201</v>
      </c>
    </row>
    <row r="23" spans="1:5" hidden="1" x14ac:dyDescent="0.4">
      <c r="A23" s="46">
        <v>22</v>
      </c>
      <c r="B23" s="46" t="s">
        <v>142</v>
      </c>
      <c r="C23" s="50"/>
      <c r="D23" s="46" t="s">
        <v>175</v>
      </c>
      <c r="E23" s="46" t="s">
        <v>202</v>
      </c>
    </row>
    <row r="24" spans="1:5" hidden="1" x14ac:dyDescent="0.4">
      <c r="A24" s="46">
        <v>23</v>
      </c>
      <c r="B24" s="46" t="s">
        <v>144</v>
      </c>
      <c r="D24" s="46" t="s">
        <v>170</v>
      </c>
      <c r="E24" s="46" t="s">
        <v>203</v>
      </c>
    </row>
    <row r="25" spans="1:5" x14ac:dyDescent="0.4">
      <c r="A25" s="46">
        <v>24</v>
      </c>
      <c r="B25" s="46" t="s">
        <v>139</v>
      </c>
      <c r="C25" s="46" t="s">
        <v>180</v>
      </c>
      <c r="D25" s="46" t="s">
        <v>180</v>
      </c>
      <c r="E25" s="46" t="s">
        <v>204</v>
      </c>
    </row>
    <row r="26" spans="1:5" hidden="1" x14ac:dyDescent="0.4">
      <c r="A26" s="46">
        <v>25</v>
      </c>
      <c r="B26" s="46" t="s">
        <v>139</v>
      </c>
      <c r="D26" s="51" t="s">
        <v>233</v>
      </c>
      <c r="E26" s="46" t="s">
        <v>205</v>
      </c>
    </row>
    <row r="27" spans="1:5" x14ac:dyDescent="0.4">
      <c r="A27" s="46">
        <v>26</v>
      </c>
      <c r="B27" s="46" t="s">
        <v>145</v>
      </c>
      <c r="C27" s="46" t="s">
        <v>206</v>
      </c>
      <c r="D27" s="46" t="s">
        <v>164</v>
      </c>
      <c r="E27" s="46" t="s">
        <v>207</v>
      </c>
    </row>
    <row r="28" spans="1:5" hidden="1" x14ac:dyDescent="0.4">
      <c r="A28" s="46">
        <v>27</v>
      </c>
      <c r="B28" s="46" t="s">
        <v>208</v>
      </c>
      <c r="C28" s="46" t="s">
        <v>209</v>
      </c>
      <c r="D28" s="46" t="s">
        <v>182</v>
      </c>
      <c r="E28" s="46" t="s">
        <v>210</v>
      </c>
    </row>
    <row r="29" spans="1:5" hidden="1" x14ac:dyDescent="0.4">
      <c r="A29" s="46">
        <v>28</v>
      </c>
      <c r="B29" s="46" t="s">
        <v>156</v>
      </c>
      <c r="C29" s="46" t="s">
        <v>211</v>
      </c>
      <c r="D29" s="46" t="s">
        <v>212</v>
      </c>
      <c r="E29" s="46" t="s">
        <v>213</v>
      </c>
    </row>
    <row r="30" spans="1:5" hidden="1" x14ac:dyDescent="0.4">
      <c r="A30" s="46">
        <v>29</v>
      </c>
      <c r="B30" s="52" t="s">
        <v>214</v>
      </c>
      <c r="C30" s="46" t="s">
        <v>215</v>
      </c>
      <c r="D30" s="46" t="s">
        <v>212</v>
      </c>
      <c r="E30" s="46" t="s">
        <v>216</v>
      </c>
    </row>
    <row r="31" spans="1:5" hidden="1" x14ac:dyDescent="0.4">
      <c r="A31" s="46">
        <v>30</v>
      </c>
      <c r="B31" s="52" t="s">
        <v>217</v>
      </c>
      <c r="C31" s="46" t="s">
        <v>215</v>
      </c>
      <c r="D31" s="46" t="s">
        <v>212</v>
      </c>
      <c r="E31" s="46" t="s">
        <v>218</v>
      </c>
    </row>
    <row r="32" spans="1:5" hidden="1" x14ac:dyDescent="0.4">
      <c r="A32" s="46">
        <v>31</v>
      </c>
      <c r="B32" s="51" t="s">
        <v>219</v>
      </c>
      <c r="D32" s="51" t="s">
        <v>184</v>
      </c>
      <c r="E32" s="51" t="s">
        <v>220</v>
      </c>
    </row>
    <row r="34" spans="1:2" x14ac:dyDescent="0.4">
      <c r="B34" s="46" t="s">
        <v>226</v>
      </c>
    </row>
    <row r="35" spans="1:2" x14ac:dyDescent="0.4">
      <c r="A35" s="46">
        <v>1</v>
      </c>
    </row>
    <row r="36" spans="1:2" x14ac:dyDescent="0.4">
      <c r="A36" s="46">
        <f>A35+1</f>
        <v>2</v>
      </c>
    </row>
    <row r="37" spans="1:2" x14ac:dyDescent="0.4">
      <c r="A37" s="46" t="s">
        <v>221</v>
      </c>
    </row>
  </sheetData>
  <autoFilter ref="A1:E32" xr:uid="{B9781840-7A9C-4AFA-97F0-A15B3AEB46D3}">
    <filterColumn colId="3">
      <filters>
        <filter val="Thursday AM1"/>
        <filter val="Tuesday AM1"/>
        <filter val="Tuesday PM2"/>
      </filters>
    </filterColumn>
  </autoFilter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Big Picture</vt:lpstr>
      <vt:lpstr>Summary</vt:lpstr>
      <vt:lpstr>Monday (1)</vt:lpstr>
      <vt:lpstr>Tuesday</vt:lpstr>
      <vt:lpstr>Wednesday</vt:lpstr>
      <vt:lpstr>Thursday</vt:lpstr>
      <vt:lpstr>Requests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TG4n Agenda</dc:title>
  <dc:creator>Clint Powell</dc:creator>
  <cp:lastModifiedBy>Benjamin Rolfe</cp:lastModifiedBy>
  <dcterms:created xsi:type="dcterms:W3CDTF">2010-12-20T16:57:34Z</dcterms:created>
  <dcterms:modified xsi:type="dcterms:W3CDTF">2022-07-12T12:39:15Z</dcterms:modified>
</cp:coreProperties>
</file>