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ben-root\ieee\15.4ab\MeetingStuff\"/>
    </mc:Choice>
  </mc:AlternateContent>
  <xr:revisionPtr revIDLastSave="0" documentId="8_{183C35E0-CCD0-4C50-91AB-71CA614C47D1}" xr6:coauthVersionLast="47" xr6:coauthVersionMax="47" xr10:uidLastSave="{00000000-0000-0000-0000-000000000000}"/>
  <bookViews>
    <workbookView xWindow="377" yWindow="377" windowWidth="31603" windowHeight="15643" tabRatio="703" xr2:uid="{00000000-000D-0000-FFFF-FFFF00000000}"/>
  </bookViews>
  <sheets>
    <sheet name="Big Picture" sheetId="18" r:id="rId1"/>
    <sheet name="Summary" sheetId="2" r:id="rId2"/>
    <sheet name="Tuesday(1)" sheetId="20" r:id="rId3"/>
    <sheet name="Wednesday" sheetId="19" r:id="rId4"/>
    <sheet name="Thursday" sheetId="13" r:id="rId5"/>
    <sheet name="Friday" sheetId="16" r:id="rId6"/>
    <sheet name="Monday" sheetId="17" r:id="rId7"/>
    <sheet name="Tuesday(2)" sheetId="11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3" l="1"/>
  <c r="E15" i="13" s="1"/>
  <c r="E16" i="13" s="1"/>
  <c r="E17" i="13" s="1"/>
  <c r="E18" i="13" s="1"/>
  <c r="E19" i="13" s="1"/>
  <c r="E20" i="13" s="1"/>
  <c r="B14" i="13"/>
  <c r="A14" i="13"/>
  <c r="A15" i="13" s="1"/>
  <c r="A16" i="13" s="1"/>
  <c r="A17" i="13" s="1"/>
  <c r="A18" i="13" s="1"/>
  <c r="A19" i="13" s="1"/>
  <c r="A20" i="13" s="1"/>
  <c r="A10" i="2"/>
  <c r="E4" i="20" l="1"/>
  <c r="B4" i="20"/>
  <c r="E5" i="13" l="1"/>
  <c r="E6" i="13" s="1"/>
  <c r="E7" i="13" s="1"/>
  <c r="E8" i="13" s="1"/>
  <c r="E9" i="13" s="1"/>
  <c r="E10" i="13" s="1"/>
  <c r="E11" i="13" s="1"/>
  <c r="B5" i="13"/>
  <c r="E16" i="11"/>
  <c r="E17" i="11" s="1"/>
  <c r="E18" i="11" s="1"/>
  <c r="E19" i="11" s="1"/>
  <c r="E20" i="11" s="1"/>
  <c r="E21" i="11" s="1"/>
  <c r="E22" i="11" s="1"/>
  <c r="E23" i="11" s="1"/>
  <c r="E24" i="11" s="1"/>
  <c r="B16" i="11"/>
  <c r="B6" i="19" l="1"/>
  <c r="B10" i="20"/>
  <c r="J30" i="18"/>
  <c r="J29" i="18"/>
  <c r="E4" i="16"/>
  <c r="B4" i="16"/>
  <c r="B23" i="13"/>
  <c r="E10" i="20"/>
  <c r="E12" i="20" s="1"/>
  <c r="E13" i="20" s="1"/>
  <c r="E14" i="20" s="1"/>
  <c r="E15" i="20" s="1"/>
  <c r="E16" i="20" s="1"/>
  <c r="E17" i="20" s="1"/>
  <c r="E2" i="20"/>
  <c r="B1" i="20"/>
  <c r="E2" i="11"/>
  <c r="E2" i="17"/>
  <c r="E2" i="16"/>
  <c r="E2" i="13"/>
  <c r="E2" i="19"/>
  <c r="E18" i="20" l="1"/>
  <c r="E19" i="20" s="1"/>
  <c r="E20" i="20" s="1"/>
  <c r="E11" i="20"/>
  <c r="E17" i="17" l="1"/>
  <c r="E6" i="17" l="1"/>
  <c r="B6" i="17"/>
  <c r="B16" i="17"/>
  <c r="E18" i="17"/>
  <c r="E19" i="17" s="1"/>
  <c r="E20" i="17" s="1"/>
  <c r="E21" i="17" s="1"/>
  <c r="E22" i="17" s="1"/>
  <c r="E6" i="11"/>
  <c r="E7" i="11" s="1"/>
  <c r="E8" i="11" s="1"/>
  <c r="E9" i="11" s="1"/>
  <c r="E10" i="11" s="1"/>
  <c r="E11" i="11" s="1"/>
  <c r="E12" i="11" s="1"/>
  <c r="E13" i="11" s="1"/>
  <c r="B6" i="11"/>
  <c r="E6" i="19"/>
  <c r="E7" i="19" s="1"/>
  <c r="B1" i="19"/>
  <c r="E8" i="19" l="1"/>
  <c r="E9" i="19" s="1"/>
  <c r="E10" i="19" s="1"/>
  <c r="E11" i="19" s="1"/>
  <c r="E12" i="19" s="1"/>
  <c r="E7" i="17" l="1"/>
  <c r="E8" i="17" s="1"/>
  <c r="E9" i="17" s="1"/>
  <c r="E10" i="17" s="1"/>
  <c r="E11" i="17" s="1"/>
  <c r="E12" i="17" s="1"/>
  <c r="B1" i="16" l="1"/>
  <c r="B1" i="13"/>
  <c r="E23" i="13"/>
  <c r="E24" i="13" s="1"/>
  <c r="E25" i="13" s="1"/>
  <c r="E26" i="13" s="1"/>
  <c r="E27" i="13" s="1"/>
  <c r="E28" i="13" s="1"/>
  <c r="E29" i="13" s="1"/>
  <c r="A6" i="2"/>
  <c r="A10" i="20" l="1"/>
  <c r="A11" i="20" s="1"/>
  <c r="A12" i="20" s="1"/>
  <c r="A13" i="20" s="1"/>
  <c r="A14" i="20" s="1"/>
  <c r="A7" i="2"/>
  <c r="A6" i="19" l="1"/>
  <c r="A7" i="19" s="1"/>
  <c r="A8" i="19" s="1"/>
  <c r="A9" i="19" s="1"/>
  <c r="A10" i="19" s="1"/>
  <c r="A11" i="19" s="1"/>
  <c r="A12" i="19" s="1"/>
  <c r="A8" i="2"/>
  <c r="A15" i="20"/>
  <c r="A16" i="20"/>
  <c r="A17" i="20" s="1"/>
  <c r="A18" i="20" s="1"/>
  <c r="A19" i="20" s="1"/>
  <c r="A20" i="20" s="1"/>
  <c r="A9" i="2" l="1"/>
  <c r="A5" i="13"/>
  <c r="A6" i="13" s="1"/>
  <c r="A7" i="13" s="1"/>
  <c r="A8" i="13" s="1"/>
  <c r="A9" i="13" s="1"/>
  <c r="A10" i="13" s="1"/>
  <c r="A11" i="13" s="1"/>
  <c r="B1" i="17"/>
  <c r="A11" i="2" l="1"/>
  <c r="A12" i="2" s="1"/>
  <c r="A4" i="20"/>
  <c r="A5" i="20" s="1"/>
  <c r="A13" i="2"/>
  <c r="A14" i="2" s="1"/>
  <c r="A15" i="2" s="1"/>
  <c r="A16" i="2" s="1"/>
  <c r="A23" i="13"/>
  <c r="A24" i="13" s="1"/>
  <c r="A25" i="13" s="1"/>
  <c r="A26" i="13" s="1"/>
  <c r="A27" i="13" s="1"/>
  <c r="A28" i="13" s="1"/>
  <c r="A29" i="13" s="1"/>
  <c r="A16" i="11" l="1"/>
  <c r="A17" i="11" s="1"/>
  <c r="A4" i="16"/>
  <c r="A5" i="16" s="1"/>
  <c r="B1" i="11"/>
  <c r="A19" i="11" l="1"/>
  <c r="A21" i="11" s="1"/>
  <c r="A18" i="11"/>
  <c r="A20" i="11" s="1"/>
  <c r="A22" i="11" s="1"/>
  <c r="A23" i="11" s="1"/>
  <c r="A24" i="11" s="1"/>
  <c r="A6" i="17"/>
  <c r="A7" i="17" s="1"/>
  <c r="A8" i="17" s="1"/>
  <c r="A9" i="17" s="1"/>
  <c r="A10" i="17" s="1"/>
  <c r="A11" i="17" s="1"/>
  <c r="A12" i="17" s="1"/>
  <c r="A16" i="17" l="1"/>
  <c r="A17" i="17" s="1"/>
  <c r="A18" i="17" s="1"/>
  <c r="A19" i="17" s="1"/>
  <c r="A20" i="17" s="1"/>
  <c r="A21" i="17" s="1"/>
  <c r="A22" i="17" s="1"/>
  <c r="A6" i="11" l="1"/>
  <c r="A7" i="11" s="1"/>
  <c r="A8" i="11" s="1"/>
  <c r="A9" i="11" s="1"/>
  <c r="A10" i="11" s="1"/>
  <c r="A11" i="11" s="1"/>
  <c r="A12" i="11" s="1"/>
  <c r="A13" i="11" s="1"/>
</calcChain>
</file>

<file path=xl/sharedStrings.xml><?xml version="1.0" encoding="utf-8"?>
<sst xmlns="http://schemas.openxmlformats.org/spreadsheetml/2006/main" count="279" uniqueCount="148">
  <si>
    <t>OPEN</t>
  </si>
  <si>
    <t>All</t>
  </si>
  <si>
    <t>Recess</t>
  </si>
  <si>
    <t>IEEE-SA Stds. Board Bylaws on Patents in Std's. &amp; Guidelines</t>
  </si>
  <si>
    <t>Chair</t>
  </si>
  <si>
    <t>SC IETF</t>
  </si>
  <si>
    <t>Wednesday</t>
  </si>
  <si>
    <t>Tuesday</t>
  </si>
  <si>
    <t>Thursday</t>
  </si>
  <si>
    <t>Friday</t>
  </si>
  <si>
    <t>Sunday</t>
  </si>
  <si>
    <t>Monday</t>
  </si>
  <si>
    <t>UTC</t>
  </si>
  <si>
    <t>JST</t>
  </si>
  <si>
    <t>TG7a</t>
  </si>
  <si>
    <t>TG13</t>
  </si>
  <si>
    <t>802.15 CAC</t>
  </si>
  <si>
    <t>SC WNG</t>
  </si>
  <si>
    <t>PM1</t>
  </si>
  <si>
    <t>TG16t</t>
  </si>
  <si>
    <t>PM2</t>
  </si>
  <si>
    <t>EV1</t>
  </si>
  <si>
    <t>EV2</t>
  </si>
  <si>
    <t>https://mentor.ieee.org/802.15/documents</t>
  </si>
  <si>
    <t>EST</t>
  </si>
  <si>
    <t>Extra credit slots</t>
  </si>
  <si>
    <t>Required mtg slots</t>
  </si>
  <si>
    <t>Times in Eastern Timezone (ET)</t>
  </si>
  <si>
    <t>Reminders</t>
  </si>
  <si>
    <t>WG Opening
Meeting</t>
  </si>
  <si>
    <t>WG Closing
Meeting</t>
  </si>
  <si>
    <t>SC Maint</t>
  </si>
  <si>
    <t>TG4cor1</t>
  </si>
  <si>
    <t>15.4ab</t>
  </si>
  <si>
    <t>Summary of Schedule  - SG15.4ab (NG-UWB)</t>
  </si>
  <si>
    <t xml:space="preserve">Joint </t>
  </si>
  <si>
    <t>Links:</t>
  </si>
  <si>
    <t>PST</t>
  </si>
  <si>
    <t>AM0</t>
  </si>
  <si>
    <t>TG6a</t>
  </si>
  <si>
    <t>TG4ab</t>
  </si>
  <si>
    <t>TG15</t>
  </si>
  <si>
    <t>TG4ab Meeting slots</t>
  </si>
  <si>
    <t>Joint meetings with TG4ab</t>
  </si>
  <si>
    <t>Recap and TG operations</t>
  </si>
  <si>
    <t>Task Group 15.4ab - Next Generation UWB</t>
  </si>
  <si>
    <t>Joint 802.15/802.1</t>
  </si>
  <si>
    <t>Joint Meeting with TG14, TG15 and TG4ab</t>
  </si>
  <si>
    <t>Powell</t>
  </si>
  <si>
    <t>AoB, Next Steps, Closing</t>
  </si>
  <si>
    <t>Discussion and approval of Agenda (doc. 15-21-0644)</t>
  </si>
  <si>
    <t xml:space="preserve">Discussion and approval of prior minutes </t>
  </si>
  <si>
    <t xml:space="preserve">Opening Report </t>
  </si>
  <si>
    <t>Yang</t>
  </si>
  <si>
    <t>Joint Meeting with TG6a, TG4ab and TG14</t>
  </si>
  <si>
    <t>See:</t>
  </si>
  <si>
    <t>March 2022 Wireless Interim</t>
  </si>
  <si>
    <t>TBD</t>
  </si>
  <si>
    <t>Technical contribution: TBD</t>
  </si>
  <si>
    <t>[link TBD]</t>
  </si>
  <si>
    <t>Process Discussion</t>
  </si>
  <si>
    <t>SC THz</t>
  </si>
  <si>
    <t>TG3ma</t>
  </si>
  <si>
    <t>Joint
14/15/4ab</t>
  </si>
  <si>
    <t>Notes and Links:</t>
  </si>
  <si>
    <t>IEEE-SA Patent, Copyright, and Participation Policies</t>
  </si>
  <si>
    <t>https://grouper.ieee.org/groups/802/sapolicies.shtml</t>
  </si>
  <si>
    <t>All meetings are condudcted according to IEEE-SA Policies for standards development meetings</t>
  </si>
  <si>
    <t>All presentations must be made publicly availab by uploading to Mentor: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</si>
  <si>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</si>
  <si>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</si>
  <si>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</si>
  <si>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</si>
  <si>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</si>
  <si>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</si>
  <si>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Progect 15.4ab Home Page</t>
  </si>
  <si>
    <t>https://www.ieee802.org/15/pub/TG4ab.html</t>
  </si>
  <si>
    <t xml:space="preserve">Note US switches to "daylight time" on Sunday 13-March. This results in a change in timezone alignment. </t>
  </si>
  <si>
    <t>Adjourn</t>
  </si>
  <si>
    <t>Meetings will commence at 10 after the hour</t>
  </si>
  <si>
    <t>Joint 6a/4ab/14</t>
  </si>
  <si>
    <t>Tuesday 10-May EV1: TG Opening, Technical Presentations</t>
  </si>
  <si>
    <t>Wednesday 11-May EV1: Technical Presentations</t>
  </si>
  <si>
    <t>Thursday 12-May AM1: Technical Presentations</t>
  </si>
  <si>
    <t>Thursday 12-May EV1: Technical Presentations</t>
  </si>
  <si>
    <t>Friday 13-May AM1: Joint 6a/4ab/14</t>
  </si>
  <si>
    <t>Monday 16-May AM1: Technical Presentations</t>
  </si>
  <si>
    <t>Monday 16-May EV1: Technical Presentations</t>
  </si>
  <si>
    <t>Tuesday 17-May AM1: Technical Presentations</t>
  </si>
  <si>
    <t>https://touchpoint.eventsair.com/2022-may-ieee-802-wireless-interim-session</t>
  </si>
  <si>
    <t xml:space="preserve">Tuesday 17-May EV1:  Technical Presentations, TG closing </t>
  </si>
  <si>
    <t>TFD Upldate: Moving from Contributions to Draft</t>
  </si>
  <si>
    <t>Editor's Corner</t>
  </si>
  <si>
    <t>Verso</t>
  </si>
  <si>
    <t>Technical contribution: HRP Packet Structure Options for Sensing</t>
  </si>
  <si>
    <t>Dotlic</t>
  </si>
  <si>
    <t>Schedule Discussion</t>
  </si>
  <si>
    <t xml:space="preserve">Schedule Discussion </t>
  </si>
  <si>
    <t>Tuesday 10-May PM1: Joint 14/15/4ab</t>
  </si>
  <si>
    <t>Technical contribution: More on Sensing</t>
  </si>
  <si>
    <t>Li Sun</t>
  </si>
  <si>
    <t>Bin Tian</t>
  </si>
  <si>
    <t>Pooria Pakrooh</t>
  </si>
  <si>
    <t>Technical contribution: Topic related to NB-assisted UWB</t>
  </si>
  <si>
    <t>Technical contribution: Another topic related to NB-assisted UWB</t>
  </si>
  <si>
    <t>Technical contribution: Time Hopping for Fragmented UWB Transmission</t>
  </si>
  <si>
    <t>Ziyang Guo</t>
  </si>
  <si>
    <t>Technical contribution: NBA-UWB framework proposal update</t>
  </si>
  <si>
    <t>Xiliang Luo</t>
  </si>
  <si>
    <t>Technical contribution: more on Golay sequences</t>
  </si>
  <si>
    <t>Technical contribution: DL-TDOA convergence</t>
  </si>
  <si>
    <t>Jarek Niewczas</t>
  </si>
  <si>
    <t>Technical contribution: Assorted topics (to be announced)</t>
  </si>
  <si>
    <t>`</t>
  </si>
  <si>
    <t>Billy Verso</t>
  </si>
  <si>
    <t>Chitao Goe</t>
  </si>
  <si>
    <t>Technical contribution: summary of interests</t>
  </si>
  <si>
    <t>Technical contribution: Non-coherent reception and related topics</t>
  </si>
  <si>
    <t>Frederic Nabki</t>
  </si>
  <si>
    <t>Technical contribution: Privacy preserving and performance enhancement for UWB sensing</t>
  </si>
  <si>
    <t>Technical contribution: Wake up radio</t>
  </si>
  <si>
    <t>Bin Qian</t>
  </si>
  <si>
    <t>Technical contribution: Simultaneous ranging solutions</t>
  </si>
  <si>
    <t>Technical contribution: CIR feedback scheme for UWB sensing - continue</t>
  </si>
  <si>
    <t>Technical contribution: Higher Data Rate</t>
  </si>
  <si>
    <t>Koorosh Akhavan</t>
  </si>
  <si>
    <t>Zhenzhen Ye</t>
  </si>
  <si>
    <t>Technical contribution: MAC considerations on unified control for UWB sensing and ranging</t>
  </si>
  <si>
    <t>Kuan Wu</t>
  </si>
  <si>
    <t>Peng Lui</t>
  </si>
  <si>
    <t>Technical contribution: Channel access for sensing update</t>
  </si>
  <si>
    <t>Technical contribution: Review of UWB coex contributions</t>
  </si>
  <si>
    <t xml:space="preserve">Shang-Te Yang </t>
  </si>
  <si>
    <t>Technical contribution: Title to be Anounced (PHY topic)</t>
  </si>
  <si>
    <t>Wisland  et al</t>
  </si>
  <si>
    <t>Xiaohui Peng</t>
  </si>
  <si>
    <t>TG4ab (TBC)</t>
  </si>
  <si>
    <t>Thursday 12-May PM1: Technical Presentations (to be confirmed)</t>
  </si>
  <si>
    <t xml:space="preserve">Huan-Bang Li </t>
  </si>
  <si>
    <t>Technical contribution: NBA-CCA</t>
  </si>
  <si>
    <t>Libra Xiao</t>
  </si>
  <si>
    <t>Technical contribution: Topic to be Announced</t>
  </si>
  <si>
    <t>https://mentor.ieee.org/802.15/dcn/22/15-22-0256-00-04ab-simultaneous-ranging-solutions.pptx</t>
  </si>
  <si>
    <t>https://mentor.ieee.org/802.15/dcn/22/15-22-0257-00-04ab-cir-feedback-scheme-for-uwb-sensing-continue.pptx</t>
  </si>
  <si>
    <t>https://mentor.ieee.org/802.15/dcn/22/15-22-0255-00-04ab-mac-considerations-on-unified-control-for-uwb-sensing-and-ranging.pptx</t>
  </si>
  <si>
    <t>https://mentor.ieee.org/802.15/dcn/22/15-22-0242-00-04ab-review-of-uwb-coex-contributions.pptx</t>
  </si>
  <si>
    <t>https://mentor.ieee.org/802.15/dcn/22/15-22-0248-00-04ab-privacy-preserving-and-performance-enhancement-for-uwb-sensing.pptx</t>
  </si>
  <si>
    <t>https://mentor.ieee.org/802.15/dcn/22/15-22-0243-00-04ab-golay-complementary-sequences-preamble-construction-for-uwb-ranging-beyond-4z-ipatov.pptx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</si>
</sst>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\-mmm;@"/>
    <numFmt numFmtId="167" formatCode="h:mm;@"/>
  </numFmts>
  <fonts count="30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2"/>
      <name val="Times New Roman"/>
      <family val="1"/>
    </font>
    <font>
      <sz val="10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6" tint="-0.499984740745262"/>
      <name val="Arial"/>
      <family val="2"/>
    </font>
    <font>
      <b/>
      <sz val="12"/>
      <color theme="0" tint="-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164" fontId="8" fillId="0" borderId="0"/>
    <xf numFmtId="0" fontId="10" fillId="0" borderId="0"/>
    <xf numFmtId="0" fontId="15" fillId="0" borderId="0"/>
    <xf numFmtId="0" fontId="1" fillId="0" borderId="0"/>
    <xf numFmtId="164" fontId="16" fillId="0" borderId="0"/>
    <xf numFmtId="164" fontId="19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17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8" fontId="5" fillId="0" borderId="0" xfId="10" applyNumberFormat="1" applyFont="1" applyProtection="1"/>
    <xf numFmtId="0" fontId="7" fillId="0" borderId="0" xfId="6"/>
    <xf numFmtId="0" fontId="6" fillId="0" borderId="0" xfId="10" applyNumberFormat="1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0" fontId="6" fillId="0" borderId="0" xfId="10" applyFont="1"/>
    <xf numFmtId="18" fontId="6" fillId="0" borderId="0" xfId="10" applyNumberFormat="1" applyFont="1" applyProtection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7" fillId="0" borderId="0" xfId="6" applyFill="1"/>
    <xf numFmtId="0" fontId="5" fillId="0" borderId="0" xfId="10" applyNumberFormat="1" applyFont="1" applyFill="1"/>
    <xf numFmtId="0" fontId="5" fillId="0" borderId="0" xfId="10" applyFont="1" applyFill="1" applyAlignment="1">
      <alignment horizontal="center"/>
    </xf>
    <xf numFmtId="0" fontId="5" fillId="0" borderId="0" xfId="10" applyFont="1" applyFill="1"/>
    <xf numFmtId="18" fontId="5" fillId="0" borderId="0" xfId="10" applyNumberFormat="1" applyFont="1" applyFill="1" applyProtection="1"/>
    <xf numFmtId="0" fontId="5" fillId="0" borderId="0" xfId="6" applyFont="1" applyFill="1"/>
    <xf numFmtId="0" fontId="12" fillId="0" borderId="0" xfId="3"/>
    <xf numFmtId="18" fontId="2" fillId="0" borderId="0" xfId="0" applyNumberFormat="1" applyFont="1" applyAlignment="1">
      <alignment horizontal="center"/>
    </xf>
    <xf numFmtId="167" fontId="17" fillId="3" borderId="26" xfId="0" applyNumberFormat="1" applyFont="1" applyFill="1" applyBorder="1"/>
    <xf numFmtId="0" fontId="17" fillId="0" borderId="0" xfId="0" applyFont="1"/>
    <xf numFmtId="0" fontId="17" fillId="0" borderId="0" xfId="0" applyFont="1" applyAlignment="1">
      <alignment wrapText="1"/>
    </xf>
    <xf numFmtId="167" fontId="17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49" fontId="21" fillId="0" borderId="0" xfId="6" applyNumberFormat="1" applyFont="1" applyAlignment="1">
      <alignment horizontal="left"/>
    </xf>
    <xf numFmtId="0" fontId="21" fillId="0" borderId="0" xfId="10" applyFont="1" applyAlignment="1">
      <alignment horizontal="center"/>
    </xf>
    <xf numFmtId="0" fontId="21" fillId="0" borderId="0" xfId="10" applyFont="1"/>
    <xf numFmtId="18" fontId="21" fillId="0" borderId="0" xfId="10" applyNumberFormat="1" applyFont="1" applyProtection="1"/>
    <xf numFmtId="0" fontId="21" fillId="0" borderId="0" xfId="6" applyFont="1"/>
    <xf numFmtId="0" fontId="22" fillId="0" borderId="0" xfId="0" applyFont="1"/>
    <xf numFmtId="167" fontId="17" fillId="2" borderId="26" xfId="0" applyNumberFormat="1" applyFont="1" applyFill="1" applyBorder="1"/>
    <xf numFmtId="0" fontId="12" fillId="0" borderId="0" xfId="3" applyFill="1"/>
    <xf numFmtId="0" fontId="25" fillId="0" borderId="0" xfId="0" applyFont="1"/>
    <xf numFmtId="18" fontId="7" fillId="0" borderId="0" xfId="6" applyNumberFormat="1" applyAlignment="1">
      <alignment horizontal="right"/>
    </xf>
    <xf numFmtId="0" fontId="26" fillId="0" borderId="0" xfId="6" applyFont="1"/>
    <xf numFmtId="0" fontId="26" fillId="0" borderId="0" xfId="6" applyFont="1" applyFill="1"/>
    <xf numFmtId="164" fontId="16" fillId="4" borderId="5" xfId="11" applyFill="1" applyBorder="1"/>
    <xf numFmtId="164" fontId="17" fillId="4" borderId="5" xfId="11" applyFont="1" applyFill="1" applyBorder="1" applyAlignment="1">
      <alignment wrapText="1"/>
    </xf>
    <xf numFmtId="164" fontId="17" fillId="4" borderId="5" xfId="11" applyFont="1" applyFill="1" applyBorder="1"/>
    <xf numFmtId="164" fontId="17" fillId="4" borderId="7" xfId="11" applyFont="1" applyFill="1" applyBorder="1" applyAlignment="1">
      <alignment wrapText="1"/>
    </xf>
    <xf numFmtId="164" fontId="17" fillId="4" borderId="6" xfId="11" applyFont="1" applyFill="1" applyBorder="1" applyAlignment="1">
      <alignment wrapText="1"/>
    </xf>
    <xf numFmtId="164" fontId="17" fillId="4" borderId="7" xfId="11" applyFont="1" applyFill="1" applyBorder="1"/>
    <xf numFmtId="164" fontId="17" fillId="4" borderId="6" xfId="11" applyFont="1" applyFill="1" applyBorder="1"/>
    <xf numFmtId="166" fontId="9" fillId="4" borderId="4" xfId="11" applyNumberFormat="1" applyFont="1" applyFill="1" applyBorder="1" applyAlignment="1">
      <alignment horizontal="center"/>
    </xf>
    <xf numFmtId="164" fontId="16" fillId="4" borderId="4" xfId="11" applyFill="1" applyBorder="1"/>
    <xf numFmtId="164" fontId="17" fillId="4" borderId="4" xfId="11" applyFont="1" applyFill="1" applyBorder="1"/>
    <xf numFmtId="164" fontId="17" fillId="4" borderId="12" xfId="11" applyFont="1" applyFill="1" applyBorder="1"/>
    <xf numFmtId="164" fontId="17" fillId="4" borderId="4" xfId="11" applyFont="1" applyFill="1" applyBorder="1" applyAlignment="1">
      <alignment wrapText="1"/>
    </xf>
    <xf numFmtId="164" fontId="17" fillId="4" borderId="12" xfId="11" applyFont="1" applyFill="1" applyBorder="1" applyAlignment="1">
      <alignment wrapText="1"/>
    </xf>
    <xf numFmtId="164" fontId="9" fillId="0" borderId="27" xfId="11" applyFont="1" applyBorder="1" applyAlignment="1">
      <alignment horizontal="center"/>
    </xf>
    <xf numFmtId="164" fontId="16" fillId="4" borderId="11" xfId="11" applyFill="1" applyBorder="1"/>
    <xf numFmtId="167" fontId="9" fillId="4" borderId="11" xfId="11" applyNumberFormat="1" applyFont="1" applyFill="1" applyBorder="1"/>
    <xf numFmtId="167" fontId="9" fillId="4" borderId="8" xfId="11" applyNumberFormat="1" applyFont="1" applyFill="1" applyBorder="1"/>
    <xf numFmtId="164" fontId="17" fillId="4" borderId="11" xfId="11" applyFont="1" applyFill="1" applyBorder="1" applyAlignment="1">
      <alignment wrapText="1"/>
    </xf>
    <xf numFmtId="164" fontId="17" fillId="4" borderId="8" xfId="11" applyFont="1" applyFill="1" applyBorder="1" applyAlignment="1">
      <alignment wrapText="1"/>
    </xf>
    <xf numFmtId="167" fontId="9" fillId="0" borderId="12" xfId="11" applyNumberFormat="1" applyFont="1" applyBorder="1"/>
    <xf numFmtId="164" fontId="17" fillId="0" borderId="27" xfId="11" applyFont="1" applyBorder="1"/>
    <xf numFmtId="167" fontId="9" fillId="0" borderId="11" xfId="11" applyNumberFormat="1" applyFont="1" applyBorder="1"/>
    <xf numFmtId="164" fontId="17" fillId="0" borderId="10" xfId="11" applyFont="1" applyBorder="1"/>
    <xf numFmtId="167" fontId="9" fillId="0" borderId="5" xfId="11" applyNumberFormat="1" applyFont="1" applyBorder="1"/>
    <xf numFmtId="167" fontId="9" fillId="0" borderId="4" xfId="11" applyNumberFormat="1" applyFont="1" applyBorder="1"/>
    <xf numFmtId="167" fontId="9" fillId="0" borderId="7" xfId="11" applyNumberFormat="1" applyFont="1" applyBorder="1"/>
    <xf numFmtId="167" fontId="9" fillId="8" borderId="11" xfId="11" applyNumberFormat="1" applyFont="1" applyFill="1" applyBorder="1"/>
    <xf numFmtId="167" fontId="9" fillId="8" borderId="8" xfId="11" applyNumberFormat="1" applyFont="1" applyFill="1" applyBorder="1"/>
    <xf numFmtId="166" fontId="9" fillId="0" borderId="8" xfId="11" applyNumberFormat="1" applyFont="1" applyBorder="1" applyAlignment="1">
      <alignment horizontal="center"/>
    </xf>
    <xf numFmtId="164" fontId="9" fillId="0" borderId="8" xfId="11" applyFont="1" applyBorder="1" applyAlignment="1">
      <alignment horizontal="center"/>
    </xf>
    <xf numFmtId="164" fontId="16" fillId="4" borderId="0" xfId="11" applyFill="1" applyBorder="1"/>
    <xf numFmtId="166" fontId="9" fillId="4" borderId="0" xfId="11" applyNumberFormat="1" applyFont="1" applyFill="1" applyBorder="1" applyAlignment="1">
      <alignment horizontal="center"/>
    </xf>
    <xf numFmtId="167" fontId="9" fillId="0" borderId="0" xfId="11" applyNumberFormat="1" applyFont="1" applyBorder="1"/>
    <xf numFmtId="164" fontId="17" fillId="4" borderId="0" xfId="11" applyFont="1" applyFill="1" applyBorder="1"/>
    <xf numFmtId="167" fontId="9" fillId="0" borderId="0" xfId="11" applyNumberFormat="1" applyFont="1" applyFill="1" applyBorder="1"/>
    <xf numFmtId="167" fontId="9" fillId="8" borderId="0" xfId="11" applyNumberFormat="1" applyFont="1" applyFill="1" applyBorder="1"/>
    <xf numFmtId="164" fontId="17" fillId="4" borderId="0" xfId="11" applyFont="1" applyFill="1" applyBorder="1" applyAlignment="1">
      <alignment wrapText="1"/>
    </xf>
    <xf numFmtId="166" fontId="9" fillId="0" borderId="7" xfId="11" applyNumberFormat="1" applyFont="1" applyBorder="1" applyAlignment="1">
      <alignment horizontal="center"/>
    </xf>
    <xf numFmtId="166" fontId="9" fillId="0" borderId="6" xfId="11" applyNumberFormat="1" applyFont="1" applyBorder="1" applyAlignment="1">
      <alignment horizontal="center"/>
    </xf>
    <xf numFmtId="164" fontId="9" fillId="0" borderId="2" xfId="11" applyFont="1" applyBorder="1" applyAlignment="1">
      <alignment horizontal="center"/>
    </xf>
    <xf numFmtId="164" fontId="9" fillId="0" borderId="1" xfId="11" applyFont="1" applyBorder="1" applyAlignment="1">
      <alignment horizontal="center"/>
    </xf>
    <xf numFmtId="164" fontId="9" fillId="0" borderId="12" xfId="11" applyFont="1" applyBorder="1" applyAlignment="1">
      <alignment horizontal="right"/>
    </xf>
    <xf numFmtId="167" fontId="9" fillId="0" borderId="11" xfId="11" applyNumberFormat="1" applyFont="1" applyFill="1" applyBorder="1"/>
    <xf numFmtId="164" fontId="9" fillId="0" borderId="8" xfId="11" applyFont="1" applyBorder="1" applyAlignment="1">
      <alignment horizontal="right"/>
    </xf>
    <xf numFmtId="167" fontId="9" fillId="4" borderId="5" xfId="11" applyNumberFormat="1" applyFont="1" applyFill="1" applyBorder="1"/>
    <xf numFmtId="167" fontId="9" fillId="4" borderId="7" xfId="11" applyNumberFormat="1" applyFont="1" applyFill="1" applyBorder="1"/>
    <xf numFmtId="0" fontId="3" fillId="0" borderId="0" xfId="0" applyFont="1" applyAlignment="1">
      <alignment wrapText="1"/>
    </xf>
    <xf numFmtId="49" fontId="12" fillId="0" borderId="0" xfId="3" applyNumberFormat="1" applyAlignment="1">
      <alignment horizontal="left"/>
    </xf>
    <xf numFmtId="164" fontId="17" fillId="0" borderId="17" xfId="11" applyFont="1" applyFill="1" applyBorder="1" applyAlignment="1">
      <alignment horizontal="center" vertical="center"/>
    </xf>
    <xf numFmtId="164" fontId="17" fillId="0" borderId="19" xfId="11" applyFont="1" applyFill="1" applyBorder="1" applyAlignment="1">
      <alignment horizontal="center" vertical="center"/>
    </xf>
    <xf numFmtId="0" fontId="24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164" fontId="17" fillId="0" borderId="16" xfId="11" applyFont="1" applyFill="1" applyBorder="1" applyAlignment="1">
      <alignment horizontal="center" vertical="center"/>
    </xf>
    <xf numFmtId="164" fontId="17" fillId="0" borderId="18" xfId="11" applyFont="1" applyFill="1" applyBorder="1" applyAlignment="1">
      <alignment horizontal="center" vertical="center"/>
    </xf>
    <xf numFmtId="164" fontId="17" fillId="0" borderId="14" xfId="11" applyFont="1" applyFill="1" applyBorder="1" applyAlignment="1">
      <alignment horizontal="center" vertical="center"/>
    </xf>
    <xf numFmtId="164" fontId="17" fillId="0" borderId="29" xfId="11" applyFont="1" applyFill="1" applyBorder="1" applyAlignment="1">
      <alignment horizontal="center" vertical="center"/>
    </xf>
    <xf numFmtId="164" fontId="17" fillId="0" borderId="34" xfId="11" applyFont="1" applyFill="1" applyBorder="1" applyAlignment="1">
      <alignment horizontal="center" vertical="center"/>
    </xf>
    <xf numFmtId="164" fontId="9" fillId="3" borderId="16" xfId="11" applyFont="1" applyFill="1" applyBorder="1" applyAlignment="1">
      <alignment horizontal="center" vertical="center" wrapText="1"/>
    </xf>
    <xf numFmtId="164" fontId="17" fillId="3" borderId="18" xfId="11" applyFont="1" applyFill="1" applyBorder="1" applyAlignment="1">
      <alignment horizontal="center" vertical="center" wrapText="1"/>
    </xf>
    <xf numFmtId="164" fontId="9" fillId="3" borderId="14" xfId="11" applyFont="1" applyFill="1" applyBorder="1" applyAlignment="1">
      <alignment horizontal="center" vertical="center" wrapText="1"/>
    </xf>
    <xf numFmtId="164" fontId="17" fillId="3" borderId="29" xfId="11" applyFont="1" applyFill="1" applyBorder="1" applyAlignment="1">
      <alignment horizontal="center" vertical="center" wrapText="1"/>
    </xf>
    <xf numFmtId="164" fontId="17" fillId="0" borderId="32" xfId="11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164" fontId="17" fillId="0" borderId="25" xfId="11" applyFont="1" applyFill="1" applyBorder="1" applyAlignment="1">
      <alignment horizontal="center" vertical="center"/>
    </xf>
    <xf numFmtId="164" fontId="17" fillId="0" borderId="22" xfId="11" applyFont="1" applyFill="1" applyBorder="1" applyAlignment="1">
      <alignment horizontal="center" vertical="center"/>
    </xf>
    <xf numFmtId="164" fontId="17" fillId="0" borderId="16" xfId="11" applyFont="1" applyFill="1" applyBorder="1" applyAlignment="1">
      <alignment horizontal="center" vertical="center" wrapText="1"/>
    </xf>
    <xf numFmtId="164" fontId="17" fillId="0" borderId="18" xfId="11" applyFont="1" applyFill="1" applyBorder="1" applyAlignment="1">
      <alignment horizontal="center" vertical="center" wrapText="1"/>
    </xf>
    <xf numFmtId="164" fontId="17" fillId="0" borderId="17" xfId="11" applyFont="1" applyFill="1" applyBorder="1" applyAlignment="1">
      <alignment horizontal="center" vertical="center" wrapText="1"/>
    </xf>
    <xf numFmtId="164" fontId="17" fillId="0" borderId="19" xfId="11" applyFont="1" applyFill="1" applyBorder="1" applyAlignment="1">
      <alignment horizontal="center" vertical="center" wrapText="1"/>
    </xf>
    <xf numFmtId="164" fontId="9" fillId="0" borderId="1" xfId="11" applyFont="1" applyBorder="1" applyAlignment="1">
      <alignment horizontal="center"/>
    </xf>
    <xf numFmtId="164" fontId="9" fillId="0" borderId="10" xfId="11" applyFont="1" applyBorder="1" applyAlignment="1">
      <alignment horizontal="center"/>
    </xf>
    <xf numFmtId="166" fontId="9" fillId="0" borderId="7" xfId="11" applyNumberFormat="1" applyFont="1" applyBorder="1" applyAlignment="1">
      <alignment horizontal="center"/>
    </xf>
    <xf numFmtId="166" fontId="9" fillId="0" borderId="12" xfId="11" applyNumberFormat="1" applyFont="1" applyBorder="1" applyAlignment="1">
      <alignment horizontal="center"/>
    </xf>
    <xf numFmtId="164" fontId="17" fillId="0" borderId="21" xfId="11" applyFont="1" applyFill="1" applyBorder="1" applyAlignment="1">
      <alignment horizontal="center" vertical="center"/>
    </xf>
    <xf numFmtId="164" fontId="17" fillId="0" borderId="4" xfId="11" applyFont="1" applyFill="1" applyBorder="1" applyAlignment="1">
      <alignment horizontal="center" vertical="center"/>
    </xf>
    <xf numFmtId="43" fontId="9" fillId="0" borderId="2" xfId="13" applyFont="1" applyBorder="1" applyAlignment="1">
      <alignment horizontal="center"/>
    </xf>
    <xf numFmtId="43" fontId="9" fillId="0" borderId="10" xfId="13" applyFont="1" applyBorder="1" applyAlignment="1">
      <alignment horizontal="center"/>
    </xf>
    <xf numFmtId="164" fontId="9" fillId="0" borderId="2" xfId="11" applyFont="1" applyBorder="1" applyAlignment="1">
      <alignment horizontal="center"/>
    </xf>
    <xf numFmtId="166" fontId="9" fillId="0" borderId="6" xfId="11" applyNumberFormat="1" applyFont="1" applyBorder="1" applyAlignment="1">
      <alignment horizontal="center"/>
    </xf>
    <xf numFmtId="164" fontId="9" fillId="9" borderId="16" xfId="11" applyFont="1" applyFill="1" applyBorder="1" applyAlignment="1">
      <alignment horizontal="center" vertical="center"/>
    </xf>
    <xf numFmtId="164" fontId="17" fillId="9" borderId="18" xfId="11" applyFont="1" applyFill="1" applyBorder="1" applyAlignment="1">
      <alignment horizontal="center" vertical="center"/>
    </xf>
    <xf numFmtId="164" fontId="9" fillId="9" borderId="16" xfId="11" applyFont="1" applyFill="1" applyBorder="1" applyAlignment="1">
      <alignment horizontal="center" vertical="center" wrapText="1"/>
    </xf>
    <xf numFmtId="164" fontId="17" fillId="0" borderId="33" xfId="11" applyFont="1" applyFill="1" applyBorder="1" applyAlignment="1">
      <alignment horizontal="center" vertical="center"/>
    </xf>
    <xf numFmtId="164" fontId="23" fillId="3" borderId="20" xfId="12" applyFont="1" applyFill="1" applyBorder="1" applyAlignment="1">
      <alignment horizontal="center" vertical="center" wrapText="1"/>
    </xf>
    <xf numFmtId="164" fontId="23" fillId="3" borderId="21" xfId="12" applyFont="1" applyFill="1" applyBorder="1" applyAlignment="1">
      <alignment horizontal="center" vertical="center" wrapText="1"/>
    </xf>
    <xf numFmtId="164" fontId="23" fillId="3" borderId="9" xfId="12" applyFont="1" applyFill="1" applyBorder="1" applyAlignment="1">
      <alignment horizontal="center" vertical="center" wrapText="1"/>
    </xf>
    <xf numFmtId="164" fontId="23" fillId="3" borderId="15" xfId="12" applyFont="1" applyFill="1" applyBorder="1" applyAlignment="1">
      <alignment horizontal="center" vertical="center" wrapText="1"/>
    </xf>
    <xf numFmtId="164" fontId="9" fillId="3" borderId="14" xfId="11" applyFont="1" applyFill="1" applyBorder="1" applyAlignment="1">
      <alignment horizontal="center" vertical="center"/>
    </xf>
    <xf numFmtId="164" fontId="9" fillId="3" borderId="29" xfId="11" applyFont="1" applyFill="1" applyBorder="1" applyAlignment="1">
      <alignment horizontal="center" vertical="center"/>
    </xf>
    <xf numFmtId="164" fontId="9" fillId="9" borderId="20" xfId="11" applyFont="1" applyFill="1" applyBorder="1" applyAlignment="1">
      <alignment horizontal="center" vertical="center"/>
    </xf>
    <xf numFmtId="164" fontId="9" fillId="9" borderId="21" xfId="11" applyFont="1" applyFill="1" applyBorder="1" applyAlignment="1">
      <alignment horizontal="center" vertical="center"/>
    </xf>
    <xf numFmtId="164" fontId="9" fillId="9" borderId="9" xfId="11" applyFont="1" applyFill="1" applyBorder="1" applyAlignment="1">
      <alignment horizontal="center" vertical="center"/>
    </xf>
    <xf numFmtId="164" fontId="9" fillId="9" borderId="15" xfId="11" applyFont="1" applyFill="1" applyBorder="1" applyAlignment="1">
      <alignment horizontal="center" vertical="center"/>
    </xf>
    <xf numFmtId="164" fontId="9" fillId="3" borderId="20" xfId="11" applyFont="1" applyFill="1" applyBorder="1" applyAlignment="1">
      <alignment horizontal="center" vertical="center" wrapText="1"/>
    </xf>
    <xf numFmtId="164" fontId="9" fillId="3" borderId="21" xfId="11" applyFont="1" applyFill="1" applyBorder="1" applyAlignment="1">
      <alignment horizontal="center" vertical="center" wrapText="1"/>
    </xf>
    <xf numFmtId="164" fontId="9" fillId="3" borderId="9" xfId="11" applyFont="1" applyFill="1" applyBorder="1" applyAlignment="1">
      <alignment horizontal="center" vertical="center" wrapText="1"/>
    </xf>
    <xf numFmtId="164" fontId="9" fillId="3" borderId="15" xfId="11" applyFont="1" applyFill="1" applyBorder="1" applyAlignment="1">
      <alignment horizontal="center" vertical="center" wrapText="1"/>
    </xf>
    <xf numFmtId="164" fontId="17" fillId="0" borderId="31" xfId="11" applyFont="1" applyFill="1" applyBorder="1" applyAlignment="1">
      <alignment horizontal="center" vertical="center"/>
    </xf>
    <xf numFmtId="164" fontId="17" fillId="0" borderId="30" xfId="11" applyFont="1" applyFill="1" applyBorder="1" applyAlignment="1">
      <alignment horizontal="center" vertical="center"/>
    </xf>
    <xf numFmtId="164" fontId="9" fillId="9" borderId="17" xfId="11" applyFont="1" applyFill="1" applyBorder="1" applyAlignment="1">
      <alignment horizontal="center" vertical="center"/>
    </xf>
    <xf numFmtId="164" fontId="9" fillId="9" borderId="19" xfId="11" applyFont="1" applyFill="1" applyBorder="1" applyAlignment="1">
      <alignment horizontal="center" vertical="center"/>
    </xf>
    <xf numFmtId="164" fontId="9" fillId="9" borderId="14" xfId="11" applyFont="1" applyFill="1" applyBorder="1" applyAlignment="1">
      <alignment horizontal="center" vertical="center"/>
    </xf>
    <xf numFmtId="164" fontId="9" fillId="9" borderId="29" xfId="11" applyFont="1" applyFill="1" applyBorder="1" applyAlignment="1">
      <alignment horizontal="center" vertical="center"/>
    </xf>
    <xf numFmtId="164" fontId="17" fillId="4" borderId="2" xfId="11" applyFont="1" applyFill="1" applyBorder="1" applyAlignment="1">
      <alignment horizontal="center" vertical="center" wrapText="1"/>
    </xf>
    <xf numFmtId="164" fontId="17" fillId="4" borderId="10" xfId="11" applyFont="1" applyFill="1" applyBorder="1" applyAlignment="1">
      <alignment horizontal="center" vertical="center" wrapText="1"/>
    </xf>
    <xf numFmtId="164" fontId="17" fillId="4" borderId="5" xfId="11" applyFont="1" applyFill="1" applyBorder="1" applyAlignment="1">
      <alignment horizontal="center" vertical="center" wrapText="1"/>
    </xf>
    <xf numFmtId="164" fontId="17" fillId="4" borderId="4" xfId="11" applyFont="1" applyFill="1" applyBorder="1" applyAlignment="1">
      <alignment horizontal="center" vertical="center" wrapText="1"/>
    </xf>
    <xf numFmtId="164" fontId="17" fillId="4" borderId="9" xfId="11" applyFont="1" applyFill="1" applyBorder="1" applyAlignment="1">
      <alignment horizontal="center" vertical="center" wrapText="1"/>
    </xf>
    <xf numFmtId="164" fontId="17" fillId="4" borderId="15" xfId="11" applyFont="1" applyFill="1" applyBorder="1" applyAlignment="1">
      <alignment horizontal="center" vertical="center" wrapText="1"/>
    </xf>
    <xf numFmtId="164" fontId="9" fillId="9" borderId="18" xfId="11" applyFont="1" applyFill="1" applyBorder="1" applyAlignment="1">
      <alignment horizontal="center" vertical="center"/>
    </xf>
    <xf numFmtId="164" fontId="9" fillId="9" borderId="18" xfId="11" applyFont="1" applyFill="1" applyBorder="1" applyAlignment="1">
      <alignment horizontal="center" vertical="center" wrapText="1"/>
    </xf>
    <xf numFmtId="164" fontId="9" fillId="3" borderId="17" xfId="11" applyFont="1" applyFill="1" applyBorder="1" applyAlignment="1">
      <alignment horizontal="center" vertical="center"/>
    </xf>
    <xf numFmtId="164" fontId="17" fillId="3" borderId="19" xfId="11" applyFont="1" applyFill="1" applyBorder="1" applyAlignment="1">
      <alignment horizontal="center" vertical="center"/>
    </xf>
    <xf numFmtId="0" fontId="17" fillId="0" borderId="28" xfId="0" applyFont="1" applyBorder="1" applyAlignment="1">
      <alignment wrapText="1"/>
    </xf>
    <xf numFmtId="0" fontId="0" fillId="0" borderId="0" xfId="0" applyAlignment="1">
      <alignment wrapText="1"/>
    </xf>
    <xf numFmtId="0" fontId="17" fillId="0" borderId="0" xfId="0" applyFont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17" fillId="0" borderId="0" xfId="0" applyFont="1" applyAlignment="1">
      <alignment horizontal="left"/>
    </xf>
    <xf numFmtId="0" fontId="17" fillId="0" borderId="3" xfId="0" applyFont="1" applyBorder="1" applyAlignment="1">
      <alignment horizontal="left"/>
    </xf>
    <xf numFmtId="164" fontId="27" fillId="7" borderId="24" xfId="11" applyFont="1" applyFill="1" applyBorder="1" applyAlignment="1">
      <alignment horizontal="center" vertical="center" wrapText="1"/>
    </xf>
    <xf numFmtId="164" fontId="27" fillId="7" borderId="23" xfId="11" applyFont="1" applyFill="1" applyBorder="1" applyAlignment="1">
      <alignment horizontal="center" vertical="center" wrapText="1"/>
    </xf>
    <xf numFmtId="164" fontId="17" fillId="0" borderId="13" xfId="11" applyFont="1" applyFill="1" applyBorder="1" applyAlignment="1">
      <alignment horizontal="center" vertical="center"/>
    </xf>
    <xf numFmtId="164" fontId="17" fillId="9" borderId="29" xfId="11" applyFont="1" applyFill="1" applyBorder="1" applyAlignment="1">
      <alignment horizontal="center" vertical="center"/>
    </xf>
    <xf numFmtId="0" fontId="29" fillId="6" borderId="16" xfId="0" applyFont="1" applyFill="1" applyBorder="1" applyAlignment="1">
      <alignment horizontal="center" vertical="center" wrapText="1"/>
    </xf>
    <xf numFmtId="0" fontId="7" fillId="0" borderId="0" xfId="6" applyFont="1"/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ww.ieee802.org/15/pub/TG4ab.html" TargetMode="External"/><Relationship Id="rId5" Type="http://schemas.openxmlformats.org/officeDocument/2006/relationships/hyperlink" Target="https://grouper.ieee.org/groups/802/15/" TargetMode="External"/><Relationship Id="rId4" Type="http://schemas.openxmlformats.org/officeDocument/2006/relationships/hyperlink" Target="https://touchpoint.eventsair.com/2022-may-ieee-802-wireless-interim-session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entor.ieee.org/802.15/dcn/21/15-21-0596-00-0000-joint-6a-4ab-14-meeting-slides-plenary-nov-2021.ppt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2/15-22-0255-00-04ab-mac-considerations-on-unified-control-for-uwb-sensing-and-ranging.pptx" TargetMode="External"/><Relationship Id="rId2" Type="http://schemas.openxmlformats.org/officeDocument/2006/relationships/hyperlink" Target="https://mentor.ieee.org/802.15/dcn/22/15-22-0257-00-04ab-cir-feedback-scheme-for-uwb-sensing-continue.pptx" TargetMode="External"/><Relationship Id="rId1" Type="http://schemas.openxmlformats.org/officeDocument/2006/relationships/hyperlink" Target="https://mentor.ieee.org/802.15/dcn/22/15-22-0256-00-04ab-simultaneous-ranging-solutions.pptx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entor.ieee.org/802.15/dcn/22/15-22-0248-00-04ab-privacy-preserving-and-performance-enhancement-for-uwb-sensing.ppt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mentor.ieee.org/802.15/dcn/22/15-22-0243-00-04ab-golay-complementary-sequences-preamble-construction-for-uwb-ranging-beyond-4z-ipatov.pptx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W43"/>
  <sheetViews>
    <sheetView tabSelected="1" zoomScaleNormal="100" workbookViewId="0">
      <selection activeCell="N36" sqref="N36"/>
    </sheetView>
  </sheetViews>
  <sheetFormatPr defaultRowHeight="12.45" x14ac:dyDescent="0.3"/>
  <sheetData>
    <row r="1" spans="1:23" ht="15.45" x14ac:dyDescent="0.4">
      <c r="A1" s="64"/>
      <c r="B1" s="66"/>
      <c r="C1" s="84"/>
      <c r="D1" s="64"/>
      <c r="E1" s="57" t="s">
        <v>6</v>
      </c>
      <c r="F1" s="57" t="s">
        <v>9</v>
      </c>
      <c r="G1" s="125" t="s">
        <v>7</v>
      </c>
      <c r="H1" s="118"/>
      <c r="I1" s="125" t="s">
        <v>6</v>
      </c>
      <c r="J1" s="118"/>
      <c r="K1" s="117" t="s">
        <v>8</v>
      </c>
      <c r="L1" s="118"/>
      <c r="M1" s="117" t="s">
        <v>9</v>
      </c>
      <c r="N1" s="118"/>
      <c r="O1" s="57" t="s">
        <v>10</v>
      </c>
      <c r="P1" s="83"/>
      <c r="Q1" s="64"/>
      <c r="R1" s="125" t="s">
        <v>11</v>
      </c>
      <c r="S1" s="117"/>
      <c r="T1" s="125" t="s">
        <v>7</v>
      </c>
      <c r="U1" s="118"/>
      <c r="V1" s="123" t="s">
        <v>6</v>
      </c>
      <c r="W1" s="124"/>
    </row>
    <row r="2" spans="1:23" ht="15.9" thickBot="1" x14ac:dyDescent="0.45">
      <c r="A2" s="87" t="s">
        <v>24</v>
      </c>
      <c r="B2" s="85" t="s">
        <v>37</v>
      </c>
      <c r="C2" s="82" t="s">
        <v>12</v>
      </c>
      <c r="D2" s="73" t="s">
        <v>13</v>
      </c>
      <c r="E2" s="72">
        <v>44685</v>
      </c>
      <c r="F2" s="72">
        <v>44687</v>
      </c>
      <c r="G2" s="126">
        <v>44691</v>
      </c>
      <c r="H2" s="120"/>
      <c r="I2" s="126">
        <v>44692</v>
      </c>
      <c r="J2" s="120"/>
      <c r="K2" s="119">
        <v>44693</v>
      </c>
      <c r="L2" s="120"/>
      <c r="M2" s="119">
        <v>44694</v>
      </c>
      <c r="N2" s="120"/>
      <c r="O2" s="72">
        <v>44696</v>
      </c>
      <c r="P2" s="81" t="s">
        <v>12</v>
      </c>
      <c r="Q2" s="73" t="s">
        <v>13</v>
      </c>
      <c r="R2" s="119">
        <v>44697</v>
      </c>
      <c r="S2" s="126"/>
      <c r="T2" s="119">
        <v>44698</v>
      </c>
      <c r="U2" s="120"/>
      <c r="V2" s="119">
        <v>44699</v>
      </c>
      <c r="W2" s="120"/>
    </row>
    <row r="3" spans="1:23" ht="15.45" x14ac:dyDescent="0.4">
      <c r="A3" s="67">
        <v>0.20833333333333401</v>
      </c>
      <c r="B3" s="68">
        <v>8.3333333333334009E-2</v>
      </c>
      <c r="C3" s="76">
        <v>0.41666666666666735</v>
      </c>
      <c r="D3" s="65">
        <v>0.79166666666666741</v>
      </c>
      <c r="E3" s="58"/>
      <c r="F3" s="44"/>
      <c r="G3" s="151"/>
      <c r="H3" s="152"/>
      <c r="I3" s="74"/>
      <c r="J3" s="52"/>
      <c r="K3" s="74"/>
      <c r="L3" s="51"/>
      <c r="M3" s="75"/>
      <c r="N3" s="51"/>
      <c r="O3" s="58"/>
      <c r="P3" s="76">
        <v>0.37500000000000067</v>
      </c>
      <c r="Q3" s="65">
        <v>0.75000000000000067</v>
      </c>
      <c r="R3" s="44"/>
      <c r="S3" s="74"/>
      <c r="T3" s="44"/>
      <c r="U3" s="52"/>
      <c r="V3" s="44"/>
      <c r="W3" s="51"/>
    </row>
    <row r="4" spans="1:23" ht="15.45" x14ac:dyDescent="0.4">
      <c r="A4" s="67">
        <v>0.25000000000000067</v>
      </c>
      <c r="B4" s="68">
        <v>0.12500000000000067</v>
      </c>
      <c r="C4" s="76">
        <v>0.45833333333333404</v>
      </c>
      <c r="D4" s="65">
        <v>0.83333333333333404</v>
      </c>
      <c r="E4" s="58"/>
      <c r="F4" s="44"/>
      <c r="G4" s="153"/>
      <c r="H4" s="154"/>
      <c r="I4" s="74"/>
      <c r="J4" s="51"/>
      <c r="K4" s="74"/>
      <c r="L4" s="51"/>
      <c r="M4" s="75"/>
      <c r="N4" s="51"/>
      <c r="O4" s="58"/>
      <c r="P4" s="76">
        <v>0.41666666666666735</v>
      </c>
      <c r="Q4" s="65">
        <v>0.7916666666666673</v>
      </c>
      <c r="R4" s="44"/>
      <c r="S4" s="74"/>
      <c r="T4" s="44"/>
      <c r="U4" s="52"/>
      <c r="V4" s="44"/>
      <c r="W4" s="51"/>
    </row>
    <row r="5" spans="1:23" ht="15.45" customHeight="1" x14ac:dyDescent="0.4">
      <c r="A5" s="67">
        <v>0.29166666666666735</v>
      </c>
      <c r="B5" s="68">
        <v>0.16666666666666735</v>
      </c>
      <c r="C5" s="76">
        <v>0.50000000000000067</v>
      </c>
      <c r="D5" s="65">
        <v>0.87500000000000067</v>
      </c>
      <c r="E5" s="58"/>
      <c r="F5" s="44"/>
      <c r="G5" s="153"/>
      <c r="H5" s="154"/>
      <c r="I5" s="149" t="s">
        <v>14</v>
      </c>
      <c r="J5" s="149" t="s">
        <v>15</v>
      </c>
      <c r="K5" s="149" t="s">
        <v>14</v>
      </c>
      <c r="L5" s="149" t="s">
        <v>15</v>
      </c>
      <c r="M5" s="127" t="s">
        <v>61</v>
      </c>
      <c r="N5" s="92" t="s">
        <v>38</v>
      </c>
      <c r="O5" s="58"/>
      <c r="P5" s="76">
        <v>0.45833333333333404</v>
      </c>
      <c r="Q5" s="65">
        <v>0.83333333333333393</v>
      </c>
      <c r="R5" s="149" t="s">
        <v>14</v>
      </c>
      <c r="S5" s="147" t="s">
        <v>15</v>
      </c>
      <c r="T5" s="149" t="s">
        <v>14</v>
      </c>
      <c r="U5" s="147" t="s">
        <v>15</v>
      </c>
      <c r="V5" s="44"/>
      <c r="W5" s="53"/>
    </row>
    <row r="6" spans="1:23" ht="15.45" x14ac:dyDescent="0.4">
      <c r="A6" s="67">
        <v>0.33333333333333404</v>
      </c>
      <c r="B6" s="68">
        <v>0.20833333333333404</v>
      </c>
      <c r="C6" s="76">
        <v>0.5416666666666673</v>
      </c>
      <c r="D6" s="65">
        <v>0.9166666666666673</v>
      </c>
      <c r="E6" s="58"/>
      <c r="F6" s="44"/>
      <c r="G6" s="155"/>
      <c r="H6" s="156"/>
      <c r="I6" s="150"/>
      <c r="J6" s="150"/>
      <c r="K6" s="150"/>
      <c r="L6" s="150"/>
      <c r="M6" s="157"/>
      <c r="N6" s="93"/>
      <c r="O6" s="58"/>
      <c r="P6" s="76">
        <v>0.50000000000000067</v>
      </c>
      <c r="Q6" s="65">
        <v>0.87500000000000056</v>
      </c>
      <c r="R6" s="150"/>
      <c r="S6" s="148"/>
      <c r="T6" s="150"/>
      <c r="U6" s="148"/>
      <c r="V6" s="46"/>
      <c r="W6" s="53"/>
    </row>
    <row r="7" spans="1:23" ht="15.65" customHeight="1" x14ac:dyDescent="0.4">
      <c r="A7" s="67">
        <v>0.37500000000000072</v>
      </c>
      <c r="B7" s="68">
        <v>0.25000000000000072</v>
      </c>
      <c r="C7" s="78">
        <v>0.58333333333333393</v>
      </c>
      <c r="D7" s="65">
        <v>0.95833333333333393</v>
      </c>
      <c r="E7" s="59"/>
      <c r="F7" s="44"/>
      <c r="G7" s="131" t="s">
        <v>29</v>
      </c>
      <c r="H7" s="132"/>
      <c r="I7" s="159" t="s">
        <v>39</v>
      </c>
      <c r="J7" s="159" t="s">
        <v>62</v>
      </c>
      <c r="K7" s="159" t="s">
        <v>39</v>
      </c>
      <c r="L7" s="94" t="s">
        <v>40</v>
      </c>
      <c r="M7" s="129" t="s">
        <v>62</v>
      </c>
      <c r="N7" s="109" t="s">
        <v>80</v>
      </c>
      <c r="O7" s="58"/>
      <c r="P7" s="78">
        <v>0.5416666666666673</v>
      </c>
      <c r="Q7" s="65">
        <v>0.91666666666666718</v>
      </c>
      <c r="R7" s="135" t="s">
        <v>62</v>
      </c>
      <c r="S7" s="94" t="s">
        <v>40</v>
      </c>
      <c r="T7" s="135" t="s">
        <v>39</v>
      </c>
      <c r="U7" s="94" t="s">
        <v>40</v>
      </c>
      <c r="V7" s="131" t="s">
        <v>30</v>
      </c>
      <c r="W7" s="132"/>
    </row>
    <row r="8" spans="1:23" ht="15.45" x14ac:dyDescent="0.4">
      <c r="A8" s="67">
        <v>0.41666666666666741</v>
      </c>
      <c r="B8" s="68">
        <v>0.29166666666666741</v>
      </c>
      <c r="C8" s="78">
        <v>0.62500000000000056</v>
      </c>
      <c r="D8" s="70">
        <v>1.0000000000000007</v>
      </c>
      <c r="E8" s="167" t="s">
        <v>16</v>
      </c>
      <c r="F8" s="44"/>
      <c r="G8" s="133"/>
      <c r="H8" s="134"/>
      <c r="I8" s="160"/>
      <c r="J8" s="160"/>
      <c r="K8" s="160"/>
      <c r="L8" s="95"/>
      <c r="M8" s="158"/>
      <c r="N8" s="110"/>
      <c r="O8" s="58"/>
      <c r="P8" s="78">
        <v>0.58333333333333393</v>
      </c>
      <c r="Q8" s="86">
        <v>0.95833333333333381</v>
      </c>
      <c r="R8" s="136"/>
      <c r="S8" s="95"/>
      <c r="T8" s="136"/>
      <c r="U8" s="95"/>
      <c r="V8" s="133"/>
      <c r="W8" s="134"/>
    </row>
    <row r="9" spans="1:23" ht="15.75" customHeight="1" x14ac:dyDescent="0.4">
      <c r="A9" s="67">
        <v>0.45833333333333409</v>
      </c>
      <c r="B9" s="68">
        <v>0.33333333333333409</v>
      </c>
      <c r="C9" s="78">
        <v>0.66666666666666718</v>
      </c>
      <c r="D9" s="70">
        <v>1.0416666666666674</v>
      </c>
      <c r="E9" s="168"/>
      <c r="F9" s="44"/>
      <c r="G9" s="141" t="s">
        <v>31</v>
      </c>
      <c r="H9" s="142"/>
      <c r="I9" s="141" t="s">
        <v>46</v>
      </c>
      <c r="J9" s="142"/>
      <c r="K9" s="141" t="s">
        <v>31</v>
      </c>
      <c r="L9" s="142"/>
      <c r="M9" s="137" t="s">
        <v>5</v>
      </c>
      <c r="N9" s="138"/>
      <c r="O9" s="58"/>
      <c r="P9" s="78">
        <v>0.62500000000000056</v>
      </c>
      <c r="Q9" s="70">
        <v>1.0000000000000004</v>
      </c>
      <c r="R9" s="141" t="s">
        <v>31</v>
      </c>
      <c r="S9" s="142"/>
      <c r="T9" s="141" t="s">
        <v>17</v>
      </c>
      <c r="U9" s="142"/>
      <c r="V9" s="44"/>
      <c r="W9" s="52"/>
    </row>
    <row r="10" spans="1:23" ht="15.45" x14ac:dyDescent="0.4">
      <c r="A10" s="67">
        <v>0.50000000000000078</v>
      </c>
      <c r="B10" s="68">
        <v>0.37500000000000078</v>
      </c>
      <c r="C10" s="78">
        <v>0.70833333333333381</v>
      </c>
      <c r="D10" s="70">
        <v>1.0833333333333341</v>
      </c>
      <c r="E10" s="59"/>
      <c r="F10" s="44"/>
      <c r="G10" s="143"/>
      <c r="H10" s="144"/>
      <c r="I10" s="143"/>
      <c r="J10" s="144"/>
      <c r="K10" s="143"/>
      <c r="L10" s="144"/>
      <c r="M10" s="139"/>
      <c r="N10" s="140"/>
      <c r="O10" s="58"/>
      <c r="P10" s="78">
        <v>0.66666666666666718</v>
      </c>
      <c r="Q10" s="70">
        <v>1.0416666666666672</v>
      </c>
      <c r="R10" s="143"/>
      <c r="S10" s="144"/>
      <c r="T10" s="143"/>
      <c r="U10" s="144"/>
      <c r="V10" s="44"/>
      <c r="W10" s="52"/>
    </row>
    <row r="11" spans="1:23" ht="15.65" customHeight="1" x14ac:dyDescent="0.4">
      <c r="A11" s="67">
        <v>0.54166666666666741</v>
      </c>
      <c r="B11" s="68">
        <v>0.41666666666666741</v>
      </c>
      <c r="C11" s="78">
        <v>0.75000000000000044</v>
      </c>
      <c r="D11" s="70">
        <v>1.1250000000000009</v>
      </c>
      <c r="E11" s="59"/>
      <c r="F11" s="44"/>
      <c r="G11" s="104" t="s">
        <v>19</v>
      </c>
      <c r="H11" s="109" t="s">
        <v>63</v>
      </c>
      <c r="I11" s="106" t="s">
        <v>41</v>
      </c>
      <c r="J11" s="115" t="s">
        <v>18</v>
      </c>
      <c r="K11" s="171" t="s">
        <v>136</v>
      </c>
      <c r="L11" s="121" t="s">
        <v>18</v>
      </c>
      <c r="M11" s="99" t="s">
        <v>18</v>
      </c>
      <c r="N11" s="121" t="s">
        <v>18</v>
      </c>
      <c r="O11" s="58"/>
      <c r="P11" s="78">
        <v>0.70833333333333381</v>
      </c>
      <c r="Q11" s="70">
        <v>1.0833333333333339</v>
      </c>
      <c r="R11" s="104" t="s">
        <v>19</v>
      </c>
      <c r="S11" s="121" t="s">
        <v>18</v>
      </c>
      <c r="T11" s="104" t="s">
        <v>41</v>
      </c>
      <c r="U11" s="121" t="s">
        <v>18</v>
      </c>
      <c r="V11" s="44"/>
      <c r="W11" s="52"/>
    </row>
    <row r="12" spans="1:23" ht="15.45" x14ac:dyDescent="0.4">
      <c r="A12" s="67">
        <v>0.58333333333333404</v>
      </c>
      <c r="B12" s="68">
        <v>0.45833333333333404</v>
      </c>
      <c r="C12" s="78">
        <v>0.79166666666666707</v>
      </c>
      <c r="D12" s="70">
        <v>1.1666666666666676</v>
      </c>
      <c r="E12" s="59"/>
      <c r="F12" s="44"/>
      <c r="G12" s="105"/>
      <c r="H12" s="110"/>
      <c r="I12" s="107"/>
      <c r="J12" s="116"/>
      <c r="K12" s="95"/>
      <c r="L12" s="122"/>
      <c r="M12" s="100"/>
      <c r="N12" s="122"/>
      <c r="O12" s="58"/>
      <c r="P12" s="78">
        <v>0.75000000000000044</v>
      </c>
      <c r="Q12" s="70">
        <v>1.1250000000000007</v>
      </c>
      <c r="R12" s="105"/>
      <c r="S12" s="122"/>
      <c r="T12" s="105"/>
      <c r="U12" s="122"/>
      <c r="V12" s="44"/>
      <c r="W12" s="52"/>
    </row>
    <row r="13" spans="1:23" ht="15.65" customHeight="1" x14ac:dyDescent="0.4">
      <c r="A13" s="67">
        <v>0.62500000000000067</v>
      </c>
      <c r="B13" s="68">
        <v>0.50000000000000067</v>
      </c>
      <c r="C13" s="78">
        <v>0.8333333333333337</v>
      </c>
      <c r="D13" s="70">
        <v>1.2083333333333344</v>
      </c>
      <c r="E13" s="58"/>
      <c r="F13" s="44"/>
      <c r="G13" s="113" t="s">
        <v>20</v>
      </c>
      <c r="H13" s="92" t="s">
        <v>20</v>
      </c>
      <c r="I13" s="149" t="s">
        <v>32</v>
      </c>
      <c r="J13" s="92" t="s">
        <v>20</v>
      </c>
      <c r="K13" s="92" t="s">
        <v>20</v>
      </c>
      <c r="L13" s="92" t="s">
        <v>20</v>
      </c>
      <c r="M13" s="113" t="s">
        <v>20</v>
      </c>
      <c r="N13" s="112" t="s">
        <v>20</v>
      </c>
      <c r="O13" s="58"/>
      <c r="P13" s="78">
        <v>0.79166666666666707</v>
      </c>
      <c r="Q13" s="70">
        <v>1.1666666666666674</v>
      </c>
      <c r="R13" s="127" t="s">
        <v>32</v>
      </c>
      <c r="S13" s="145" t="s">
        <v>20</v>
      </c>
      <c r="T13" s="113" t="s">
        <v>20</v>
      </c>
      <c r="U13" s="92" t="s">
        <v>20</v>
      </c>
      <c r="V13" s="44"/>
      <c r="W13" s="52"/>
    </row>
    <row r="14" spans="1:23" ht="15.45" x14ac:dyDescent="0.4">
      <c r="A14" s="67">
        <v>0.6666666666666673</v>
      </c>
      <c r="B14" s="68">
        <v>0.5416666666666673</v>
      </c>
      <c r="C14" s="78">
        <v>0.87500000000000033</v>
      </c>
      <c r="D14" s="70">
        <v>1.2500000000000011</v>
      </c>
      <c r="E14" s="58"/>
      <c r="F14" s="44"/>
      <c r="G14" s="114"/>
      <c r="H14" s="93"/>
      <c r="I14" s="170"/>
      <c r="J14" s="93"/>
      <c r="K14" s="93"/>
      <c r="L14" s="93"/>
      <c r="M14" s="114"/>
      <c r="N14" s="112"/>
      <c r="O14" s="58"/>
      <c r="P14" s="78">
        <v>0.8333333333333337</v>
      </c>
      <c r="Q14" s="70">
        <v>1.2083333333333341</v>
      </c>
      <c r="R14" s="128"/>
      <c r="S14" s="146"/>
      <c r="T14" s="114"/>
      <c r="U14" s="93"/>
      <c r="V14" s="44"/>
      <c r="W14" s="52"/>
    </row>
    <row r="15" spans="1:23" ht="15.45" x14ac:dyDescent="0.4">
      <c r="A15" s="67">
        <v>0.70833333333333393</v>
      </c>
      <c r="B15" s="68">
        <v>0.58333333333333393</v>
      </c>
      <c r="C15" s="78">
        <v>0.91666666666666696</v>
      </c>
      <c r="D15" s="70">
        <v>1.2916666666666679</v>
      </c>
      <c r="E15" s="59"/>
      <c r="F15" s="44"/>
      <c r="G15" s="94" t="s">
        <v>40</v>
      </c>
      <c r="H15" s="92" t="s">
        <v>21</v>
      </c>
      <c r="I15" s="94" t="s">
        <v>40</v>
      </c>
      <c r="J15" s="92" t="s">
        <v>21</v>
      </c>
      <c r="K15" s="94" t="s">
        <v>40</v>
      </c>
      <c r="L15" s="92" t="s">
        <v>21</v>
      </c>
      <c r="M15" s="99" t="s">
        <v>21</v>
      </c>
      <c r="N15" s="111" t="s">
        <v>21</v>
      </c>
      <c r="O15" s="58"/>
      <c r="P15" s="78">
        <v>0.87500000000000033</v>
      </c>
      <c r="Q15" s="70">
        <v>1.2500000000000009</v>
      </c>
      <c r="R15" s="94" t="s">
        <v>40</v>
      </c>
      <c r="S15" s="130" t="s">
        <v>21</v>
      </c>
      <c r="T15" s="94" t="s">
        <v>40</v>
      </c>
      <c r="U15" s="111" t="s">
        <v>21</v>
      </c>
      <c r="V15" s="44"/>
      <c r="W15" s="52"/>
    </row>
    <row r="16" spans="1:23" ht="15.45" x14ac:dyDescent="0.4">
      <c r="A16" s="67">
        <v>0.75000000000000056</v>
      </c>
      <c r="B16" s="68">
        <v>0.62500000000000056</v>
      </c>
      <c r="C16" s="78">
        <v>0.95833333333333359</v>
      </c>
      <c r="D16" s="70">
        <v>1.3333333333333346</v>
      </c>
      <c r="E16" s="59"/>
      <c r="F16" s="88"/>
      <c r="G16" s="95"/>
      <c r="H16" s="93"/>
      <c r="I16" s="95"/>
      <c r="J16" s="93"/>
      <c r="K16" s="95"/>
      <c r="L16" s="93"/>
      <c r="M16" s="100"/>
      <c r="N16" s="111"/>
      <c r="O16" s="58"/>
      <c r="P16" s="78">
        <v>0.91666666666666696</v>
      </c>
      <c r="Q16" s="70">
        <v>1.2916666666666676</v>
      </c>
      <c r="R16" s="95"/>
      <c r="S16" s="130"/>
      <c r="T16" s="95"/>
      <c r="U16" s="111"/>
      <c r="V16" s="44"/>
      <c r="W16" s="52"/>
    </row>
    <row r="17" spans="1:23" ht="15.45" x14ac:dyDescent="0.4">
      <c r="A17" s="67">
        <v>0.79166666666666718</v>
      </c>
      <c r="B17" s="68">
        <v>0.66666666666666718</v>
      </c>
      <c r="C17" s="79">
        <v>1.0000000000000002</v>
      </c>
      <c r="D17" s="70">
        <v>1.3750000000000013</v>
      </c>
      <c r="E17" s="59"/>
      <c r="F17" s="88"/>
      <c r="G17" s="99" t="s">
        <v>22</v>
      </c>
      <c r="H17" s="92" t="s">
        <v>22</v>
      </c>
      <c r="I17" s="101" t="s">
        <v>22</v>
      </c>
      <c r="J17" s="92" t="s">
        <v>22</v>
      </c>
      <c r="K17" s="169" t="s">
        <v>22</v>
      </c>
      <c r="L17" s="92" t="s">
        <v>22</v>
      </c>
      <c r="M17" s="169" t="s">
        <v>22</v>
      </c>
      <c r="N17" s="112" t="s">
        <v>22</v>
      </c>
      <c r="O17" s="58"/>
      <c r="P17" s="78">
        <v>0.95833333333333359</v>
      </c>
      <c r="Q17" s="70">
        <v>1.3333333333333344</v>
      </c>
      <c r="R17" s="108" t="s">
        <v>22</v>
      </c>
      <c r="S17" s="103" t="s">
        <v>22</v>
      </c>
      <c r="T17" s="108" t="s">
        <v>22</v>
      </c>
      <c r="U17" s="92" t="s">
        <v>22</v>
      </c>
      <c r="V17" s="44"/>
      <c r="W17" s="52"/>
    </row>
    <row r="18" spans="1:23" ht="15.45" x14ac:dyDescent="0.4">
      <c r="A18" s="67">
        <v>0.83333333333333381</v>
      </c>
      <c r="B18" s="68">
        <v>0.70833333333333381</v>
      </c>
      <c r="C18" s="79">
        <v>1.041666666666667</v>
      </c>
      <c r="D18" s="70">
        <v>1.4166666666666681</v>
      </c>
      <c r="E18" s="59"/>
      <c r="F18" s="88"/>
      <c r="G18" s="100"/>
      <c r="H18" s="93"/>
      <c r="I18" s="102"/>
      <c r="J18" s="93"/>
      <c r="K18" s="169"/>
      <c r="L18" s="93"/>
      <c r="M18" s="169"/>
      <c r="N18" s="112"/>
      <c r="O18" s="61"/>
      <c r="P18" s="79">
        <v>1.0000000000000002</v>
      </c>
      <c r="Q18" s="70">
        <v>1.3750000000000011</v>
      </c>
      <c r="R18" s="108"/>
      <c r="S18" s="103"/>
      <c r="T18" s="108"/>
      <c r="U18" s="93"/>
      <c r="V18" s="45"/>
      <c r="W18" s="55"/>
    </row>
    <row r="19" spans="1:23" ht="15.45" x14ac:dyDescent="0.4">
      <c r="A19" s="67">
        <v>0.87500000000000044</v>
      </c>
      <c r="B19" s="68">
        <v>0.75000000000000044</v>
      </c>
      <c r="C19" s="79">
        <v>1.0833333333333337</v>
      </c>
      <c r="D19" s="70">
        <v>1.4583333333333348</v>
      </c>
      <c r="E19" s="59"/>
      <c r="F19" s="88"/>
      <c r="G19" s="45"/>
      <c r="H19" s="55"/>
      <c r="I19" s="80"/>
      <c r="J19" s="55"/>
      <c r="K19" s="45"/>
      <c r="L19" s="53"/>
      <c r="M19" s="80"/>
      <c r="N19" s="55"/>
      <c r="O19" s="61"/>
      <c r="P19" s="79">
        <v>1.041666666666667</v>
      </c>
      <c r="Q19" s="70">
        <v>1.4166666666666679</v>
      </c>
      <c r="R19" s="46"/>
      <c r="S19" s="77"/>
      <c r="T19" s="45"/>
      <c r="U19" s="55"/>
      <c r="V19" s="45"/>
      <c r="W19" s="55"/>
    </row>
    <row r="20" spans="1:23" ht="15.45" x14ac:dyDescent="0.4">
      <c r="A20" s="67">
        <v>0.91666666666666707</v>
      </c>
      <c r="B20" s="68">
        <v>0.79166666666666707</v>
      </c>
      <c r="C20" s="79">
        <v>1.1250000000000004</v>
      </c>
      <c r="D20" s="70">
        <v>1.5000000000000016</v>
      </c>
      <c r="E20" s="59"/>
      <c r="F20" s="88"/>
      <c r="G20" s="45"/>
      <c r="H20" s="55"/>
      <c r="I20" s="80"/>
      <c r="J20" s="55"/>
      <c r="K20" s="45"/>
      <c r="L20" s="53"/>
      <c r="M20" s="80"/>
      <c r="N20" s="55"/>
      <c r="O20" s="61"/>
      <c r="P20" s="79">
        <v>1.0833333333333337</v>
      </c>
      <c r="Q20" s="70">
        <v>1.4583333333333346</v>
      </c>
      <c r="R20" s="46"/>
      <c r="S20" s="77"/>
      <c r="T20" s="45"/>
      <c r="U20" s="55"/>
      <c r="V20" s="45"/>
      <c r="W20" s="55"/>
    </row>
    <row r="21" spans="1:23" ht="15.9" thickBot="1" x14ac:dyDescent="0.45">
      <c r="A21" s="69">
        <v>0.9583333333333337</v>
      </c>
      <c r="B21" s="63">
        <v>0.8333333333333337</v>
      </c>
      <c r="C21" s="71">
        <v>1.1666666666666672</v>
      </c>
      <c r="D21" s="71">
        <v>1.5416666666666683</v>
      </c>
      <c r="E21" s="60"/>
      <c r="F21" s="89"/>
      <c r="G21" s="47"/>
      <c r="H21" s="56"/>
      <c r="I21" s="48"/>
      <c r="J21" s="56"/>
      <c r="K21" s="50"/>
      <c r="L21" s="54"/>
      <c r="M21" s="48"/>
      <c r="N21" s="56"/>
      <c r="O21" s="62"/>
      <c r="P21" s="71">
        <v>1.1250000000000004</v>
      </c>
      <c r="Q21" s="71">
        <v>1.5000000000000013</v>
      </c>
      <c r="R21" s="49"/>
      <c r="S21" s="50"/>
      <c r="T21" s="47"/>
      <c r="U21" s="56"/>
      <c r="V21" s="47"/>
      <c r="W21" s="56"/>
    </row>
    <row r="22" spans="1:23" ht="15" x14ac:dyDescent="0.35"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3" spans="1:23" ht="15" x14ac:dyDescent="0.35">
      <c r="A23" s="25"/>
      <c r="C23" s="163" t="s">
        <v>26</v>
      </c>
      <c r="D23" s="163"/>
      <c r="E23" s="163"/>
      <c r="F23" s="164"/>
      <c r="G23" s="94" t="s">
        <v>33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6"/>
    </row>
    <row r="24" spans="1:23" ht="15" x14ac:dyDescent="0.35">
      <c r="A24" s="38"/>
      <c r="C24" s="163" t="s">
        <v>25</v>
      </c>
      <c r="D24" s="163"/>
      <c r="E24" s="163"/>
      <c r="F24" s="164"/>
      <c r="G24" s="95"/>
      <c r="H24" s="161" t="s">
        <v>42</v>
      </c>
      <c r="I24" s="162"/>
      <c r="J24" s="162"/>
      <c r="K24" s="162"/>
      <c r="L24" s="27"/>
      <c r="M24" s="27"/>
      <c r="N24" s="27"/>
      <c r="O24" s="27"/>
      <c r="P24" s="96" t="s">
        <v>77</v>
      </c>
      <c r="Q24" s="96"/>
      <c r="R24" s="96"/>
      <c r="S24" s="96"/>
      <c r="T24" s="96"/>
      <c r="U24" s="96"/>
      <c r="V24" s="96"/>
      <c r="W24" s="96"/>
    </row>
    <row r="25" spans="1:23" ht="15" x14ac:dyDescent="0.35">
      <c r="A25" s="28"/>
      <c r="B25" s="26"/>
      <c r="C25" s="165"/>
      <c r="D25" s="165"/>
      <c r="E25" s="165"/>
      <c r="F25" s="166"/>
      <c r="G25" s="109" t="s">
        <v>35</v>
      </c>
      <c r="H25" s="27"/>
      <c r="I25" s="27"/>
      <c r="J25" s="27"/>
      <c r="K25" s="27"/>
      <c r="L25" s="27"/>
      <c r="M25" s="27"/>
      <c r="N25" s="27"/>
      <c r="O25" s="27"/>
      <c r="P25" s="96"/>
      <c r="Q25" s="96"/>
      <c r="R25" s="96"/>
      <c r="S25" s="96"/>
      <c r="T25" s="96"/>
      <c r="U25" s="96"/>
      <c r="V25" s="96"/>
      <c r="W25" s="96"/>
    </row>
    <row r="26" spans="1:23" ht="15" x14ac:dyDescent="0.35">
      <c r="A26" s="28"/>
      <c r="B26" s="28"/>
      <c r="C26" s="165"/>
      <c r="D26" s="165"/>
      <c r="E26" s="165"/>
      <c r="F26" s="166"/>
      <c r="G26" s="110"/>
      <c r="H26" s="161" t="s">
        <v>43</v>
      </c>
      <c r="I26" s="162"/>
      <c r="J26" s="162"/>
      <c r="K26" s="162"/>
      <c r="L26" s="27"/>
      <c r="M26" s="27"/>
      <c r="N26" s="27"/>
      <c r="O26" s="27"/>
      <c r="P26" s="27"/>
      <c r="Q26" s="27"/>
      <c r="R26" s="27"/>
      <c r="S26" s="27"/>
      <c r="T26" s="27"/>
      <c r="U26" s="26"/>
    </row>
    <row r="27" spans="1:23" ht="15" customHeight="1" x14ac:dyDescent="0.35">
      <c r="A27" s="28"/>
      <c r="B27" s="28"/>
      <c r="C27" s="26"/>
      <c r="D27" s="26"/>
      <c r="E27" s="26"/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6"/>
    </row>
    <row r="28" spans="1:23" ht="15" x14ac:dyDescent="0.35">
      <c r="A28" s="28"/>
      <c r="B28" s="28"/>
      <c r="C28" s="26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6"/>
    </row>
    <row r="29" spans="1:23" ht="15" customHeight="1" x14ac:dyDescent="0.4">
      <c r="A29" s="28"/>
      <c r="B29" s="28"/>
      <c r="C29" s="26"/>
      <c r="D29" s="28"/>
      <c r="E29" s="27"/>
      <c r="F29" s="27"/>
      <c r="G29" s="27"/>
      <c r="H29" s="27"/>
      <c r="I29" s="27"/>
      <c r="J29" s="97" t="str">
        <f>Summary!$B$1</f>
        <v>March 2022 Wireless Interim</v>
      </c>
      <c r="K29" s="97"/>
      <c r="L29" s="97"/>
      <c r="M29" s="97"/>
      <c r="N29" s="97"/>
      <c r="O29" s="97"/>
      <c r="P29" s="27"/>
      <c r="Q29" s="27"/>
      <c r="R29" s="27"/>
      <c r="S29" s="27"/>
      <c r="T29" s="27"/>
      <c r="U29" s="26"/>
    </row>
    <row r="30" spans="1:23" ht="15" customHeight="1" x14ac:dyDescent="0.35">
      <c r="A30" s="28"/>
      <c r="B30" s="28"/>
      <c r="C30" s="26"/>
      <c r="D30" s="28"/>
      <c r="E30" s="27"/>
      <c r="F30" s="27"/>
      <c r="G30" s="27"/>
      <c r="H30" s="27"/>
      <c r="I30" s="27"/>
      <c r="J30" s="98" t="str">
        <f>Summary!$B$3</f>
        <v>Task Group 15.4ab - Next Generation UWB</v>
      </c>
      <c r="K30" s="98"/>
      <c r="L30" s="98"/>
      <c r="M30" s="98"/>
      <c r="N30" s="98"/>
      <c r="O30" s="98"/>
      <c r="P30" s="27"/>
      <c r="Q30" s="27"/>
      <c r="R30" s="27"/>
      <c r="S30" s="27"/>
      <c r="T30" s="27"/>
      <c r="U30" s="26"/>
    </row>
    <row r="31" spans="1:23" ht="15" customHeight="1" x14ac:dyDescent="0.35">
      <c r="A31" s="28"/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6"/>
    </row>
    <row r="32" spans="1:23" ht="15" customHeight="1" x14ac:dyDescent="0.35">
      <c r="A32" s="28"/>
      <c r="B32" s="28"/>
      <c r="C32" s="28"/>
      <c r="D32" s="26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6"/>
    </row>
    <row r="33" spans="1:21" ht="15" customHeight="1" x14ac:dyDescent="0.35">
      <c r="A33" s="28"/>
      <c r="B33" s="28"/>
      <c r="C33" s="28"/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6"/>
    </row>
    <row r="34" spans="1:21" ht="15" x14ac:dyDescent="0.35">
      <c r="A34" s="28"/>
      <c r="B34" s="28"/>
      <c r="C34" s="28"/>
      <c r="D34" s="26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6"/>
    </row>
    <row r="35" spans="1:21" ht="15" x14ac:dyDescent="0.35">
      <c r="A35" s="26"/>
      <c r="B35" s="26"/>
      <c r="C35" s="26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6"/>
    </row>
    <row r="36" spans="1:21" ht="15" x14ac:dyDescent="0.35">
      <c r="A36" s="26"/>
      <c r="B36" s="26"/>
      <c r="C36" s="26"/>
      <c r="D36" s="26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6"/>
    </row>
    <row r="37" spans="1:21" ht="15" x14ac:dyDescent="0.35">
      <c r="A37" s="26"/>
      <c r="B37" s="26"/>
      <c r="C37" s="26"/>
      <c r="D37" s="26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6"/>
    </row>
    <row r="38" spans="1:21" ht="15" x14ac:dyDescent="0.35">
      <c r="A38" s="26"/>
      <c r="B38" s="26"/>
      <c r="C38" s="26"/>
      <c r="D38" s="26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6"/>
    </row>
    <row r="39" spans="1:21" ht="15" x14ac:dyDescent="0.35">
      <c r="A39" s="26"/>
      <c r="B39" s="26"/>
      <c r="C39" s="26"/>
      <c r="D39" s="26"/>
      <c r="E39" s="26"/>
      <c r="F39" s="26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6"/>
    </row>
    <row r="40" spans="1:21" ht="15" x14ac:dyDescent="0.35">
      <c r="A40" s="26"/>
      <c r="B40" s="26"/>
      <c r="C40" s="26"/>
      <c r="D40" s="26"/>
      <c r="E40" s="26"/>
      <c r="F40" s="26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6"/>
    </row>
    <row r="41" spans="1:21" ht="15" x14ac:dyDescent="0.35">
      <c r="A41" s="26"/>
      <c r="B41" s="26"/>
      <c r="C41" s="26"/>
      <c r="D41" s="26"/>
      <c r="E41" s="26"/>
      <c r="F41" s="26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6"/>
    </row>
    <row r="42" spans="1:21" ht="15" x14ac:dyDescent="0.35">
      <c r="A42" s="26"/>
      <c r="B42" s="26"/>
      <c r="C42" s="26"/>
      <c r="D42" s="26"/>
      <c r="E42" s="26"/>
      <c r="F42" s="26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6"/>
    </row>
    <row r="43" spans="1:21" ht="15" x14ac:dyDescent="0.35">
      <c r="A43" s="26"/>
      <c r="B43" s="26"/>
      <c r="C43" s="26"/>
      <c r="D43" s="26"/>
      <c r="E43" s="26"/>
      <c r="F43" s="26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6"/>
    </row>
  </sheetData>
  <mergeCells count="103">
    <mergeCell ref="G25:G26"/>
    <mergeCell ref="H24:K24"/>
    <mergeCell ref="H26:K26"/>
    <mergeCell ref="R5:R6"/>
    <mergeCell ref="G1:H1"/>
    <mergeCell ref="G2:H2"/>
    <mergeCell ref="J7:J8"/>
    <mergeCell ref="C23:F23"/>
    <mergeCell ref="C24:F24"/>
    <mergeCell ref="G23:G24"/>
    <mergeCell ref="G13:G14"/>
    <mergeCell ref="C25:F25"/>
    <mergeCell ref="C26:F26"/>
    <mergeCell ref="E8:E9"/>
    <mergeCell ref="H13:H14"/>
    <mergeCell ref="H15:H16"/>
    <mergeCell ref="H17:H18"/>
    <mergeCell ref="K17:K18"/>
    <mergeCell ref="I13:I14"/>
    <mergeCell ref="K7:K8"/>
    <mergeCell ref="I1:J1"/>
    <mergeCell ref="I2:J2"/>
    <mergeCell ref="M17:M18"/>
    <mergeCell ref="J17:J18"/>
    <mergeCell ref="S5:S6"/>
    <mergeCell ref="T5:T6"/>
    <mergeCell ref="G9:H10"/>
    <mergeCell ref="I9:J10"/>
    <mergeCell ref="G3:H6"/>
    <mergeCell ref="U5:U6"/>
    <mergeCell ref="I5:I6"/>
    <mergeCell ref="J5:J6"/>
    <mergeCell ref="K5:K6"/>
    <mergeCell ref="L5:L6"/>
    <mergeCell ref="M5:M6"/>
    <mergeCell ref="K9:L10"/>
    <mergeCell ref="G7:H8"/>
    <mergeCell ref="M7:M8"/>
    <mergeCell ref="I7:I8"/>
    <mergeCell ref="T7:T8"/>
    <mergeCell ref="S7:S8"/>
    <mergeCell ref="N7:N8"/>
    <mergeCell ref="L7:L8"/>
    <mergeCell ref="M15:M16"/>
    <mergeCell ref="T17:T18"/>
    <mergeCell ref="V7:W8"/>
    <mergeCell ref="R7:R8"/>
    <mergeCell ref="M9:N10"/>
    <mergeCell ref="R9:S10"/>
    <mergeCell ref="T9:U10"/>
    <mergeCell ref="T11:T12"/>
    <mergeCell ref="S11:S12"/>
    <mergeCell ref="R11:R12"/>
    <mergeCell ref="U11:U12"/>
    <mergeCell ref="S13:S14"/>
    <mergeCell ref="K1:L1"/>
    <mergeCell ref="K2:L2"/>
    <mergeCell ref="L11:L12"/>
    <mergeCell ref="V1:W1"/>
    <mergeCell ref="T2:U2"/>
    <mergeCell ref="T1:U1"/>
    <mergeCell ref="L15:L16"/>
    <mergeCell ref="T15:T16"/>
    <mergeCell ref="U7:U8"/>
    <mergeCell ref="R2:S2"/>
    <mergeCell ref="R1:S1"/>
    <mergeCell ref="M1:N1"/>
    <mergeCell ref="M2:N2"/>
    <mergeCell ref="R13:R14"/>
    <mergeCell ref="N5:N6"/>
    <mergeCell ref="L13:L14"/>
    <mergeCell ref="N11:N12"/>
    <mergeCell ref="V2:W2"/>
    <mergeCell ref="U13:U14"/>
    <mergeCell ref="U15:U16"/>
    <mergeCell ref="K11:K12"/>
    <mergeCell ref="K15:K16"/>
    <mergeCell ref="S15:S16"/>
    <mergeCell ref="N13:N14"/>
    <mergeCell ref="K13:K14"/>
    <mergeCell ref="I15:I16"/>
    <mergeCell ref="P24:W25"/>
    <mergeCell ref="J29:O29"/>
    <mergeCell ref="J30:O30"/>
    <mergeCell ref="G15:G16"/>
    <mergeCell ref="G17:G18"/>
    <mergeCell ref="I17:I18"/>
    <mergeCell ref="M11:M12"/>
    <mergeCell ref="L17:L18"/>
    <mergeCell ref="S17:S18"/>
    <mergeCell ref="G11:G12"/>
    <mergeCell ref="I11:I12"/>
    <mergeCell ref="R17:R18"/>
    <mergeCell ref="H11:H12"/>
    <mergeCell ref="R15:R16"/>
    <mergeCell ref="N15:N16"/>
    <mergeCell ref="N17:N18"/>
    <mergeCell ref="J15:J16"/>
    <mergeCell ref="U17:U18"/>
    <mergeCell ref="T13:T14"/>
    <mergeCell ref="M13:M14"/>
    <mergeCell ref="J11:J12"/>
    <mergeCell ref="J13:J1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zoomScale="120" zoomScaleNormal="120" workbookViewId="0">
      <pane ySplit="2" topLeftCell="A3" activePane="bottomLeft" state="frozen"/>
      <selection pane="bottomLeft" activeCell="B10" sqref="B10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A1" s="3"/>
      <c r="B1" s="4" t="s">
        <v>56</v>
      </c>
    </row>
    <row r="2" spans="1:3" ht="15" x14ac:dyDescent="0.3">
      <c r="A2" s="3"/>
      <c r="B2" s="4"/>
    </row>
    <row r="3" spans="1:3" x14ac:dyDescent="0.3">
      <c r="B3" s="30" t="s">
        <v>45</v>
      </c>
    </row>
    <row r="4" spans="1:3" x14ac:dyDescent="0.3">
      <c r="A4" s="1"/>
      <c r="B4" s="30" t="s">
        <v>34</v>
      </c>
    </row>
    <row r="5" spans="1:3" x14ac:dyDescent="0.3">
      <c r="A5" s="1"/>
      <c r="B5" s="29" t="s">
        <v>27</v>
      </c>
      <c r="C5" s="24" t="s">
        <v>24</v>
      </c>
    </row>
    <row r="6" spans="1:3" ht="12.9" x14ac:dyDescent="0.35">
      <c r="A6" s="1">
        <f>A5+1</f>
        <v>1</v>
      </c>
      <c r="B6" s="1" t="s">
        <v>81</v>
      </c>
      <c r="C6" s="16">
        <v>0.70833333333333337</v>
      </c>
    </row>
    <row r="7" spans="1:3" ht="12.9" x14ac:dyDescent="0.35">
      <c r="A7" s="1">
        <f>A6+1</f>
        <v>2</v>
      </c>
      <c r="B7" s="37" t="s">
        <v>98</v>
      </c>
      <c r="C7" s="16">
        <v>0.54166666666666663</v>
      </c>
    </row>
    <row r="8" spans="1:3" ht="12.9" x14ac:dyDescent="0.35">
      <c r="A8" s="1">
        <f>A7+1</f>
        <v>3</v>
      </c>
      <c r="B8" s="1" t="s">
        <v>82</v>
      </c>
      <c r="C8" s="16">
        <v>0.70833333333333337</v>
      </c>
    </row>
    <row r="9" spans="1:3" ht="12.9" x14ac:dyDescent="0.35">
      <c r="A9" s="1">
        <f t="shared" ref="A9:A16" si="0">A8+1</f>
        <v>4</v>
      </c>
      <c r="B9" s="1" t="s">
        <v>83</v>
      </c>
      <c r="C9" s="16">
        <v>0.375</v>
      </c>
    </row>
    <row r="10" spans="1:3" ht="12.9" x14ac:dyDescent="0.35">
      <c r="A10" s="1">
        <f t="shared" si="0"/>
        <v>5</v>
      </c>
      <c r="B10" s="1" t="s">
        <v>137</v>
      </c>
      <c r="C10" s="16">
        <v>0.54166666666666663</v>
      </c>
    </row>
    <row r="11" spans="1:3" ht="12.9" x14ac:dyDescent="0.35">
      <c r="A11" s="1">
        <f>A9+1</f>
        <v>5</v>
      </c>
      <c r="B11" s="1" t="s">
        <v>84</v>
      </c>
      <c r="C11" s="16">
        <v>0.70833333333333337</v>
      </c>
    </row>
    <row r="12" spans="1:3" ht="12.9" x14ac:dyDescent="0.35">
      <c r="A12" s="1">
        <f t="shared" si="0"/>
        <v>6</v>
      </c>
      <c r="B12" s="37" t="s">
        <v>85</v>
      </c>
      <c r="C12" s="16">
        <v>0.375</v>
      </c>
    </row>
    <row r="13" spans="1:3" ht="12.9" x14ac:dyDescent="0.35">
      <c r="A13" s="1">
        <f t="shared" si="0"/>
        <v>7</v>
      </c>
      <c r="B13" s="1" t="s">
        <v>86</v>
      </c>
      <c r="C13" s="16">
        <v>0.375</v>
      </c>
    </row>
    <row r="14" spans="1:3" ht="12.9" x14ac:dyDescent="0.35">
      <c r="A14" s="1">
        <f t="shared" si="0"/>
        <v>8</v>
      </c>
      <c r="B14" s="1" t="s">
        <v>87</v>
      </c>
      <c r="C14" s="16">
        <v>0.70833333333333337</v>
      </c>
    </row>
    <row r="15" spans="1:3" ht="12.9" x14ac:dyDescent="0.35">
      <c r="A15" s="1">
        <f t="shared" si="0"/>
        <v>9</v>
      </c>
      <c r="B15" s="1" t="s">
        <v>88</v>
      </c>
      <c r="C15" s="16">
        <v>0.375</v>
      </c>
    </row>
    <row r="16" spans="1:3" ht="12.9" x14ac:dyDescent="0.35">
      <c r="A16" s="1">
        <f t="shared" si="0"/>
        <v>10</v>
      </c>
      <c r="B16" s="1" t="s">
        <v>90</v>
      </c>
      <c r="C16" s="16">
        <v>0.70833333333333337</v>
      </c>
    </row>
    <row r="17" spans="1:5" x14ac:dyDescent="0.3">
      <c r="A17" s="1"/>
    </row>
    <row r="18" spans="1:5" ht="12.9" x14ac:dyDescent="0.35">
      <c r="A18" s="1"/>
      <c r="B18" s="2" t="s">
        <v>64</v>
      </c>
      <c r="C18" s="16"/>
    </row>
    <row r="19" spans="1:5" ht="12.9" x14ac:dyDescent="0.35">
      <c r="A19" s="1"/>
      <c r="B19" s="2" t="s">
        <v>68</v>
      </c>
      <c r="C19" s="16"/>
    </row>
    <row r="20" spans="1:5" x14ac:dyDescent="0.3">
      <c r="A20" s="2"/>
      <c r="B20" s="23" t="s">
        <v>23</v>
      </c>
    </row>
    <row r="22" spans="1:5" x14ac:dyDescent="0.3">
      <c r="B22" s="2" t="s">
        <v>67</v>
      </c>
    </row>
    <row r="23" spans="1:5" x14ac:dyDescent="0.3">
      <c r="A23" s="2"/>
      <c r="B23" s="90" t="s">
        <v>65</v>
      </c>
    </row>
    <row r="24" spans="1:5" ht="12.9" x14ac:dyDescent="0.35">
      <c r="B24" s="23" t="s">
        <v>66</v>
      </c>
      <c r="D24" s="6"/>
      <c r="E24" s="6"/>
    </row>
    <row r="25" spans="1:5" ht="12.9" x14ac:dyDescent="0.35">
      <c r="B25" s="2"/>
      <c r="D25" s="6"/>
      <c r="E25" s="6"/>
    </row>
    <row r="26" spans="1:5" ht="12.9" x14ac:dyDescent="0.35">
      <c r="B26" s="2" t="s">
        <v>69</v>
      </c>
      <c r="C26" s="6"/>
      <c r="D26" s="6"/>
      <c r="E26" s="6"/>
    </row>
    <row r="27" spans="1:5" ht="12.9" x14ac:dyDescent="0.35">
      <c r="B27" s="23" t="s">
        <v>70</v>
      </c>
      <c r="C27" s="6"/>
      <c r="E27" s="6"/>
    </row>
    <row r="28" spans="1:5" ht="12.9" x14ac:dyDescent="0.35">
      <c r="B28" s="2"/>
      <c r="C28" s="6"/>
      <c r="E28" s="6"/>
    </row>
    <row r="29" spans="1:5" ht="12.9" x14ac:dyDescent="0.35">
      <c r="B29" s="2" t="s">
        <v>71</v>
      </c>
      <c r="E29" s="6"/>
    </row>
    <row r="30" spans="1:5" ht="12.9" x14ac:dyDescent="0.35">
      <c r="B30" s="2" t="s">
        <v>72</v>
      </c>
      <c r="E30" s="6"/>
    </row>
    <row r="31" spans="1:5" ht="12.9" x14ac:dyDescent="0.35">
      <c r="B31" s="23" t="s">
        <v>89</v>
      </c>
      <c r="C31" s="6"/>
      <c r="E31" s="6"/>
    </row>
    <row r="32" spans="1:5" ht="12.9" x14ac:dyDescent="0.35">
      <c r="B32" s="2"/>
      <c r="C32" s="6"/>
      <c r="E32" s="6"/>
    </row>
    <row r="33" spans="2:5" ht="12.9" x14ac:dyDescent="0.35">
      <c r="B33" s="2" t="s">
        <v>73</v>
      </c>
      <c r="C33" s="6"/>
      <c r="E33" s="6"/>
    </row>
    <row r="34" spans="2:5" ht="12.9" x14ac:dyDescent="0.35">
      <c r="B34" s="23" t="s">
        <v>74</v>
      </c>
      <c r="C34" s="6"/>
      <c r="D34" s="6"/>
      <c r="E34" s="6"/>
    </row>
    <row r="35" spans="2:5" ht="12.9" x14ac:dyDescent="0.35">
      <c r="B35" s="2"/>
      <c r="C35" s="6"/>
      <c r="D35" s="6"/>
      <c r="E35" s="6"/>
    </row>
    <row r="36" spans="2:5" ht="12.9" x14ac:dyDescent="0.35">
      <c r="B36" s="2" t="s">
        <v>75</v>
      </c>
      <c r="E36" s="6"/>
    </row>
    <row r="37" spans="2:5" ht="12.9" x14ac:dyDescent="0.35">
      <c r="B37" s="23" t="s">
        <v>76</v>
      </c>
      <c r="E37" s="6"/>
    </row>
    <row r="38" spans="2:5" ht="12.9" x14ac:dyDescent="0.35">
      <c r="E38" s="6"/>
    </row>
    <row r="39" spans="2:5" ht="12.9" x14ac:dyDescent="0.35">
      <c r="B39" s="2" t="s">
        <v>79</v>
      </c>
      <c r="C39" s="6"/>
      <c r="D39" s="6"/>
      <c r="E39" s="6"/>
    </row>
    <row r="40" spans="2:5" ht="12.9" x14ac:dyDescent="0.35">
      <c r="B40" s="6"/>
      <c r="C40" s="6"/>
      <c r="D40" s="6"/>
      <c r="E40" s="6"/>
    </row>
    <row r="41" spans="2:5" ht="12.9" x14ac:dyDescent="0.35">
      <c r="B41" s="7"/>
      <c r="C41" s="6"/>
      <c r="D41" s="6"/>
      <c r="E41" s="6"/>
    </row>
    <row r="42" spans="2:5" ht="12.9" x14ac:dyDescent="0.35">
      <c r="B42" s="6"/>
      <c r="C42" s="6"/>
      <c r="D42" s="6"/>
      <c r="E42" s="6"/>
    </row>
    <row r="43" spans="2:5" ht="12.9" x14ac:dyDescent="0.35">
      <c r="B43" s="6"/>
      <c r="C43" s="6"/>
      <c r="D43" s="6"/>
      <c r="E43" s="6"/>
    </row>
    <row r="44" spans="2:5" ht="12.9" x14ac:dyDescent="0.35">
      <c r="B44" s="6"/>
      <c r="C44" s="6"/>
      <c r="D44" s="6"/>
      <c r="E44" s="6"/>
    </row>
    <row r="45" spans="2:5" ht="12.9" x14ac:dyDescent="0.35">
      <c r="B45" s="6"/>
      <c r="C45" s="6"/>
      <c r="D45" s="6"/>
      <c r="E45" s="6"/>
    </row>
    <row r="46" spans="2:5" ht="12.9" x14ac:dyDescent="0.35">
      <c r="B46" s="6"/>
      <c r="C46" s="6"/>
      <c r="D46" s="6"/>
      <c r="E46" s="6"/>
    </row>
    <row r="47" spans="2:5" ht="12.9" x14ac:dyDescent="0.35">
      <c r="B47" s="6"/>
      <c r="C47" s="6"/>
      <c r="D47" s="6"/>
      <c r="E47" s="6"/>
    </row>
    <row r="48" spans="2:5" ht="12.9" x14ac:dyDescent="0.35">
      <c r="B48" s="6"/>
      <c r="C48" s="6"/>
      <c r="D48" s="6"/>
      <c r="E48" s="6"/>
    </row>
    <row r="49" spans="2:5" ht="12.9" x14ac:dyDescent="0.35">
      <c r="B49" s="6"/>
      <c r="C49" s="6"/>
      <c r="D49" s="6"/>
      <c r="E49" s="6"/>
    </row>
    <row r="50" spans="2:5" ht="12.9" x14ac:dyDescent="0.35">
      <c r="B50" s="6"/>
      <c r="C50" s="6"/>
      <c r="D50" s="6"/>
      <c r="E50" s="6"/>
    </row>
    <row r="51" spans="2:5" ht="12.9" x14ac:dyDescent="0.35">
      <c r="B51" s="6"/>
      <c r="C51" s="6"/>
      <c r="D51" s="6"/>
      <c r="E51" s="6"/>
    </row>
    <row r="52" spans="2:5" ht="12.9" x14ac:dyDescent="0.35">
      <c r="E52" s="6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1" r:id="rId4" xr:uid="{6643E4FB-353C-4FA2-86D6-EA4824DFB5EC}"/>
    <hyperlink ref="B34" r:id="rId5" xr:uid="{93BBBA0C-CC5C-4D88-B365-3F44A1FF2ABA}"/>
    <hyperlink ref="B37" r:id="rId6" xr:uid="{5528CCF2-3BD7-4FA5-B3C7-4FD76AEBE57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E44"/>
  <sheetViews>
    <sheetView zoomScale="120" zoomScaleNormal="120" workbookViewId="0">
      <pane ySplit="2" topLeftCell="A3" activePane="bottomLeft" state="frozen"/>
      <selection pane="bottomLeft" activeCell="B25" sqref="B25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">
      <c r="B2" s="4"/>
      <c r="E2" s="41" t="str">
        <f>Summary!$C$5</f>
        <v>EST</v>
      </c>
    </row>
    <row r="3" spans="1:5" ht="12.9" x14ac:dyDescent="0.35">
      <c r="B3" s="30" t="s">
        <v>47</v>
      </c>
      <c r="E3" s="13"/>
    </row>
    <row r="4" spans="1:5" ht="12.9" x14ac:dyDescent="0.35">
      <c r="A4" s="1">
        <f>Summary!A$9</f>
        <v>4</v>
      </c>
      <c r="B4" s="1" t="str">
        <f>Summary!B7</f>
        <v>Tuesday 10-May PM1: Joint 14/15/4ab</v>
      </c>
      <c r="E4" s="13">
        <f>Summary!$C$7</f>
        <v>0.54166666666666663</v>
      </c>
    </row>
    <row r="5" spans="1:5" ht="12.9" x14ac:dyDescent="0.35">
      <c r="A5" s="1">
        <f>A4+0.1</f>
        <v>4.0999999999999996</v>
      </c>
      <c r="B5" s="14" t="s">
        <v>55</v>
      </c>
      <c r="E5" s="13"/>
    </row>
    <row r="6" spans="1:5" ht="12.9" x14ac:dyDescent="0.35">
      <c r="B6" s="14" t="s">
        <v>59</v>
      </c>
      <c r="E6" s="13"/>
    </row>
    <row r="7" spans="1:5" ht="15" x14ac:dyDescent="0.3">
      <c r="B7" s="4"/>
    </row>
    <row r="8" spans="1:5" ht="15" x14ac:dyDescent="0.3">
      <c r="B8" s="4"/>
    </row>
    <row r="9" spans="1:5" x14ac:dyDescent="0.3">
      <c r="B9" s="30" t="s">
        <v>45</v>
      </c>
    </row>
    <row r="10" spans="1:5" ht="12.9" x14ac:dyDescent="0.35">
      <c r="A10" s="1">
        <f>Summary!A$6</f>
        <v>1</v>
      </c>
      <c r="B10" s="1" t="str">
        <f>Summary!B$6</f>
        <v>Tuesday 10-May EV1: TG Opening, Technical Presentations</v>
      </c>
      <c r="E10" s="16">
        <f>Summary!$C$6</f>
        <v>0.70833333333333337</v>
      </c>
    </row>
    <row r="11" spans="1:5" ht="12.9" x14ac:dyDescent="0.35">
      <c r="A11" s="9">
        <f t="shared" ref="A11:A20" si="0">A10+0.1</f>
        <v>1.1000000000000001</v>
      </c>
      <c r="B11" s="10" t="s">
        <v>0</v>
      </c>
      <c r="C11" s="15" t="s">
        <v>4</v>
      </c>
      <c r="D11" s="12">
        <v>10</v>
      </c>
      <c r="E11" s="13">
        <f>E10+TIME(0,D11,0)</f>
        <v>0.71527777777777779</v>
      </c>
    </row>
    <row r="12" spans="1:5" ht="12.9" x14ac:dyDescent="0.35">
      <c r="A12" s="9">
        <f t="shared" si="0"/>
        <v>1.2000000000000002</v>
      </c>
      <c r="B12" s="14" t="s">
        <v>3</v>
      </c>
      <c r="C12" s="15" t="s">
        <v>4</v>
      </c>
      <c r="D12" s="12">
        <v>10</v>
      </c>
      <c r="E12" s="13">
        <f>E10+TIME(0,D11,0)</f>
        <v>0.71527777777777779</v>
      </c>
    </row>
    <row r="13" spans="1:5" ht="12.9" x14ac:dyDescent="0.35">
      <c r="A13" s="9">
        <f t="shared" si="0"/>
        <v>1.3000000000000003</v>
      </c>
      <c r="B13" s="14" t="s">
        <v>52</v>
      </c>
      <c r="C13" s="15" t="s">
        <v>4</v>
      </c>
      <c r="D13" s="12">
        <v>5</v>
      </c>
      <c r="E13" s="13">
        <f t="shared" ref="E13:E20" si="1">E12+TIME(0,D12,0)</f>
        <v>0.72222222222222221</v>
      </c>
    </row>
    <row r="14" spans="1:5" ht="12.9" x14ac:dyDescent="0.35">
      <c r="A14" s="9">
        <f t="shared" si="0"/>
        <v>1.4000000000000004</v>
      </c>
      <c r="B14" s="14" t="s">
        <v>50</v>
      </c>
      <c r="C14" s="11" t="s">
        <v>1</v>
      </c>
      <c r="D14" s="12">
        <v>20</v>
      </c>
      <c r="E14" s="13">
        <f t="shared" si="1"/>
        <v>0.72569444444444442</v>
      </c>
    </row>
    <row r="15" spans="1:5" ht="12.9" x14ac:dyDescent="0.35">
      <c r="A15" s="9">
        <f t="shared" si="0"/>
        <v>1.5000000000000004</v>
      </c>
      <c r="B15" s="14" t="s">
        <v>51</v>
      </c>
      <c r="C15" s="15" t="s">
        <v>53</v>
      </c>
      <c r="D15" s="12">
        <v>5</v>
      </c>
      <c r="E15" s="13">
        <f t="shared" si="1"/>
        <v>0.73958333333333326</v>
      </c>
    </row>
    <row r="16" spans="1:5" ht="12.9" x14ac:dyDescent="0.35">
      <c r="A16" s="9">
        <f>A14+0.1</f>
        <v>1.5000000000000004</v>
      </c>
      <c r="B16" s="14" t="s">
        <v>44</v>
      </c>
      <c r="C16" s="15" t="s">
        <v>4</v>
      </c>
      <c r="D16" s="12">
        <v>5</v>
      </c>
      <c r="E16" s="13">
        <f t="shared" si="1"/>
        <v>0.74305555555555547</v>
      </c>
    </row>
    <row r="17" spans="1:5" ht="12.9" x14ac:dyDescent="0.35">
      <c r="A17" s="9">
        <f t="shared" si="0"/>
        <v>1.6000000000000005</v>
      </c>
      <c r="B17" s="14" t="s">
        <v>60</v>
      </c>
      <c r="C17" s="15" t="s">
        <v>57</v>
      </c>
      <c r="D17" s="12">
        <v>5</v>
      </c>
      <c r="E17" s="13">
        <f t="shared" si="1"/>
        <v>0.74652777777777768</v>
      </c>
    </row>
    <row r="18" spans="1:5" ht="12.9" x14ac:dyDescent="0.35">
      <c r="A18" s="9">
        <f t="shared" si="0"/>
        <v>1.7000000000000006</v>
      </c>
      <c r="B18" s="14" t="s">
        <v>131</v>
      </c>
      <c r="C18" s="15" t="s">
        <v>132</v>
      </c>
      <c r="D18" s="12">
        <v>30</v>
      </c>
      <c r="E18" s="13">
        <f t="shared" si="1"/>
        <v>0.74999999999999989</v>
      </c>
    </row>
    <row r="19" spans="1:5" ht="12.9" x14ac:dyDescent="0.35">
      <c r="A19" s="9">
        <f t="shared" si="0"/>
        <v>1.8000000000000007</v>
      </c>
      <c r="B19" s="14" t="s">
        <v>58</v>
      </c>
      <c r="C19" s="15" t="s">
        <v>57</v>
      </c>
      <c r="D19" s="12">
        <v>30</v>
      </c>
      <c r="E19" s="13">
        <f t="shared" si="1"/>
        <v>0.77083333333333326</v>
      </c>
    </row>
    <row r="20" spans="1:5" ht="12.9" x14ac:dyDescent="0.35">
      <c r="A20" s="9">
        <f t="shared" si="0"/>
        <v>1.9000000000000008</v>
      </c>
      <c r="B20" s="14" t="s">
        <v>2</v>
      </c>
      <c r="C20" s="15" t="s">
        <v>4</v>
      </c>
      <c r="D20" s="12">
        <v>0</v>
      </c>
      <c r="E20" s="13">
        <f t="shared" si="1"/>
        <v>0.79166666666666663</v>
      </c>
    </row>
    <row r="21" spans="1:5" ht="12.9" x14ac:dyDescent="0.35">
      <c r="A21" s="9"/>
      <c r="B21" s="14"/>
      <c r="C21" s="15"/>
      <c r="D21" s="12"/>
      <c r="E21" s="13"/>
    </row>
    <row r="22" spans="1:5" customFormat="1" ht="12.9" x14ac:dyDescent="0.35">
      <c r="A22" s="8"/>
      <c r="B22" s="8"/>
      <c r="C22" s="8"/>
      <c r="D22" s="12"/>
      <c r="E22" s="13"/>
    </row>
    <row r="23" spans="1:5" ht="15.45" x14ac:dyDescent="0.4">
      <c r="A23" s="1"/>
      <c r="B23" s="31"/>
    </row>
    <row r="24" spans="1:5" ht="12.9" x14ac:dyDescent="0.35">
      <c r="B24" s="42" t="s">
        <v>36</v>
      </c>
      <c r="C24" s="15"/>
      <c r="D24" s="12"/>
    </row>
    <row r="25" spans="1:5" ht="12.9" x14ac:dyDescent="0.35">
      <c r="A25" s="9">
        <v>1.3</v>
      </c>
      <c r="B25" s="42"/>
      <c r="C25" s="15"/>
      <c r="D25" s="12"/>
    </row>
    <row r="26" spans="1:5" ht="12.9" x14ac:dyDescent="0.35">
      <c r="A26" s="9">
        <v>1.7</v>
      </c>
      <c r="B26" s="23" t="s">
        <v>145</v>
      </c>
      <c r="C26" s="15"/>
      <c r="D26" s="12"/>
    </row>
    <row r="27" spans="1:5" ht="12.9" x14ac:dyDescent="0.35">
      <c r="A27" s="9"/>
      <c r="B27" s="23"/>
      <c r="E27" s="13"/>
    </row>
    <row r="28" spans="1:5" ht="12.9" x14ac:dyDescent="0.35">
      <c r="A28" s="9"/>
      <c r="B28" s="10"/>
      <c r="C28" s="15"/>
      <c r="D28" s="12"/>
      <c r="E28" s="13"/>
    </row>
    <row r="29" spans="1:5" ht="12.9" x14ac:dyDescent="0.35">
      <c r="A29" s="9"/>
      <c r="B29" s="14"/>
      <c r="C29" s="15"/>
      <c r="D29" s="12"/>
      <c r="E29" s="13"/>
    </row>
    <row r="30" spans="1:5" ht="12.9" x14ac:dyDescent="0.35">
      <c r="A30" s="9"/>
      <c r="B30" s="14"/>
      <c r="C30" s="15"/>
      <c r="D30" s="12"/>
      <c r="E30" s="13"/>
    </row>
    <row r="31" spans="1:5" ht="12.9" x14ac:dyDescent="0.35">
      <c r="A31" s="9"/>
      <c r="B31" s="14"/>
      <c r="C31" s="15"/>
      <c r="D31" s="12"/>
      <c r="E31" s="13"/>
    </row>
    <row r="32" spans="1:5" ht="12.9" x14ac:dyDescent="0.35">
      <c r="A32" s="9"/>
      <c r="B32" s="14"/>
      <c r="C32" s="15"/>
      <c r="D32" s="12"/>
      <c r="E32" s="13"/>
    </row>
    <row r="33" spans="1:5" ht="12.9" x14ac:dyDescent="0.35">
      <c r="A33" s="1"/>
      <c r="B33" s="14"/>
      <c r="C33" s="15"/>
      <c r="D33" s="12"/>
      <c r="E33" s="13"/>
    </row>
    <row r="34" spans="1:5" ht="12.9" x14ac:dyDescent="0.35">
      <c r="B34" s="14"/>
      <c r="C34" s="15"/>
      <c r="D34" s="12"/>
    </row>
    <row r="35" spans="1:5" ht="12.9" x14ac:dyDescent="0.35">
      <c r="B35" s="14"/>
      <c r="C35" s="15"/>
      <c r="D35" s="12"/>
    </row>
    <row r="36" spans="1:5" ht="12.9" x14ac:dyDescent="0.35">
      <c r="B36" s="14"/>
      <c r="C36" s="15"/>
      <c r="D36" s="12"/>
    </row>
    <row r="37" spans="1:5" ht="12.9" x14ac:dyDescent="0.35">
      <c r="B37" s="14"/>
      <c r="C37" s="15"/>
      <c r="D37" s="12"/>
    </row>
    <row r="41" spans="1:5" ht="12.9" x14ac:dyDescent="0.35">
      <c r="B41" s="23"/>
      <c r="D41" s="12"/>
    </row>
    <row r="42" spans="1:5" ht="12.9" x14ac:dyDescent="0.35">
      <c r="D42" s="12"/>
    </row>
    <row r="43" spans="1:5" ht="12.9" x14ac:dyDescent="0.35">
      <c r="D43" s="12"/>
    </row>
    <row r="44" spans="1:5" ht="12.9" x14ac:dyDescent="0.35">
      <c r="D44" s="12"/>
    </row>
  </sheetData>
  <sheetProtection selectLockedCells="1" selectUnlockedCells="1"/>
  <hyperlinks>
    <hyperlink ref="B6" r:id="rId1" display="https://mentor.ieee.org/802.15/dcn/21/15-21-0596-00-0000-joint-6a-4ab-14-meeting-slides-plenary-nov-2021.pptx" xr:uid="{82947D66-BBEE-47EC-B05E-3AAE98002487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E35"/>
  <sheetViews>
    <sheetView zoomScale="120" zoomScaleNormal="120" workbookViewId="0">
      <pane ySplit="2" topLeftCell="A3" activePane="bottomLeft" state="frozen"/>
      <selection pane="bottomLeft" activeCell="A21" sqref="A21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">
      <c r="B2" s="4"/>
      <c r="E2" s="41" t="str">
        <f>Summary!$C$5</f>
        <v>EST</v>
      </c>
    </row>
    <row r="3" spans="1:5" ht="15" x14ac:dyDescent="0.3">
      <c r="B3" s="4"/>
    </row>
    <row r="4" spans="1:5" ht="15" x14ac:dyDescent="0.3">
      <c r="B4" s="4"/>
    </row>
    <row r="5" spans="1:5" x14ac:dyDescent="0.3">
      <c r="B5" s="30" t="s">
        <v>45</v>
      </c>
    </row>
    <row r="6" spans="1:5" ht="12.9" x14ac:dyDescent="0.35">
      <c r="A6" s="1">
        <f>Summary!A$7</f>
        <v>2</v>
      </c>
      <c r="B6" s="1" t="str">
        <f>Summary!B$8</f>
        <v>Wednesday 11-May EV1: Technical Presentations</v>
      </c>
      <c r="E6" s="16">
        <f>Summary!$C$6</f>
        <v>0.70833333333333337</v>
      </c>
    </row>
    <row r="7" spans="1:5" ht="12.9" x14ac:dyDescent="0.35">
      <c r="A7" s="9">
        <f t="shared" ref="A7:A12" si="0">A6+0.1</f>
        <v>2.1</v>
      </c>
      <c r="B7" s="10" t="s">
        <v>0</v>
      </c>
      <c r="C7" s="15" t="s">
        <v>4</v>
      </c>
      <c r="D7" s="12">
        <v>10</v>
      </c>
      <c r="E7" s="13">
        <f>E6+TIME(0,D7,0)</f>
        <v>0.71527777777777779</v>
      </c>
    </row>
    <row r="8" spans="1:5" ht="12.9" x14ac:dyDescent="0.35">
      <c r="A8" s="9">
        <f t="shared" si="0"/>
        <v>2.2000000000000002</v>
      </c>
      <c r="B8" s="14" t="s">
        <v>28</v>
      </c>
      <c r="C8" s="15" t="s">
        <v>4</v>
      </c>
      <c r="D8" s="12">
        <v>5</v>
      </c>
      <c r="E8" s="13">
        <f>E6+TIME(0,D7,0)</f>
        <v>0.71527777777777779</v>
      </c>
    </row>
    <row r="9" spans="1:5" ht="12.9" x14ac:dyDescent="0.35">
      <c r="A9" s="9">
        <f t="shared" si="0"/>
        <v>2.3000000000000003</v>
      </c>
      <c r="B9" s="14" t="s">
        <v>122</v>
      </c>
      <c r="C9" s="15" t="s">
        <v>121</v>
      </c>
      <c r="D9" s="12">
        <v>35</v>
      </c>
      <c r="E9" s="13">
        <f>E8+TIME(0,D8,0)</f>
        <v>0.71875</v>
      </c>
    </row>
    <row r="10" spans="1:5" ht="12.9" x14ac:dyDescent="0.35">
      <c r="A10" s="9">
        <f t="shared" si="0"/>
        <v>2.4000000000000004</v>
      </c>
      <c r="B10" s="14" t="s">
        <v>123</v>
      </c>
      <c r="C10" s="15" t="s">
        <v>121</v>
      </c>
      <c r="D10" s="12">
        <v>35</v>
      </c>
      <c r="E10" s="13">
        <f>E9+TIME(0,D9,0)</f>
        <v>0.74305555555555558</v>
      </c>
    </row>
    <row r="11" spans="1:5" ht="12.9" x14ac:dyDescent="0.35">
      <c r="A11" s="9">
        <f t="shared" si="0"/>
        <v>2.5000000000000004</v>
      </c>
      <c r="B11" s="14" t="s">
        <v>127</v>
      </c>
      <c r="C11" s="15" t="s">
        <v>128</v>
      </c>
      <c r="D11" s="12">
        <v>35</v>
      </c>
      <c r="E11" s="13">
        <f>E10+TIME(0,D10,0)</f>
        <v>0.76736111111111116</v>
      </c>
    </row>
    <row r="12" spans="1:5" ht="12.9" x14ac:dyDescent="0.35">
      <c r="A12" s="9">
        <f t="shared" si="0"/>
        <v>2.6000000000000005</v>
      </c>
      <c r="B12" s="14" t="s">
        <v>2</v>
      </c>
      <c r="C12" s="15" t="s">
        <v>4</v>
      </c>
      <c r="D12" s="12">
        <v>0</v>
      </c>
      <c r="E12" s="13">
        <f>E11+TIME(0,D11,0)</f>
        <v>0.79166666666666674</v>
      </c>
    </row>
    <row r="13" spans="1:5" ht="12.9" x14ac:dyDescent="0.35">
      <c r="A13" s="9"/>
      <c r="B13" s="14"/>
      <c r="C13" s="15"/>
      <c r="D13" s="12"/>
      <c r="E13" s="13"/>
    </row>
    <row r="14" spans="1:5" ht="12.9" x14ac:dyDescent="0.35">
      <c r="D14" s="12"/>
      <c r="E14" s="13"/>
    </row>
    <row r="15" spans="1:5" ht="15.45" x14ac:dyDescent="0.4">
      <c r="A15" s="1"/>
      <c r="B15" s="31"/>
    </row>
    <row r="16" spans="1:5" ht="12.9" x14ac:dyDescent="0.35">
      <c r="B16" s="42" t="s">
        <v>36</v>
      </c>
      <c r="C16" s="15"/>
      <c r="D16" s="12"/>
    </row>
    <row r="17" spans="1:5" ht="12.9" x14ac:dyDescent="0.35">
      <c r="B17" s="23"/>
      <c r="C17" s="15"/>
      <c r="D17" s="12"/>
    </row>
    <row r="18" spans="1:5" customFormat="1" ht="12.9" x14ac:dyDescent="0.35">
      <c r="A18" s="6">
        <v>2.3000000000000003</v>
      </c>
      <c r="B18" s="23" t="s">
        <v>142</v>
      </c>
      <c r="C18" s="8"/>
      <c r="D18" s="8"/>
      <c r="E18" s="13"/>
    </row>
    <row r="19" spans="1:5" ht="12.9" x14ac:dyDescent="0.35">
      <c r="A19" s="6">
        <v>2.4000000000000004</v>
      </c>
      <c r="B19" s="91" t="s">
        <v>143</v>
      </c>
      <c r="C19" s="15"/>
      <c r="D19" s="12"/>
      <c r="E19" s="13"/>
    </row>
    <row r="20" spans="1:5" ht="12.9" x14ac:dyDescent="0.35">
      <c r="A20" s="6">
        <v>2.5</v>
      </c>
      <c r="B20" s="23" t="s">
        <v>144</v>
      </c>
      <c r="C20" s="15"/>
      <c r="D20" s="12"/>
      <c r="E20" s="13"/>
    </row>
    <row r="21" spans="1:5" ht="12.9" x14ac:dyDescent="0.35">
      <c r="A21" s="6"/>
      <c r="B21" s="14"/>
      <c r="C21" s="15"/>
      <c r="D21" s="12"/>
      <c r="E21" s="13"/>
    </row>
    <row r="22" spans="1:5" ht="12.9" x14ac:dyDescent="0.35">
      <c r="A22" s="6"/>
      <c r="B22" s="14"/>
      <c r="C22" s="15"/>
      <c r="D22" s="12"/>
      <c r="E22" s="13"/>
    </row>
    <row r="23" spans="1:5" ht="12.9" x14ac:dyDescent="0.35">
      <c r="A23" s="6"/>
      <c r="B23" s="14"/>
      <c r="C23" s="15"/>
      <c r="D23" s="12"/>
      <c r="E23" s="13"/>
    </row>
    <row r="24" spans="1:5" ht="12.9" x14ac:dyDescent="0.35">
      <c r="A24" s="6"/>
      <c r="B24" s="14"/>
      <c r="C24" s="15"/>
      <c r="D24" s="12"/>
      <c r="E24" s="13"/>
    </row>
    <row r="25" spans="1:5" ht="12.9" x14ac:dyDescent="0.35">
      <c r="A25" s="172"/>
      <c r="B25" s="14"/>
      <c r="C25" s="15"/>
      <c r="D25" s="12"/>
    </row>
    <row r="26" spans="1:5" ht="12.9" x14ac:dyDescent="0.35">
      <c r="A26" s="172"/>
      <c r="B26" s="14"/>
      <c r="C26" s="15"/>
      <c r="D26" s="12"/>
    </row>
    <row r="27" spans="1:5" ht="12.9" x14ac:dyDescent="0.35">
      <c r="A27" s="172"/>
      <c r="B27" s="14"/>
      <c r="C27" s="15"/>
      <c r="D27" s="12"/>
    </row>
    <row r="28" spans="1:5" ht="12.9" x14ac:dyDescent="0.35">
      <c r="B28" s="14"/>
      <c r="C28" s="15"/>
      <c r="D28" s="12"/>
    </row>
    <row r="32" spans="1:5" ht="12.9" x14ac:dyDescent="0.35">
      <c r="B32" s="23"/>
      <c r="D32" s="12"/>
    </row>
    <row r="33" spans="4:4" ht="12.9" x14ac:dyDescent="0.35">
      <c r="D33" s="12"/>
    </row>
    <row r="34" spans="4:4" ht="12.9" x14ac:dyDescent="0.35">
      <c r="D34" s="12"/>
    </row>
    <row r="35" spans="4:4" ht="12.9" x14ac:dyDescent="0.35">
      <c r="D35" s="12"/>
    </row>
  </sheetData>
  <sheetProtection selectLockedCells="1" selectUnlockedCells="1"/>
  <hyperlinks>
    <hyperlink ref="B18" r:id="rId1" xr:uid="{14DAE4F6-5B0C-4410-BE23-B14F3383E785}"/>
    <hyperlink ref="B19" r:id="rId2" xr:uid="{5D36015B-F812-4A68-BFAF-6B624B470B03}"/>
    <hyperlink ref="B20" r:id="rId3" xr:uid="{FBB95B86-1857-4EF3-8EE1-9D5F851B2E9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4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5"/>
  <sheetViews>
    <sheetView zoomScale="120" zoomScaleNormal="120" workbookViewId="0">
      <pane ySplit="2" topLeftCell="A4" activePane="bottomLeft" state="frozen"/>
      <selection pane="bottomLeft" activeCell="B35" sqref="B35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">
      <c r="B2" s="4"/>
      <c r="E2" s="41" t="str">
        <f>Summary!$C$5</f>
        <v>EST</v>
      </c>
    </row>
    <row r="3" spans="1:5" ht="15" x14ac:dyDescent="0.3">
      <c r="B3" s="4"/>
      <c r="E3" s="41"/>
    </row>
    <row r="4" spans="1:5" x14ac:dyDescent="0.3">
      <c r="B4" s="30" t="s">
        <v>45</v>
      </c>
      <c r="E4" s="41"/>
    </row>
    <row r="5" spans="1:5" ht="12.9" x14ac:dyDescent="0.35">
      <c r="A5" s="1">
        <f>Summary!A$8</f>
        <v>3</v>
      </c>
      <c r="B5" s="1" t="str">
        <f>Summary!B$9</f>
        <v>Thursday 12-May AM1: Technical Presentations</v>
      </c>
      <c r="E5" s="13">
        <f>Summary!C$9</f>
        <v>0.375</v>
      </c>
    </row>
    <row r="6" spans="1:5" ht="12.9" x14ac:dyDescent="0.35">
      <c r="A6" s="6">
        <f t="shared" ref="A6:A11" si="0">A5+0.1</f>
        <v>3.1</v>
      </c>
      <c r="B6" s="10" t="s">
        <v>0</v>
      </c>
      <c r="C6" s="15" t="s">
        <v>4</v>
      </c>
      <c r="D6" s="12">
        <v>10</v>
      </c>
      <c r="E6" s="13">
        <f t="shared" ref="E6:E11" si="1">E5+TIME(0,D5,0)</f>
        <v>0.375</v>
      </c>
    </row>
    <row r="7" spans="1:5" ht="12.9" x14ac:dyDescent="0.35">
      <c r="A7" s="6">
        <f t="shared" si="0"/>
        <v>3.2</v>
      </c>
      <c r="B7" s="14" t="s">
        <v>28</v>
      </c>
      <c r="C7" s="15" t="s">
        <v>4</v>
      </c>
      <c r="D7" s="12">
        <v>5</v>
      </c>
      <c r="E7" s="13">
        <f t="shared" si="1"/>
        <v>0.38194444444444442</v>
      </c>
    </row>
    <row r="8" spans="1:5" ht="12.9" x14ac:dyDescent="0.35">
      <c r="A8" s="6">
        <f t="shared" si="0"/>
        <v>3.3000000000000003</v>
      </c>
      <c r="B8" s="14" t="s">
        <v>94</v>
      </c>
      <c r="C8" s="15" t="s">
        <v>95</v>
      </c>
      <c r="D8" s="12">
        <v>35</v>
      </c>
      <c r="E8" s="13">
        <f t="shared" si="1"/>
        <v>0.38541666666666663</v>
      </c>
    </row>
    <row r="9" spans="1:5" ht="12.9" x14ac:dyDescent="0.35">
      <c r="A9" s="6">
        <f t="shared" si="0"/>
        <v>3.4000000000000004</v>
      </c>
      <c r="B9" s="14" t="s">
        <v>119</v>
      </c>
      <c r="C9" s="15" t="s">
        <v>100</v>
      </c>
      <c r="D9" s="12">
        <v>35</v>
      </c>
      <c r="E9" s="13">
        <f t="shared" si="1"/>
        <v>0.40972222222222221</v>
      </c>
    </row>
    <row r="10" spans="1:5" ht="12.9" x14ac:dyDescent="0.35">
      <c r="A10" s="6">
        <f t="shared" si="0"/>
        <v>3.5000000000000004</v>
      </c>
      <c r="B10" s="14" t="s">
        <v>107</v>
      </c>
      <c r="C10" s="15" t="s">
        <v>108</v>
      </c>
      <c r="D10" s="12">
        <v>35</v>
      </c>
      <c r="E10" s="13">
        <f t="shared" si="1"/>
        <v>0.43402777777777779</v>
      </c>
    </row>
    <row r="11" spans="1:5" ht="12.9" x14ac:dyDescent="0.35">
      <c r="A11" s="6">
        <f t="shared" si="0"/>
        <v>3.6000000000000005</v>
      </c>
      <c r="B11" s="14" t="s">
        <v>2</v>
      </c>
      <c r="C11" s="15" t="s">
        <v>4</v>
      </c>
      <c r="D11" s="12">
        <v>0</v>
      </c>
      <c r="E11" s="13">
        <f t="shared" si="1"/>
        <v>0.45833333333333337</v>
      </c>
    </row>
    <row r="12" spans="1:5" ht="15" x14ac:dyDescent="0.35">
      <c r="B12" s="4"/>
      <c r="E12" s="13"/>
    </row>
    <row r="13" spans="1:5" x14ac:dyDescent="0.3">
      <c r="B13" s="30" t="s">
        <v>45</v>
      </c>
      <c r="E13" s="41"/>
    </row>
    <row r="14" spans="1:5" ht="12.9" x14ac:dyDescent="0.35">
      <c r="A14" s="1">
        <f>Summary!A$9</f>
        <v>4</v>
      </c>
      <c r="B14" s="1" t="str">
        <f>Summary!B$10</f>
        <v>Thursday 12-May PM1: Technical Presentations (to be confirmed)</v>
      </c>
      <c r="E14" s="13">
        <f>Summary!C$10</f>
        <v>0.54166666666666663</v>
      </c>
    </row>
    <row r="15" spans="1:5" ht="12.9" x14ac:dyDescent="0.35">
      <c r="A15" s="1">
        <f t="shared" ref="A15:A18" si="2">A14+0.1</f>
        <v>4.0999999999999996</v>
      </c>
      <c r="B15" s="10" t="s">
        <v>0</v>
      </c>
      <c r="C15" s="15" t="s">
        <v>4</v>
      </c>
      <c r="D15" s="12">
        <v>10</v>
      </c>
      <c r="E15" s="13">
        <f t="shared" ref="E15:E20" si="3">E14+TIME(0,D14,0)</f>
        <v>0.54166666666666663</v>
      </c>
    </row>
    <row r="16" spans="1:5" ht="12.9" x14ac:dyDescent="0.35">
      <c r="A16" s="1">
        <f t="shared" si="2"/>
        <v>4.1999999999999993</v>
      </c>
      <c r="B16" s="6" t="s">
        <v>28</v>
      </c>
      <c r="C16" s="15" t="s">
        <v>4</v>
      </c>
      <c r="D16" s="12">
        <v>5</v>
      </c>
      <c r="E16" s="13">
        <f t="shared" si="3"/>
        <v>0.54861111111111105</v>
      </c>
    </row>
    <row r="17" spans="1:5" ht="12.9" x14ac:dyDescent="0.35">
      <c r="A17" s="1">
        <f t="shared" si="2"/>
        <v>4.2999999999999989</v>
      </c>
      <c r="B17" s="6" t="s">
        <v>58</v>
      </c>
      <c r="C17" s="15" t="s">
        <v>57</v>
      </c>
      <c r="D17" s="12">
        <v>35</v>
      </c>
      <c r="E17" s="13">
        <f t="shared" si="3"/>
        <v>0.55208333333333326</v>
      </c>
    </row>
    <row r="18" spans="1:5" ht="12.9" x14ac:dyDescent="0.35">
      <c r="A18" s="1">
        <f t="shared" si="2"/>
        <v>4.3999999999999986</v>
      </c>
      <c r="B18" s="6" t="s">
        <v>141</v>
      </c>
      <c r="C18" s="15" t="s">
        <v>140</v>
      </c>
      <c r="D18" s="12">
        <v>35</v>
      </c>
      <c r="E18" s="13">
        <f t="shared" si="3"/>
        <v>0.57638888888888884</v>
      </c>
    </row>
    <row r="19" spans="1:5" ht="12.9" x14ac:dyDescent="0.35">
      <c r="A19" s="1">
        <f t="shared" ref="A19:A20" si="4">A18+0.1</f>
        <v>4.4999999999999982</v>
      </c>
      <c r="B19" s="6" t="s">
        <v>139</v>
      </c>
      <c r="C19" s="15" t="s">
        <v>138</v>
      </c>
      <c r="D19" s="12">
        <v>35</v>
      </c>
      <c r="E19" s="13">
        <f t="shared" si="3"/>
        <v>0.60069444444444442</v>
      </c>
    </row>
    <row r="20" spans="1:5" ht="12.9" x14ac:dyDescent="0.35">
      <c r="A20" s="1">
        <f t="shared" si="4"/>
        <v>4.5999999999999979</v>
      </c>
      <c r="B20" s="14" t="s">
        <v>2</v>
      </c>
      <c r="C20" s="15"/>
      <c r="D20" s="12"/>
      <c r="E20" s="13">
        <f t="shared" si="3"/>
        <v>0.625</v>
      </c>
    </row>
    <row r="21" spans="1:5" ht="12.9" x14ac:dyDescent="0.35">
      <c r="E21" s="13"/>
    </row>
    <row r="22" spans="1:5" customFormat="1" ht="12.9" x14ac:dyDescent="0.35">
      <c r="A22" s="8"/>
      <c r="B22" s="30" t="s">
        <v>45</v>
      </c>
      <c r="C22" s="8"/>
      <c r="D22" s="8"/>
      <c r="E22" s="13"/>
    </row>
    <row r="23" spans="1:5" customFormat="1" ht="12.9" x14ac:dyDescent="0.35">
      <c r="A23" s="1">
        <f>Summary!A$11</f>
        <v>5</v>
      </c>
      <c r="B23" s="1" t="str">
        <f>Summary!B$11</f>
        <v>Thursday 12-May EV1: Technical Presentations</v>
      </c>
      <c r="C23" s="8"/>
      <c r="D23" s="8"/>
      <c r="E23" s="13">
        <f>Summary!$C$8</f>
        <v>0.70833333333333337</v>
      </c>
    </row>
    <row r="24" spans="1:5" ht="12.9" x14ac:dyDescent="0.35">
      <c r="A24" s="6">
        <f t="shared" ref="A24:A29" si="5">A23+0.1</f>
        <v>5.0999999999999996</v>
      </c>
      <c r="B24" s="10" t="s">
        <v>0</v>
      </c>
      <c r="C24" s="15" t="s">
        <v>4</v>
      </c>
      <c r="D24" s="12">
        <v>10</v>
      </c>
      <c r="E24" s="13">
        <f t="shared" ref="E24:E29" si="6">E23+TIME(0,D23,0)</f>
        <v>0.70833333333333337</v>
      </c>
    </row>
    <row r="25" spans="1:5" ht="12.9" x14ac:dyDescent="0.35">
      <c r="A25" s="6">
        <f t="shared" si="5"/>
        <v>5.1999999999999993</v>
      </c>
      <c r="B25" s="14" t="s">
        <v>28</v>
      </c>
      <c r="C25" s="15" t="s">
        <v>4</v>
      </c>
      <c r="D25" s="12">
        <v>5</v>
      </c>
      <c r="E25" s="13">
        <f t="shared" si="6"/>
        <v>0.71527777777777779</v>
      </c>
    </row>
    <row r="26" spans="1:5" ht="12.9" x14ac:dyDescent="0.35">
      <c r="A26" s="6">
        <f t="shared" si="5"/>
        <v>5.2999999999999989</v>
      </c>
      <c r="B26" s="14" t="s">
        <v>103</v>
      </c>
      <c r="C26" s="15" t="s">
        <v>101</v>
      </c>
      <c r="D26" s="12">
        <v>35</v>
      </c>
      <c r="E26" s="13">
        <f t="shared" si="6"/>
        <v>0.71875</v>
      </c>
    </row>
    <row r="27" spans="1:5" ht="12.9" x14ac:dyDescent="0.35">
      <c r="A27" s="6">
        <f t="shared" si="5"/>
        <v>5.3999999999999986</v>
      </c>
      <c r="B27" s="14" t="s">
        <v>104</v>
      </c>
      <c r="C27" s="15" t="s">
        <v>102</v>
      </c>
      <c r="D27" s="12">
        <v>35</v>
      </c>
      <c r="E27" s="13">
        <f t="shared" si="6"/>
        <v>0.74305555555555558</v>
      </c>
    </row>
    <row r="28" spans="1:5" ht="12.9" x14ac:dyDescent="0.35">
      <c r="A28" s="6">
        <f t="shared" si="5"/>
        <v>5.4999999999999982</v>
      </c>
      <c r="B28" s="14" t="s">
        <v>130</v>
      </c>
      <c r="C28" s="15" t="s">
        <v>129</v>
      </c>
      <c r="D28" s="12">
        <v>35</v>
      </c>
      <c r="E28" s="13">
        <f t="shared" si="6"/>
        <v>0.76736111111111116</v>
      </c>
    </row>
    <row r="29" spans="1:5" ht="12.9" x14ac:dyDescent="0.35">
      <c r="A29" s="6">
        <f t="shared" si="5"/>
        <v>5.5999999999999979</v>
      </c>
      <c r="B29" s="14" t="s">
        <v>2</v>
      </c>
      <c r="C29" s="15" t="s">
        <v>4</v>
      </c>
      <c r="D29" s="12">
        <v>0</v>
      </c>
      <c r="E29" s="13">
        <f t="shared" si="6"/>
        <v>0.79166666666666674</v>
      </c>
    </row>
    <row r="30" spans="1:5" ht="12.9" x14ac:dyDescent="0.35">
      <c r="B30" s="14"/>
      <c r="C30" s="15"/>
      <c r="D30" s="12"/>
    </row>
    <row r="31" spans="1:5" ht="12.9" x14ac:dyDescent="0.35">
      <c r="B31" s="14"/>
      <c r="C31" s="15"/>
      <c r="D31" s="12"/>
    </row>
    <row r="32" spans="1:5" ht="12.9" x14ac:dyDescent="0.35">
      <c r="D32" s="12"/>
    </row>
    <row r="33" spans="1:4" ht="12.9" x14ac:dyDescent="0.35">
      <c r="B33" s="14"/>
      <c r="C33" s="15"/>
      <c r="D33" s="12"/>
    </row>
    <row r="34" spans="1:4" ht="12.9" x14ac:dyDescent="0.35">
      <c r="B34" s="42" t="s">
        <v>36</v>
      </c>
      <c r="C34" s="15"/>
      <c r="D34" s="12"/>
    </row>
    <row r="35" spans="1:4" ht="12.9" x14ac:dyDescent="0.35">
      <c r="A35" s="6">
        <v>3.3</v>
      </c>
      <c r="B35" s="23"/>
      <c r="C35" s="15"/>
      <c r="D35" s="12"/>
    </row>
    <row r="36" spans="1:4" ht="12.9" x14ac:dyDescent="0.35">
      <c r="A36" s="6">
        <v>3.4</v>
      </c>
      <c r="B36" s="23" t="s">
        <v>146</v>
      </c>
      <c r="C36" s="15"/>
      <c r="D36" s="12"/>
    </row>
    <row r="37" spans="1:4" ht="12.9" x14ac:dyDescent="0.35">
      <c r="A37" s="6">
        <v>3.5</v>
      </c>
      <c r="B37" s="23"/>
      <c r="D37" s="12"/>
    </row>
    <row r="38" spans="1:4" ht="12.9" x14ac:dyDescent="0.35">
      <c r="A38" s="6">
        <v>4.3</v>
      </c>
      <c r="B38" s="23"/>
      <c r="D38" s="12"/>
    </row>
    <row r="39" spans="1:4" ht="12.9" x14ac:dyDescent="0.35">
      <c r="A39" s="6">
        <v>4.4000000000000004</v>
      </c>
      <c r="D39" s="12"/>
    </row>
    <row r="40" spans="1:4" ht="12.9" x14ac:dyDescent="0.35">
      <c r="A40" s="6">
        <v>4.5</v>
      </c>
    </row>
    <row r="41" spans="1:4" ht="12.9" x14ac:dyDescent="0.35">
      <c r="A41" s="6">
        <v>5.2999999999999989</v>
      </c>
    </row>
    <row r="42" spans="1:4" ht="12.9" x14ac:dyDescent="0.35">
      <c r="A42" s="6">
        <v>5.3999999999999986</v>
      </c>
    </row>
    <row r="43" spans="1:4" ht="12.9" x14ac:dyDescent="0.35">
      <c r="A43" s="6">
        <v>5.4999999999999982</v>
      </c>
    </row>
    <row r="44" spans="1:4" ht="12.9" x14ac:dyDescent="0.35">
      <c r="A44" s="6"/>
    </row>
    <row r="45" spans="1:4" ht="12.9" x14ac:dyDescent="0.35">
      <c r="A45" s="6"/>
    </row>
  </sheetData>
  <sheetProtection selectLockedCells="1" selectUnlockedCells="1"/>
  <hyperlinks>
    <hyperlink ref="B36" r:id="rId1" xr:uid="{AC46FA47-F501-473E-8F54-F0FE356DAA0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29"/>
  <sheetViews>
    <sheetView zoomScale="120" zoomScaleNormal="120" workbookViewId="0">
      <pane ySplit="2" topLeftCell="A3" activePane="bottomLeft" state="frozen"/>
      <selection pane="bottomLeft" activeCell="B6" sqref="B6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5">
      <c r="B2" s="5"/>
      <c r="E2" s="41" t="str">
        <f>Summary!$C$5</f>
        <v>EST</v>
      </c>
    </row>
    <row r="3" spans="1:5" x14ac:dyDescent="0.3">
      <c r="B3" s="30" t="s">
        <v>54</v>
      </c>
    </row>
    <row r="4" spans="1:5" ht="12.9" x14ac:dyDescent="0.35">
      <c r="A4" s="9">
        <f>Summary!A$12</f>
        <v>6</v>
      </c>
      <c r="B4" s="1" t="str">
        <f>Summary!B$12</f>
        <v>Friday 13-May AM1: Joint 6a/4ab/14</v>
      </c>
      <c r="C4" s="15"/>
      <c r="D4" s="12"/>
      <c r="E4" s="16">
        <f>Summary!$C$12</f>
        <v>0.375</v>
      </c>
    </row>
    <row r="5" spans="1:5" ht="12.9" x14ac:dyDescent="0.35">
      <c r="A5" s="9">
        <f>A4+0.1</f>
        <v>6.1</v>
      </c>
      <c r="B5" s="14" t="s">
        <v>55</v>
      </c>
      <c r="C5" s="15"/>
      <c r="D5" s="12"/>
      <c r="E5" s="13"/>
    </row>
    <row r="6" spans="1:5" ht="12.9" x14ac:dyDescent="0.35">
      <c r="A6" s="9"/>
      <c r="B6" s="23"/>
      <c r="C6" s="15"/>
      <c r="D6" s="12"/>
      <c r="E6" s="13"/>
    </row>
    <row r="7" spans="1:5" ht="12.9" x14ac:dyDescent="0.35">
      <c r="A7" s="9"/>
      <c r="B7" s="14"/>
      <c r="C7" s="15"/>
      <c r="D7" s="12"/>
      <c r="E7" s="13"/>
    </row>
    <row r="8" spans="1:5" x14ac:dyDescent="0.3">
      <c r="B8" s="30"/>
    </row>
    <row r="9" spans="1:5" customFormat="1" ht="12.9" x14ac:dyDescent="0.35">
      <c r="A9" s="1"/>
      <c r="B9" s="1"/>
      <c r="C9" s="8"/>
      <c r="D9" s="8"/>
      <c r="E9" s="16"/>
    </row>
    <row r="10" spans="1:5" customFormat="1" ht="12.9" x14ac:dyDescent="0.35">
      <c r="A10" s="9"/>
      <c r="B10" s="10"/>
      <c r="C10" s="15"/>
      <c r="D10" s="12"/>
      <c r="E10" s="13"/>
    </row>
    <row r="11" spans="1:5" customFormat="1" ht="12.9" x14ac:dyDescent="0.35">
      <c r="A11" s="9"/>
      <c r="B11" s="14"/>
      <c r="C11" s="15"/>
      <c r="D11" s="12"/>
      <c r="E11" s="13"/>
    </row>
    <row r="12" spans="1:5" customFormat="1" ht="12.9" x14ac:dyDescent="0.35">
      <c r="A12" s="9"/>
      <c r="B12" s="14"/>
      <c r="C12" s="15"/>
      <c r="D12" s="12"/>
      <c r="E12" s="13"/>
    </row>
    <row r="13" spans="1:5" customFormat="1" ht="12.9" x14ac:dyDescent="0.35">
      <c r="A13" s="9"/>
      <c r="B13" s="14"/>
      <c r="C13" s="15"/>
      <c r="D13" s="12"/>
      <c r="E13" s="13"/>
    </row>
    <row r="14" spans="1:5" ht="12.9" x14ac:dyDescent="0.35">
      <c r="A14" s="9"/>
      <c r="B14" s="14"/>
      <c r="C14" s="15"/>
      <c r="D14" s="12"/>
      <c r="E14" s="13"/>
    </row>
    <row r="15" spans="1:5" ht="12.9" x14ac:dyDescent="0.35">
      <c r="A15" s="9"/>
      <c r="B15" s="14"/>
      <c r="C15" s="15"/>
      <c r="D15" s="12"/>
      <c r="E15" s="13"/>
    </row>
    <row r="17" spans="1:5" ht="12.9" x14ac:dyDescent="0.35">
      <c r="A17"/>
      <c r="B17" s="43" t="s">
        <v>36</v>
      </c>
      <c r="C17"/>
      <c r="D17"/>
      <c r="E17"/>
    </row>
    <row r="18" spans="1:5" ht="12.9" x14ac:dyDescent="0.35">
      <c r="A18"/>
      <c r="B18" s="43"/>
      <c r="C18"/>
      <c r="D18"/>
      <c r="E18"/>
    </row>
    <row r="19" spans="1:5" x14ac:dyDescent="0.3">
      <c r="A19"/>
      <c r="B19" s="39"/>
      <c r="C19"/>
      <c r="D19"/>
      <c r="E19"/>
    </row>
    <row r="20" spans="1:5" x14ac:dyDescent="0.3">
      <c r="A20"/>
      <c r="B20" s="39"/>
      <c r="C20"/>
      <c r="D20"/>
      <c r="E20"/>
    </row>
    <row r="21" spans="1:5" x14ac:dyDescent="0.3">
      <c r="A21"/>
      <c r="B21" s="23"/>
      <c r="C21"/>
      <c r="D21"/>
      <c r="E21"/>
    </row>
    <row r="22" spans="1:5" x14ac:dyDescent="0.3">
      <c r="A22"/>
      <c r="B22" s="23"/>
      <c r="C22"/>
      <c r="D22"/>
      <c r="E22"/>
    </row>
    <row r="23" spans="1:5" x14ac:dyDescent="0.3">
      <c r="A23"/>
      <c r="C23"/>
      <c r="D23"/>
      <c r="E23"/>
    </row>
    <row r="24" spans="1:5" ht="12.9" x14ac:dyDescent="0.35">
      <c r="B24" s="43"/>
    </row>
    <row r="25" spans="1:5" ht="12.9" x14ac:dyDescent="0.35">
      <c r="B25" s="43"/>
    </row>
    <row r="26" spans="1:5" x14ac:dyDescent="0.3">
      <c r="B26" s="23"/>
    </row>
    <row r="27" spans="1:5" x14ac:dyDescent="0.3">
      <c r="B27" s="23"/>
    </row>
    <row r="28" spans="1:5" x14ac:dyDescent="0.3">
      <c r="B28"/>
    </row>
    <row r="29" spans="1:5" x14ac:dyDescent="0.3">
      <c r="B29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B3EA-ADF9-4DCE-A211-D458F50FEC2B}">
  <dimension ref="A1:E36"/>
  <sheetViews>
    <sheetView zoomScale="120" zoomScaleNormal="120" workbookViewId="0">
      <pane ySplit="2" topLeftCell="A3" activePane="bottomLeft" state="frozen"/>
      <selection pane="bottomLeft" activeCell="B31" sqref="B31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5">
      <c r="B2" s="5"/>
      <c r="E2" s="41" t="str">
        <f>Summary!$C$5</f>
        <v>EST</v>
      </c>
    </row>
    <row r="3" spans="1:5" ht="15" x14ac:dyDescent="0.35">
      <c r="A3" s="1"/>
      <c r="B3" s="5"/>
      <c r="C3" s="15"/>
      <c r="D3" s="12"/>
      <c r="E3" s="13"/>
    </row>
    <row r="4" spans="1:5" ht="15.45" x14ac:dyDescent="0.4">
      <c r="A4" s="1"/>
      <c r="B4" s="31"/>
      <c r="C4" s="15"/>
      <c r="D4" s="12"/>
      <c r="E4" s="13"/>
    </row>
    <row r="5" spans="1:5" ht="12.9" x14ac:dyDescent="0.35">
      <c r="B5" s="30" t="s">
        <v>45</v>
      </c>
      <c r="C5" s="15"/>
      <c r="D5" s="12"/>
      <c r="E5" s="13"/>
    </row>
    <row r="6" spans="1:5" ht="12.9" x14ac:dyDescent="0.35">
      <c r="A6" s="1">
        <f>Summary!A$13</f>
        <v>7</v>
      </c>
      <c r="B6" s="40" t="str">
        <f>Summary!B$13</f>
        <v>Monday 16-May AM1: Technical Presentations</v>
      </c>
      <c r="C6" s="15"/>
      <c r="D6" s="12"/>
      <c r="E6" s="13">
        <f>Summary!C$13</f>
        <v>0.375</v>
      </c>
    </row>
    <row r="7" spans="1:5" s="17" customFormat="1" ht="12.9" x14ac:dyDescent="0.35">
      <c r="A7" s="9">
        <f t="shared" ref="A7:A12" si="0">A6+0.1</f>
        <v>7.1</v>
      </c>
      <c r="B7" s="10" t="s">
        <v>0</v>
      </c>
      <c r="C7" s="15" t="s">
        <v>4</v>
      </c>
      <c r="D7" s="12">
        <v>10</v>
      </c>
      <c r="E7" s="13">
        <f t="shared" ref="E7:E12" si="1">E6+TIME(0,D6,0)</f>
        <v>0.375</v>
      </c>
    </row>
    <row r="8" spans="1:5" s="17" customFormat="1" ht="12.9" x14ac:dyDescent="0.35">
      <c r="A8" s="9">
        <f t="shared" si="0"/>
        <v>7.1999999999999993</v>
      </c>
      <c r="B8" s="14" t="s">
        <v>28</v>
      </c>
      <c r="C8" s="15" t="s">
        <v>4</v>
      </c>
      <c r="D8" s="12">
        <v>5</v>
      </c>
      <c r="E8" s="13">
        <f t="shared" si="1"/>
        <v>0.38194444444444442</v>
      </c>
    </row>
    <row r="9" spans="1:5" ht="12.9" x14ac:dyDescent="0.35">
      <c r="A9" s="9">
        <f t="shared" si="0"/>
        <v>7.2999999999999989</v>
      </c>
      <c r="B9" s="14" t="s">
        <v>105</v>
      </c>
      <c r="C9" s="15" t="s">
        <v>106</v>
      </c>
      <c r="D9" s="12">
        <v>35</v>
      </c>
      <c r="E9" s="13">
        <f t="shared" si="1"/>
        <v>0.38541666666666663</v>
      </c>
    </row>
    <row r="10" spans="1:5" ht="12.9" x14ac:dyDescent="0.35">
      <c r="A10" s="9">
        <f t="shared" si="0"/>
        <v>7.3999999999999986</v>
      </c>
      <c r="B10" s="14" t="s">
        <v>110</v>
      </c>
      <c r="C10" s="15" t="s">
        <v>126</v>
      </c>
      <c r="D10" s="12">
        <v>35</v>
      </c>
      <c r="E10" s="13">
        <f t="shared" si="1"/>
        <v>0.40972222222222221</v>
      </c>
    </row>
    <row r="11" spans="1:5" ht="12.9" x14ac:dyDescent="0.35">
      <c r="A11" s="9">
        <f t="shared" si="0"/>
        <v>7.4999999999999982</v>
      </c>
      <c r="B11" s="14" t="s">
        <v>112</v>
      </c>
      <c r="C11" s="15" t="s">
        <v>111</v>
      </c>
      <c r="D11" s="12">
        <v>35</v>
      </c>
      <c r="E11" s="13">
        <f t="shared" si="1"/>
        <v>0.43402777777777779</v>
      </c>
    </row>
    <row r="12" spans="1:5" ht="12.9" x14ac:dyDescent="0.35">
      <c r="A12" s="9">
        <f t="shared" si="0"/>
        <v>7.5999999999999979</v>
      </c>
      <c r="B12" s="14" t="s">
        <v>2</v>
      </c>
      <c r="C12" s="15" t="s">
        <v>4</v>
      </c>
      <c r="D12" s="12">
        <v>0</v>
      </c>
      <c r="E12" s="13">
        <f t="shared" si="1"/>
        <v>0.45833333333333337</v>
      </c>
    </row>
    <row r="14" spans="1:5" s="17" customFormat="1" x14ac:dyDescent="0.3"/>
    <row r="15" spans="1:5" s="17" customFormat="1" x14ac:dyDescent="0.3">
      <c r="B15" s="30" t="s">
        <v>45</v>
      </c>
    </row>
    <row r="16" spans="1:5" x14ac:dyDescent="0.3">
      <c r="A16" s="1">
        <f>Summary!A$14</f>
        <v>8</v>
      </c>
      <c r="B16" s="40" t="str">
        <f>Summary!B$14</f>
        <v>Monday 16-May EV1: Technical Presentations</v>
      </c>
    </row>
    <row r="17" spans="1:5" ht="12.9" x14ac:dyDescent="0.35">
      <c r="A17" s="9">
        <f t="shared" ref="A17:A22" si="2">A16+0.1</f>
        <v>8.1</v>
      </c>
      <c r="B17" s="10" t="s">
        <v>0</v>
      </c>
      <c r="C17" s="15" t="s">
        <v>4</v>
      </c>
      <c r="D17" s="12">
        <v>10</v>
      </c>
      <c r="E17" s="13">
        <f>Summary!C$14</f>
        <v>0.70833333333333337</v>
      </c>
    </row>
    <row r="18" spans="1:5" ht="12.9" x14ac:dyDescent="0.35">
      <c r="A18" s="9">
        <f t="shared" si="2"/>
        <v>8.1999999999999993</v>
      </c>
      <c r="B18" s="14" t="s">
        <v>28</v>
      </c>
      <c r="C18" s="15" t="s">
        <v>4</v>
      </c>
      <c r="D18" s="12">
        <v>5</v>
      </c>
      <c r="E18" s="13">
        <f>E17+TIME(0,D17,0)</f>
        <v>0.71527777777777779</v>
      </c>
    </row>
    <row r="19" spans="1:5" ht="12.9" x14ac:dyDescent="0.35">
      <c r="A19" s="9">
        <f t="shared" si="2"/>
        <v>8.2999999999999989</v>
      </c>
      <c r="B19" s="14" t="s">
        <v>109</v>
      </c>
      <c r="C19" s="15" t="s">
        <v>108</v>
      </c>
      <c r="D19" s="12">
        <v>35</v>
      </c>
      <c r="E19" s="13">
        <f>E18+TIME(0,D18,0)</f>
        <v>0.71875</v>
      </c>
    </row>
    <row r="20" spans="1:5" ht="12.9" x14ac:dyDescent="0.35">
      <c r="A20" s="9">
        <f t="shared" si="2"/>
        <v>8.3999999999999986</v>
      </c>
      <c r="B20" s="14" t="s">
        <v>117</v>
      </c>
      <c r="C20" s="15" t="s">
        <v>118</v>
      </c>
      <c r="D20" s="12">
        <v>35</v>
      </c>
      <c r="E20" s="13">
        <f>E19+TIME(0,D19,0)</f>
        <v>0.74305555555555558</v>
      </c>
    </row>
    <row r="21" spans="1:5" ht="12.9" x14ac:dyDescent="0.35">
      <c r="A21" s="9">
        <f t="shared" si="2"/>
        <v>8.4999999999999982</v>
      </c>
      <c r="B21" s="14" t="s">
        <v>124</v>
      </c>
      <c r="C21" s="15" t="s">
        <v>125</v>
      </c>
      <c r="D21" s="12">
        <v>35</v>
      </c>
      <c r="E21" s="13">
        <f>E20+TIME(0,D20,0)</f>
        <v>0.76736111111111116</v>
      </c>
    </row>
    <row r="22" spans="1:5" ht="12.9" x14ac:dyDescent="0.35">
      <c r="A22" s="9">
        <f t="shared" si="2"/>
        <v>8.5999999999999979</v>
      </c>
      <c r="B22" s="14" t="s">
        <v>2</v>
      </c>
      <c r="C22" s="15" t="s">
        <v>4</v>
      </c>
      <c r="D22" s="12">
        <v>0</v>
      </c>
      <c r="E22" s="13">
        <f>E21+TIME(0,D21,0)</f>
        <v>0.79166666666666674</v>
      </c>
    </row>
    <row r="25" spans="1:5" x14ac:dyDescent="0.3">
      <c r="A25" s="17"/>
      <c r="D25" s="17"/>
      <c r="E25" s="17"/>
    </row>
    <row r="26" spans="1:5" ht="12.9" x14ac:dyDescent="0.35">
      <c r="E26" s="13"/>
    </row>
    <row r="28" spans="1:5" ht="12.9" x14ac:dyDescent="0.35">
      <c r="B28" s="42" t="s">
        <v>36</v>
      </c>
    </row>
    <row r="29" spans="1:5" x14ac:dyDescent="0.3">
      <c r="B29" s="23"/>
    </row>
    <row r="30" spans="1:5" ht="12.9" x14ac:dyDescent="0.35">
      <c r="A30" s="9">
        <v>7.2999999999999989</v>
      </c>
      <c r="B30" s="23"/>
    </row>
    <row r="31" spans="1:5" ht="12.9" x14ac:dyDescent="0.35">
      <c r="A31" s="9">
        <v>7.3999999999999986</v>
      </c>
      <c r="B31" s="23"/>
    </row>
    <row r="32" spans="1:5" ht="12.9" x14ac:dyDescent="0.35">
      <c r="A32" s="9">
        <v>7.4999999999999982</v>
      </c>
      <c r="B32" s="23"/>
    </row>
    <row r="33" spans="1:2" ht="12.9" x14ac:dyDescent="0.35">
      <c r="A33" s="9">
        <v>8.3000000000000007</v>
      </c>
      <c r="B33" s="23" t="s">
        <v>147</v>
      </c>
    </row>
    <row r="34" spans="1:2" ht="12.9" x14ac:dyDescent="0.35">
      <c r="A34" s="9">
        <v>8.4999999999999982</v>
      </c>
      <c r="B34" s="23"/>
    </row>
    <row r="35" spans="1:2" ht="12.9" x14ac:dyDescent="0.35">
      <c r="A35" s="9">
        <v>8.5999999999999979</v>
      </c>
    </row>
    <row r="36" spans="1:2" x14ac:dyDescent="0.3">
      <c r="B36" s="23"/>
    </row>
  </sheetData>
  <sheetProtection selectLockedCells="1" selectUnlockedCells="1"/>
  <hyperlinks>
    <hyperlink ref="B33" r:id="rId1" xr:uid="{20F7FD3A-7FF2-4CCD-B60B-A543C711DD3A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2"/>
  <sheetViews>
    <sheetView zoomScale="120" zoomScaleNormal="120" workbookViewId="0">
      <pane ySplit="2" topLeftCell="A7" activePane="bottomLeft" state="frozen"/>
      <selection pane="bottomLeft" activeCell="B29" sqref="B29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5">
      <c r="B2" s="5"/>
      <c r="E2" s="41" t="str">
        <f>Summary!$C$5</f>
        <v>EST</v>
      </c>
    </row>
    <row r="3" spans="1:5" ht="15" x14ac:dyDescent="0.35">
      <c r="B3" s="5"/>
      <c r="D3" s="8" t="s">
        <v>113</v>
      </c>
      <c r="E3" s="41"/>
    </row>
    <row r="4" spans="1:5" ht="12.9" x14ac:dyDescent="0.35">
      <c r="A4" s="9"/>
      <c r="B4" s="14"/>
      <c r="C4" s="15"/>
      <c r="D4" s="12"/>
      <c r="E4" s="13"/>
    </row>
    <row r="5" spans="1:5" x14ac:dyDescent="0.3">
      <c r="A5"/>
      <c r="B5" s="30" t="s">
        <v>45</v>
      </c>
      <c r="C5"/>
      <c r="D5"/>
    </row>
    <row r="6" spans="1:5" ht="12.9" x14ac:dyDescent="0.35">
      <c r="A6" s="1">
        <f>Summary!A$15</f>
        <v>9</v>
      </c>
      <c r="B6" s="1" t="str">
        <f>Summary!B15</f>
        <v>Tuesday 17-May AM1: Technical Presentations</v>
      </c>
      <c r="E6" s="16">
        <f>Summary!$C$15</f>
        <v>0.375</v>
      </c>
    </row>
    <row r="7" spans="1:5" s="17" customFormat="1" ht="12.9" x14ac:dyDescent="0.35">
      <c r="A7" s="9">
        <f t="shared" ref="A7:A13" si="0">A6+0.1</f>
        <v>9.1</v>
      </c>
      <c r="B7" s="32" t="s">
        <v>0</v>
      </c>
      <c r="C7" s="33" t="s">
        <v>4</v>
      </c>
      <c r="D7" s="34">
        <v>10</v>
      </c>
      <c r="E7" s="35">
        <f>E6+TIME(0,D5,0)</f>
        <v>0.375</v>
      </c>
    </row>
    <row r="8" spans="1:5" s="17" customFormat="1" ht="12.9" x14ac:dyDescent="0.35">
      <c r="A8" s="9">
        <f t="shared" si="0"/>
        <v>9.1999999999999993</v>
      </c>
      <c r="B8" s="36" t="s">
        <v>28</v>
      </c>
      <c r="C8" s="33" t="s">
        <v>4</v>
      </c>
      <c r="D8" s="34">
        <v>5</v>
      </c>
      <c r="E8" s="35">
        <f t="shared" ref="E8:E13" si="1">E7+TIME(0,D7,0)</f>
        <v>0.38194444444444442</v>
      </c>
    </row>
    <row r="9" spans="1:5" s="17" customFormat="1" ht="12.9" x14ac:dyDescent="0.35">
      <c r="A9" s="9">
        <f t="shared" si="0"/>
        <v>9.2999999999999989</v>
      </c>
      <c r="B9" s="14" t="s">
        <v>99</v>
      </c>
      <c r="C9" s="15" t="s">
        <v>135</v>
      </c>
      <c r="D9" s="34">
        <v>35</v>
      </c>
      <c r="E9" s="35">
        <f t="shared" si="1"/>
        <v>0.38541666666666663</v>
      </c>
    </row>
    <row r="10" spans="1:5" ht="12.9" x14ac:dyDescent="0.35">
      <c r="A10" s="9">
        <f t="shared" si="0"/>
        <v>9.3999999999999986</v>
      </c>
      <c r="B10" s="14" t="s">
        <v>116</v>
      </c>
      <c r="C10" s="15" t="s">
        <v>114</v>
      </c>
      <c r="D10" s="12">
        <v>20</v>
      </c>
      <c r="E10" s="35">
        <f t="shared" si="1"/>
        <v>0.40972222222222221</v>
      </c>
    </row>
    <row r="11" spans="1:5" ht="12.9" x14ac:dyDescent="0.35">
      <c r="A11" s="9">
        <f t="shared" si="0"/>
        <v>9.4999999999999982</v>
      </c>
      <c r="B11" s="14" t="s">
        <v>120</v>
      </c>
      <c r="C11" s="15" t="s">
        <v>115</v>
      </c>
      <c r="D11" s="12">
        <v>20</v>
      </c>
      <c r="E11" s="35">
        <f t="shared" si="1"/>
        <v>0.4236111111111111</v>
      </c>
    </row>
    <row r="12" spans="1:5" ht="12.9" x14ac:dyDescent="0.35">
      <c r="A12" s="9">
        <f t="shared" si="0"/>
        <v>9.5999999999999979</v>
      </c>
      <c r="B12" s="14" t="s">
        <v>97</v>
      </c>
      <c r="C12" s="15" t="s">
        <v>1</v>
      </c>
      <c r="D12" s="12">
        <v>30</v>
      </c>
      <c r="E12" s="35">
        <f t="shared" si="1"/>
        <v>0.4375</v>
      </c>
    </row>
    <row r="13" spans="1:5" ht="12.9" x14ac:dyDescent="0.35">
      <c r="A13" s="9">
        <f t="shared" si="0"/>
        <v>9.6999999999999975</v>
      </c>
      <c r="B13" s="36" t="s">
        <v>2</v>
      </c>
      <c r="C13" s="33" t="s">
        <v>4</v>
      </c>
      <c r="D13" s="34">
        <v>0</v>
      </c>
      <c r="E13" s="35">
        <f t="shared" si="1"/>
        <v>0.45833333333333331</v>
      </c>
    </row>
    <row r="14" spans="1:5" ht="12.9" x14ac:dyDescent="0.35">
      <c r="A14" s="18"/>
      <c r="B14" s="22"/>
      <c r="C14" s="19"/>
      <c r="D14" s="20"/>
      <c r="E14" s="21"/>
    </row>
    <row r="16" spans="1:5" ht="12.9" x14ac:dyDescent="0.35">
      <c r="A16" s="1">
        <f>Summary!A$16</f>
        <v>10</v>
      </c>
      <c r="B16" s="1" t="str">
        <f>Summary!B16</f>
        <v xml:space="preserve">Tuesday 17-May EV1:  Technical Presentations, TG closing </v>
      </c>
      <c r="E16" s="16">
        <f>Summary!$C$16</f>
        <v>0.70833333333333337</v>
      </c>
    </row>
    <row r="17" spans="1:5" ht="12.9" x14ac:dyDescent="0.35">
      <c r="A17" s="9">
        <f t="shared" ref="A17:A24" si="2">A16+0.1</f>
        <v>10.1</v>
      </c>
      <c r="B17" s="32" t="s">
        <v>0</v>
      </c>
      <c r="C17" s="33" t="s">
        <v>4</v>
      </c>
      <c r="D17" s="34">
        <v>10</v>
      </c>
      <c r="E17" s="35">
        <f>E16+TIME(0,D15,0)</f>
        <v>0.70833333333333337</v>
      </c>
    </row>
    <row r="18" spans="1:5" ht="12.9" x14ac:dyDescent="0.35">
      <c r="A18" s="9">
        <f t="shared" si="2"/>
        <v>10.199999999999999</v>
      </c>
      <c r="B18" s="36" t="s">
        <v>28</v>
      </c>
      <c r="C18" s="33" t="s">
        <v>4</v>
      </c>
      <c r="D18" s="34">
        <v>0</v>
      </c>
      <c r="E18" s="35">
        <f t="shared" ref="E18:E24" si="3">E17+TIME(0,D17,0)</f>
        <v>0.71527777777777779</v>
      </c>
    </row>
    <row r="19" spans="1:5" ht="12.9" x14ac:dyDescent="0.35">
      <c r="A19" s="9">
        <f>A17+0.1</f>
        <v>10.199999999999999</v>
      </c>
      <c r="B19" s="14" t="s">
        <v>133</v>
      </c>
      <c r="C19" s="15" t="s">
        <v>134</v>
      </c>
      <c r="D19" s="34">
        <v>35</v>
      </c>
      <c r="E19" s="35">
        <f t="shared" si="3"/>
        <v>0.71527777777777779</v>
      </c>
    </row>
    <row r="20" spans="1:5" ht="12.9" x14ac:dyDescent="0.35">
      <c r="A20" s="9">
        <f>A18+0.1</f>
        <v>10.299999999999999</v>
      </c>
      <c r="B20" s="14" t="s">
        <v>91</v>
      </c>
      <c r="C20" s="15" t="s">
        <v>48</v>
      </c>
      <c r="D20" s="12">
        <v>15</v>
      </c>
      <c r="E20" s="35">
        <f t="shared" si="3"/>
        <v>0.73958333333333337</v>
      </c>
    </row>
    <row r="21" spans="1:5" ht="12.9" x14ac:dyDescent="0.35">
      <c r="A21" s="9">
        <f>A19+0.1</f>
        <v>10.299999999999999</v>
      </c>
      <c r="B21" s="14" t="s">
        <v>96</v>
      </c>
      <c r="C21" s="15" t="s">
        <v>1</v>
      </c>
      <c r="D21" s="12">
        <v>30</v>
      </c>
      <c r="E21" s="35">
        <f t="shared" si="3"/>
        <v>0.75</v>
      </c>
    </row>
    <row r="22" spans="1:5" ht="12.9" x14ac:dyDescent="0.35">
      <c r="A22" s="9">
        <f>A20+0.1</f>
        <v>10.399999999999999</v>
      </c>
      <c r="B22" s="14" t="s">
        <v>92</v>
      </c>
      <c r="C22" s="15" t="s">
        <v>93</v>
      </c>
      <c r="D22" s="34">
        <v>15</v>
      </c>
      <c r="E22" s="35">
        <f t="shared" si="3"/>
        <v>0.77083333333333337</v>
      </c>
    </row>
    <row r="23" spans="1:5" ht="12.9" x14ac:dyDescent="0.35">
      <c r="A23" s="9">
        <f t="shared" si="2"/>
        <v>10.499999999999998</v>
      </c>
      <c r="B23" s="14" t="s">
        <v>49</v>
      </c>
      <c r="C23" s="33" t="s">
        <v>4</v>
      </c>
      <c r="D23" s="34">
        <v>15</v>
      </c>
      <c r="E23" s="35">
        <f t="shared" si="3"/>
        <v>0.78125</v>
      </c>
    </row>
    <row r="24" spans="1:5" ht="12.9" x14ac:dyDescent="0.35">
      <c r="A24" s="9">
        <f t="shared" si="2"/>
        <v>10.599999999999998</v>
      </c>
      <c r="B24" s="36" t="s">
        <v>78</v>
      </c>
      <c r="C24" s="33" t="s">
        <v>4</v>
      </c>
      <c r="D24" s="34">
        <v>0</v>
      </c>
      <c r="E24" s="35">
        <f t="shared" si="3"/>
        <v>0.79166666666666663</v>
      </c>
    </row>
    <row r="25" spans="1:5" x14ac:dyDescent="0.3">
      <c r="B25" s="23"/>
    </row>
    <row r="26" spans="1:5" x14ac:dyDescent="0.3">
      <c r="B26" s="23"/>
    </row>
    <row r="27" spans="1:5" ht="12.9" x14ac:dyDescent="0.35">
      <c r="B27" s="42" t="s">
        <v>36</v>
      </c>
    </row>
    <row r="28" spans="1:5" ht="12.9" x14ac:dyDescent="0.35">
      <c r="A28" s="9">
        <v>9.2999999999999989</v>
      </c>
      <c r="B28" s="23"/>
    </row>
    <row r="29" spans="1:5" ht="12.9" x14ac:dyDescent="0.35">
      <c r="A29" s="9">
        <v>9.3999999999999986</v>
      </c>
      <c r="B29" s="23"/>
    </row>
    <row r="30" spans="1:5" ht="12.9" x14ac:dyDescent="0.35">
      <c r="A30" s="9">
        <v>9.4999999999999982</v>
      </c>
      <c r="B30" s="23"/>
    </row>
    <row r="31" spans="1:5" ht="12.9" x14ac:dyDescent="0.35">
      <c r="A31" s="9">
        <v>10.199999999999999</v>
      </c>
    </row>
    <row r="32" spans="1:5" ht="12.9" x14ac:dyDescent="0.35">
      <c r="A32" s="9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Tuesday(1)</vt:lpstr>
      <vt:lpstr>Wednesday</vt:lpstr>
      <vt:lpstr>Thursday</vt:lpstr>
      <vt:lpstr>Friday</vt:lpstr>
      <vt:lpstr>Monday</vt:lpstr>
      <vt:lpstr>Tuesday(2)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2022-05-10T17:13:52Z</dcterms:modified>
</cp:coreProperties>
</file>