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380F7EAF-EBC6-48A8-94F8-842A6C8B2FD8}" xr6:coauthVersionLast="47" xr6:coauthVersionMax="47" xr10:uidLastSave="{00000000-0000-0000-0000-000000000000}"/>
  <bookViews>
    <workbookView xWindow="-103" yWindow="-103" windowWidth="33120" windowHeight="18000" tabRatio="703" activeTab="7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E15" i="11"/>
  <c r="A15" i="11"/>
  <c r="A16" i="11" s="1"/>
  <c r="B15" i="11"/>
  <c r="E16" i="11"/>
  <c r="E17" i="11" s="1"/>
  <c r="E18" i="11" s="1"/>
  <c r="E19" i="11" s="1"/>
  <c r="E20" i="11" s="1"/>
  <c r="E21" i="11" s="1"/>
  <c r="E22" i="11" s="1"/>
  <c r="E23" i="11" s="1"/>
  <c r="A18" i="11" l="1"/>
  <c r="A20" i="11" s="1"/>
  <c r="A17" i="11"/>
  <c r="A19" i="11" s="1"/>
  <c r="A21" i="11" s="1"/>
  <c r="A22" i="11" s="1"/>
  <c r="A23" i="11" s="1"/>
  <c r="B6" i="19" l="1"/>
  <c r="B6" i="20"/>
  <c r="J30" i="18"/>
  <c r="J29" i="18"/>
  <c r="E4" i="16"/>
  <c r="B4" i="16"/>
  <c r="B11" i="13"/>
  <c r="B6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9" i="16"/>
  <c r="E11" i="13"/>
  <c r="E12" i="13" s="1"/>
  <c r="E13" i="13" s="1"/>
  <c r="E14" i="13" s="1"/>
  <c r="E15" i="13" s="1"/>
  <c r="E16" i="13" s="1"/>
  <c r="E17" i="13" s="1"/>
  <c r="E6" i="13"/>
  <c r="A6" i="2"/>
  <c r="A6" i="20" l="1"/>
  <c r="A7" i="20" s="1"/>
  <c r="A8" i="20" s="1"/>
  <c r="A9" i="20" s="1"/>
  <c r="A10" i="20" s="1"/>
  <c r="A7" i="2"/>
  <c r="A6" i="19" s="1"/>
  <c r="A7" i="19" s="1"/>
  <c r="A8" i="19" s="1"/>
  <c r="A9" i="19" s="1"/>
  <c r="A10" i="19" s="1"/>
  <c r="A11" i="19" s="1"/>
  <c r="A12" i="19" s="1"/>
  <c r="B9" i="16"/>
  <c r="E10" i="16"/>
  <c r="E11" i="16" s="1"/>
  <c r="E12" i="16" s="1"/>
  <c r="E13" i="16" s="1"/>
  <c r="A11" i="20" l="1"/>
  <c r="A12" i="20"/>
  <c r="A13" i="20" s="1"/>
  <c r="A14" i="20" s="1"/>
  <c r="A15" i="20" s="1"/>
  <c r="A16" i="20" s="1"/>
  <c r="A8" i="2"/>
  <c r="E14" i="16"/>
  <c r="E15" i="16" s="1"/>
  <c r="A9" i="2" l="1"/>
  <c r="A6" i="13"/>
  <c r="A7" i="13" s="1"/>
  <c r="B1" i="17"/>
  <c r="A10" i="2" l="1"/>
  <c r="A11" i="13"/>
  <c r="A12" i="13" s="1"/>
  <c r="A13" i="13" s="1"/>
  <c r="A14" i="13" s="1"/>
  <c r="A15" i="13" s="1"/>
  <c r="A16" i="13" s="1"/>
  <c r="A17" i="13" s="1"/>
  <c r="A11" i="2" l="1"/>
  <c r="A12" i="2" s="1"/>
  <c r="A13" i="2" s="1"/>
  <c r="A14" i="2" s="1"/>
  <c r="A15" i="2" s="1"/>
  <c r="A4" i="16"/>
  <c r="A5" i="16" s="1"/>
  <c r="A9" i="16"/>
  <c r="A10" i="16" s="1"/>
  <c r="A11" i="16" s="1"/>
  <c r="A12" i="16" s="1"/>
  <c r="A13" i="16" s="1"/>
  <c r="A14" i="16" s="1"/>
  <c r="A15" i="16" s="1"/>
  <c r="B1" i="11"/>
  <c r="A6" i="17" l="1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9" i="11"/>
  <c r="A11" i="11" s="1"/>
</calcChain>
</file>

<file path=xl/sharedStrings.xml><?xml version="1.0" encoding="utf-8"?>
<sst xmlns="http://schemas.openxmlformats.org/spreadsheetml/2006/main" count="265" uniqueCount="140">
  <si>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</si>
  <si>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</si>
  <si>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</si>
  <si>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</si>
  <si>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</si>
  <si>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</si>
  <si>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</si>
  <si>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</si>
  <si>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</si>
  <si>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</si>
  <si>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</si>
  <si>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</si>
  <si>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</si>
  <si>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</si>
  <si>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</si>
  <si>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</si>
  <si>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</si>
  <si>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</si>
  <si>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</si>
  <si>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</si>
  <si>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</si>
  <si>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</si>
  <si>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</si>
  <si>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</si>
  <si>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</si>
  <si>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</si>
  <si>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</si>
  <si>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</si>
  <si>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</si>
  <si>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</si>
  <si>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</si>
  <si>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</si>
  <si>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</si>
  <si>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</si>
  <si>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</si>
  <si>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</si>
  <si>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</si>
  <si>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</si>
  <si>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</si>
  <si>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</si>
  <si>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</si>
  <si>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</si>
  <si>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</si>
  <si>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</si>
  <si>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</si>
  <si>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</si>
  <si>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</si>
  <si>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</si>
  <si>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</si>
  <si>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</si>
  <si>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</si>
  <si>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</si>
  <si>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</si>
  <si>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</si>
  <si>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</si>
  <si>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</si>
  <si>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</si>
  <si>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</si>
  <si>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Tuesday 08-March EV1: TG Opening, Technical Presentations</t>
  </si>
  <si>
    <t>Wednesday 09-March EV1: Technical Presentations</t>
  </si>
  <si>
    <t>Thursday 10-March PM1: Joint 14/15/4ab</t>
  </si>
  <si>
    <t>Thursday 10-March EV1: Technical Presentations</t>
  </si>
  <si>
    <t>Monday 14-March AM1: Technical Presentations</t>
  </si>
  <si>
    <t>Monday 14-March EV1: Technical Presentations</t>
  </si>
  <si>
    <t>Friday 11-March AM1: Joint 6a/4ab/14</t>
  </si>
  <si>
    <t>Friday 11-March AM2: Technical Presentations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</si>
  <si>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</si>
  <si>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</si>
  <si>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</si>
  <si>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</si>
  <si>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</si>
  <si>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</si>
  <si>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</si>
  <si>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AM1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</si>
  <si>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</si>
  <si>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</si>
  <si>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</si>
  <si>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</si>
  <si>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</si>
  <si>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</si>
  <si>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</si>
  <si>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</si>
  <si>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</si>
  <si>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</si>
  <si>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http://802world.org/plenary/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</si>
  <si>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</si>
  <si>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</si>
  <si>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</si>
  <si>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</si>
  <si>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</si>
  <si>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 xml:space="preserve">TGD and TSF update </t>
  </si>
  <si>
    <t>Adjourn</t>
  </si>
  <si>
    <t>Meetings will commence at 10 after the hour</t>
  </si>
  <si>
    <t>Joint 6a/4ab/14</t>
  </si>
  <si>
    <t>Technical contribution: Privacy issues in UWB sensing</t>
  </si>
  <si>
    <t>Technical contribution: Interference detection for high-integrity ranging in UWB systems</t>
  </si>
  <si>
    <t>Technical contribution: Recap of NB/UWB Coupling Concept and Possible Extension,</t>
  </si>
  <si>
    <t>Technical contribution: Topic to be announced</t>
  </si>
  <si>
    <t>Li Sun</t>
  </si>
  <si>
    <t>Technical contribution: Japanese U-NII band usage</t>
  </si>
  <si>
    <t>Huan-Bang Li</t>
  </si>
  <si>
    <t xml:space="preserve">Murray </t>
  </si>
  <si>
    <t>McLaughlin</t>
  </si>
  <si>
    <t>Technical contribution: Channel Access Consideration on Fragmented UWB Format</t>
  </si>
  <si>
    <t>Peng Lui</t>
  </si>
  <si>
    <t>Technical contribution: Link budget calculator</t>
  </si>
  <si>
    <t>Rani Keren</t>
  </si>
  <si>
    <t xml:space="preserve">Tuesday 15-March EV1:  Technical Presentations, TG closing </t>
  </si>
  <si>
    <t>Tuesday 15-March PM1: Technical Presentations</t>
  </si>
  <si>
    <t>Technical Discussion (spill-overs)</t>
  </si>
  <si>
    <t xml:space="preserve">Ekrem </t>
  </si>
  <si>
    <t>Kuan Wu</t>
  </si>
  <si>
    <t>Technical contribution: Use Cases of UWB sensing proxy application in 802.15.4ab</t>
  </si>
  <si>
    <t>Technical contribution: Further-Considerations-on-Advanced-Channel-Coding-for-15.4ab</t>
  </si>
  <si>
    <t>Wei Lin, Jiaqi Gu</t>
  </si>
  <si>
    <t>Technical contribution: MAC considerations for data communication</t>
  </si>
  <si>
    <t>Technical contribution: Ack for data communication' presentation</t>
  </si>
  <si>
    <t>Kangjin Yoon</t>
  </si>
  <si>
    <t>Technical contribution: CIR feedback scheme for UWB sensing</t>
  </si>
  <si>
    <t>Bin Qian</t>
  </si>
  <si>
    <t>Technical contribution: Discussion on UWB sensing report</t>
  </si>
  <si>
    <t>Technical contribution: Discussion on narrowband assisted UWB</t>
  </si>
  <si>
    <t>Bin Tian</t>
  </si>
  <si>
    <t>https://mentor.ieee.org/802.15/dcn/22/15-22-0150-01-04ab-channel-access-considerations-on-fragmented-uwb-format.pptx</t>
  </si>
  <si>
    <t>https://mentor.ieee.org/802.15/dcn/22/15-22-0144-01-04ab-use-cases-of-uwb-sensing-proxy-application-in-802-15-4ab.pptx</t>
  </si>
  <si>
    <t>https://mentor.ieee.org/802.15/dcn/22/15-22-0154-00-04ab-further-considerations-of-advanced-channel-coding-on-15-4ab.pptx</t>
  </si>
  <si>
    <t>Technical contribution: Sensing Device</t>
  </si>
  <si>
    <t>Frank Leong, Dag Wisland</t>
  </si>
  <si>
    <t>https://mentor.ieee.org/802.15/dcn/22/15-22-0130-01-0000-2022-march-joint-4ab-14-6a-agenda-and-mtg-slides.pptx</t>
  </si>
  <si>
    <t>Pooria Pakrooh</t>
  </si>
  <si>
    <t>https://mentor.ieee.org/802.15/dcn/22/15-22-0175-00-04ab-sensing-device.pptx</t>
  </si>
  <si>
    <t>Technical contribution: Discussion</t>
  </si>
  <si>
    <t>Technical contribution: Multiple transmissions in a ranging slot</t>
  </si>
  <si>
    <t>Lee, Rao</t>
  </si>
  <si>
    <t>M. Lee</t>
  </si>
  <si>
    <t>Technical contribution: New Data Rates</t>
  </si>
  <si>
    <t>Moving forward on content</t>
  </si>
  <si>
    <t>Technical contribution: NBA-UWB Technical Framework Proposal</t>
  </si>
  <si>
    <t>https://mentor.ieee.org/802.15/dcn/22/15-22-0192-00-04ab-nba-uwb-technical-framework-proposal.docx</t>
  </si>
  <si>
    <t>https://mentor.ieee.org/802.15/dcn/22/15-22-0181-00-04ab-new-data-rates.pptx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</si>
</sst>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8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4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4" xfId="11" applyFont="1" applyFill="1" applyBorder="1" applyAlignment="1">
      <alignment wrapText="1"/>
    </xf>
    <xf numFmtId="164" fontId="9" fillId="0" borderId="29" xfId="11" applyFont="1" applyBorder="1" applyAlignment="1">
      <alignment horizontal="center"/>
    </xf>
    <xf numFmtId="164" fontId="16" fillId="4" borderId="12" xfId="11" applyFill="1" applyBorder="1"/>
    <xf numFmtId="167" fontId="9" fillId="4" borderId="12" xfId="11" applyNumberFormat="1" applyFont="1" applyFill="1" applyBorder="1"/>
    <xf numFmtId="167" fontId="9" fillId="4" borderId="8" xfId="11" applyNumberFormat="1" applyFont="1" applyFill="1" applyBorder="1"/>
    <xf numFmtId="164" fontId="17" fillId="4" borderId="12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4" xfId="11" applyNumberFormat="1" applyFont="1" applyBorder="1"/>
    <xf numFmtId="164" fontId="17" fillId="0" borderId="29" xfId="11" applyFont="1" applyBorder="1"/>
    <xf numFmtId="167" fontId="9" fillId="0" borderId="12" xfId="11" applyNumberFormat="1" applyFont="1" applyBorder="1"/>
    <xf numFmtId="164" fontId="17" fillId="0" borderId="11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2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4" xfId="11" applyFont="1" applyBorder="1" applyAlignment="1">
      <alignment horizontal="right"/>
    </xf>
    <xf numFmtId="167" fontId="9" fillId="0" borderId="12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164" fontId="9" fillId="9" borderId="16" xfId="11" applyFont="1" applyFill="1" applyBorder="1" applyAlignment="1">
      <alignment horizontal="center" vertical="center"/>
    </xf>
    <xf numFmtId="164" fontId="9" fillId="9" borderId="31" xfId="11" applyFont="1" applyFill="1" applyBorder="1" applyAlignment="1">
      <alignment horizontal="center" vertical="center"/>
    </xf>
    <xf numFmtId="164" fontId="9" fillId="0" borderId="2" xfId="11" applyFont="1" applyBorder="1" applyAlignment="1">
      <alignment horizontal="center"/>
    </xf>
    <xf numFmtId="164" fontId="9" fillId="0" borderId="11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6" fontId="9" fillId="0" borderId="14" xfId="11" applyNumberFormat="1" applyFont="1" applyBorder="1" applyAlignment="1">
      <alignment horizontal="center"/>
    </xf>
    <xf numFmtId="164" fontId="9" fillId="3" borderId="13" xfId="11" applyFont="1" applyFill="1" applyBorder="1" applyAlignment="1">
      <alignment horizontal="center" vertical="center" wrapText="1"/>
    </xf>
    <xf numFmtId="164" fontId="9" fillId="3" borderId="23" xfId="11" applyFont="1" applyFill="1" applyBorder="1" applyAlignment="1">
      <alignment horizontal="center" vertical="center" wrapText="1"/>
    </xf>
    <xf numFmtId="164" fontId="9" fillId="3" borderId="10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 wrapText="1"/>
    </xf>
    <xf numFmtId="164" fontId="9" fillId="3" borderId="19" xfId="11" applyFont="1" applyFill="1" applyBorder="1" applyAlignment="1">
      <alignment horizontal="center" vertical="center"/>
    </xf>
    <xf numFmtId="164" fontId="17" fillId="3" borderId="21" xfId="1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4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20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6" xfId="11" applyFont="1" applyFill="1" applyBorder="1" applyAlignment="1">
      <alignment horizontal="center" vertical="center" wrapText="1"/>
    </xf>
    <xf numFmtId="164" fontId="27" fillId="7" borderId="25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15" xfId="11" applyFont="1" applyFill="1" applyBorder="1" applyAlignment="1">
      <alignment horizontal="center" vertical="center"/>
    </xf>
    <xf numFmtId="164" fontId="17" fillId="0" borderId="33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17" fillId="9" borderId="31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/>
    </xf>
    <xf numFmtId="164" fontId="9" fillId="3" borderId="31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1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7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/>
    </xf>
    <xf numFmtId="164" fontId="9" fillId="3" borderId="23" xfId="11" applyFont="1" applyFill="1" applyBorder="1" applyAlignment="1">
      <alignment horizontal="center" vertical="center"/>
    </xf>
    <xf numFmtId="164" fontId="9" fillId="3" borderId="9" xfId="11" applyFont="1" applyFill="1" applyBorder="1" applyAlignment="1">
      <alignment horizontal="center" vertical="center"/>
    </xf>
    <xf numFmtId="164" fontId="9" fillId="3" borderId="17" xfId="11" applyFont="1" applyFill="1" applyBorder="1" applyAlignment="1">
      <alignment horizontal="center" vertical="center"/>
    </xf>
    <xf numFmtId="164" fontId="23" fillId="3" borderId="22" xfId="12" applyFont="1" applyFill="1" applyBorder="1" applyAlignment="1">
      <alignment horizontal="center" vertical="center" wrapText="1"/>
    </xf>
    <xf numFmtId="164" fontId="23" fillId="3" borderId="23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7" xfId="12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 wrapText="1"/>
    </xf>
    <xf numFmtId="164" fontId="9" fillId="9" borderId="20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 wrapText="1"/>
    </xf>
    <xf numFmtId="164" fontId="17" fillId="0" borderId="35" xfId="11" applyFont="1" applyFill="1" applyBorder="1" applyAlignment="1">
      <alignment horizontal="center" vertical="center"/>
    </xf>
    <xf numFmtId="164" fontId="17" fillId="0" borderId="24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20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0" borderId="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4" fontId="17" fillId="0" borderId="23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4" fontId="9" fillId="3" borderId="18" xfId="11" applyFont="1" applyFill="1" applyBorder="1" applyAlignment="1">
      <alignment horizontal="center" vertical="center" wrapText="1"/>
    </xf>
    <xf numFmtId="164" fontId="17" fillId="3" borderId="20" xfId="11" applyFont="1" applyFill="1" applyBorder="1" applyAlignment="1">
      <alignment horizontal="center" vertical="center" wrapText="1"/>
    </xf>
    <xf numFmtId="164" fontId="17" fillId="9" borderId="20" xfId="11" applyFont="1" applyFill="1" applyBorder="1" applyAlignment="1">
      <alignment horizontal="center" vertical="center"/>
    </xf>
    <xf numFmtId="164" fontId="17" fillId="0" borderId="27" xfId="11" applyFont="1" applyFill="1" applyBorder="1" applyAlignment="1">
      <alignment horizontal="center" vertical="center"/>
    </xf>
    <xf numFmtId="164" fontId="17" fillId="9" borderId="20" xfId="1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36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31" xfId="11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://802world.org/plenar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154-00-04ab-further-considerations-of-advanced-channel-coding-on-15-4ab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2/15-22-0175-00-04ab-sensing-device.pptx" TargetMode="External"/><Relationship Id="rId1" Type="http://schemas.openxmlformats.org/officeDocument/2006/relationships/hyperlink" Target="https://mentor.ieee.org/802.15/dcn/22/15-22-0130-01-0000-2022-march-joint-4ab-14-6a-agenda-and-mtg-slide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mentor.ieee.org/802.15/dcn/22/15-22-0181-00-04ab-new-data-rates.pptx" TargetMode="External"/><Relationship Id="rId1" Type="http://schemas.openxmlformats.org/officeDocument/2006/relationships/hyperlink" Target="https://mentor.ieee.org/802.15/dcn/22/15-22-0192-00-04ab-nba-uwb-technical-framework-propos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opLeftCell="C1" zoomScaleNormal="100" workbookViewId="0">
      <selection activeCell="G23" sqref="G23:K2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98" t="s">
        <v>7</v>
      </c>
      <c r="H1" s="99"/>
      <c r="I1" s="98" t="s">
        <v>6</v>
      </c>
      <c r="J1" s="99"/>
      <c r="K1" s="155" t="s">
        <v>8</v>
      </c>
      <c r="L1" s="99"/>
      <c r="M1" s="155" t="s">
        <v>9</v>
      </c>
      <c r="N1" s="99"/>
      <c r="O1" s="57" t="s">
        <v>10</v>
      </c>
      <c r="P1" s="83"/>
      <c r="Q1" s="64"/>
      <c r="R1" s="98" t="s">
        <v>11</v>
      </c>
      <c r="S1" s="155"/>
      <c r="T1" s="98" t="s">
        <v>7</v>
      </c>
      <c r="U1" s="99"/>
      <c r="V1" s="159" t="s">
        <v>6</v>
      </c>
      <c r="W1" s="160"/>
    </row>
    <row r="2" spans="1:23" ht="15.9" thickBot="1" x14ac:dyDescent="0.45">
      <c r="A2" s="87" t="s">
        <v>25</v>
      </c>
      <c r="B2" s="85" t="s">
        <v>38</v>
      </c>
      <c r="C2" s="82" t="s">
        <v>12</v>
      </c>
      <c r="D2" s="73" t="s">
        <v>13</v>
      </c>
      <c r="E2" s="72">
        <v>44622</v>
      </c>
      <c r="F2" s="72">
        <v>44624</v>
      </c>
      <c r="G2" s="100">
        <v>44628</v>
      </c>
      <c r="H2" s="101"/>
      <c r="I2" s="100">
        <v>44629</v>
      </c>
      <c r="J2" s="101"/>
      <c r="K2" s="156">
        <v>44630</v>
      </c>
      <c r="L2" s="101"/>
      <c r="M2" s="156">
        <v>44631</v>
      </c>
      <c r="N2" s="101"/>
      <c r="O2" s="72">
        <v>44633</v>
      </c>
      <c r="P2" s="81" t="s">
        <v>12</v>
      </c>
      <c r="Q2" s="73" t="s">
        <v>13</v>
      </c>
      <c r="R2" s="156">
        <v>44634</v>
      </c>
      <c r="S2" s="100"/>
      <c r="T2" s="156">
        <v>44635</v>
      </c>
      <c r="U2" s="101"/>
      <c r="V2" s="156">
        <v>44636</v>
      </c>
      <c r="W2" s="101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30"/>
      <c r="H3" s="131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32"/>
      <c r="H4" s="133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32"/>
      <c r="H5" s="133"/>
      <c r="I5" s="96" t="s">
        <v>14</v>
      </c>
      <c r="J5" s="118" t="s">
        <v>39</v>
      </c>
      <c r="K5" s="96" t="s">
        <v>14</v>
      </c>
      <c r="L5" s="118" t="s">
        <v>39</v>
      </c>
      <c r="M5" s="136" t="s">
        <v>71</v>
      </c>
      <c r="N5" s="118" t="s">
        <v>39</v>
      </c>
      <c r="O5" s="58"/>
      <c r="P5" s="76">
        <v>0.45833333333333404</v>
      </c>
      <c r="Q5" s="65">
        <v>0.83333333333333393</v>
      </c>
      <c r="R5" s="96" t="s">
        <v>14</v>
      </c>
      <c r="S5" s="126" t="s">
        <v>15</v>
      </c>
      <c r="T5" s="96" t="s">
        <v>14</v>
      </c>
      <c r="U5" s="126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34"/>
      <c r="H6" s="135"/>
      <c r="I6" s="97"/>
      <c r="J6" s="119"/>
      <c r="K6" s="97"/>
      <c r="L6" s="119"/>
      <c r="M6" s="137"/>
      <c r="N6" s="119"/>
      <c r="O6" s="58"/>
      <c r="P6" s="76">
        <v>0.50000000000000067</v>
      </c>
      <c r="Q6" s="65">
        <v>0.87500000000000056</v>
      </c>
      <c r="R6" s="97"/>
      <c r="S6" s="127"/>
      <c r="T6" s="97"/>
      <c r="U6" s="127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42" t="s">
        <v>30</v>
      </c>
      <c r="H7" s="143"/>
      <c r="I7" s="124" t="s">
        <v>15</v>
      </c>
      <c r="J7" s="106" t="s">
        <v>40</v>
      </c>
      <c r="K7" s="124" t="s">
        <v>15</v>
      </c>
      <c r="L7" s="106" t="s">
        <v>40</v>
      </c>
      <c r="M7" s="146" t="s">
        <v>72</v>
      </c>
      <c r="N7" s="92" t="s">
        <v>93</v>
      </c>
      <c r="O7" s="58"/>
      <c r="P7" s="78">
        <v>0.5416666666666673</v>
      </c>
      <c r="Q7" s="65">
        <v>0.91666666666666718</v>
      </c>
      <c r="R7" s="124" t="s">
        <v>72</v>
      </c>
      <c r="S7" s="110" t="s">
        <v>41</v>
      </c>
      <c r="T7" s="124" t="s">
        <v>40</v>
      </c>
      <c r="U7" s="118" t="s">
        <v>73</v>
      </c>
      <c r="V7" s="142" t="s">
        <v>31</v>
      </c>
      <c r="W7" s="143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16" t="s">
        <v>16</v>
      </c>
      <c r="F8" s="44"/>
      <c r="G8" s="144"/>
      <c r="H8" s="145"/>
      <c r="I8" s="125"/>
      <c r="J8" s="107"/>
      <c r="K8" s="125"/>
      <c r="L8" s="107"/>
      <c r="M8" s="147"/>
      <c r="N8" s="93"/>
      <c r="O8" s="58"/>
      <c r="P8" s="78">
        <v>0.58333333333333393</v>
      </c>
      <c r="Q8" s="86">
        <v>0.95833333333333381</v>
      </c>
      <c r="R8" s="125"/>
      <c r="S8" s="111"/>
      <c r="T8" s="125"/>
      <c r="U8" s="119"/>
      <c r="V8" s="144"/>
      <c r="W8" s="145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17"/>
      <c r="F9" s="44"/>
      <c r="G9" s="128" t="s">
        <v>32</v>
      </c>
      <c r="H9" s="103"/>
      <c r="I9" s="128" t="s">
        <v>17</v>
      </c>
      <c r="J9" s="103"/>
      <c r="K9" s="138" t="s">
        <v>5</v>
      </c>
      <c r="L9" s="139"/>
      <c r="M9" s="110" t="s">
        <v>41</v>
      </c>
      <c r="N9" s="148" t="s">
        <v>18</v>
      </c>
      <c r="O9" s="58"/>
      <c r="P9" s="78">
        <v>0.62500000000000056</v>
      </c>
      <c r="Q9" s="70">
        <v>1.0000000000000004</v>
      </c>
      <c r="R9" s="102" t="s">
        <v>48</v>
      </c>
      <c r="S9" s="103"/>
      <c r="T9" s="128" t="s">
        <v>32</v>
      </c>
      <c r="U9" s="103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29"/>
      <c r="H10" s="105"/>
      <c r="I10" s="129"/>
      <c r="J10" s="105"/>
      <c r="K10" s="140"/>
      <c r="L10" s="141"/>
      <c r="M10" s="111"/>
      <c r="N10" s="149"/>
      <c r="O10" s="58"/>
      <c r="P10" s="78">
        <v>0.66666666666666718</v>
      </c>
      <c r="Q10" s="70">
        <v>1.0416666666666672</v>
      </c>
      <c r="R10" s="104"/>
      <c r="S10" s="105"/>
      <c r="T10" s="129"/>
      <c r="U10" s="105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61" t="s">
        <v>20</v>
      </c>
      <c r="H11" s="148" t="s">
        <v>19</v>
      </c>
      <c r="I11" s="172" t="s">
        <v>42</v>
      </c>
      <c r="J11" s="148" t="s">
        <v>19</v>
      </c>
      <c r="K11" s="92" t="s">
        <v>74</v>
      </c>
      <c r="L11" s="157" t="s">
        <v>19</v>
      </c>
      <c r="M11" s="152" t="s">
        <v>19</v>
      </c>
      <c r="N11" s="157" t="s">
        <v>19</v>
      </c>
      <c r="O11" s="58"/>
      <c r="P11" s="78">
        <v>0.70833333333333381</v>
      </c>
      <c r="Q11" s="70">
        <v>1.0833333333333339</v>
      </c>
      <c r="R11" s="161" t="s">
        <v>42</v>
      </c>
      <c r="S11" s="157" t="s">
        <v>19</v>
      </c>
      <c r="T11" s="161" t="s">
        <v>20</v>
      </c>
      <c r="U11" s="110" t="s">
        <v>41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62"/>
      <c r="H12" s="149"/>
      <c r="I12" s="173"/>
      <c r="J12" s="149"/>
      <c r="K12" s="93"/>
      <c r="L12" s="158"/>
      <c r="M12" s="153"/>
      <c r="N12" s="158"/>
      <c r="O12" s="58"/>
      <c r="P12" s="78">
        <v>0.75000000000000044</v>
      </c>
      <c r="Q12" s="70">
        <v>1.1250000000000007</v>
      </c>
      <c r="R12" s="162"/>
      <c r="S12" s="158"/>
      <c r="T12" s="162"/>
      <c r="U12" s="111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2" t="s">
        <v>21</v>
      </c>
      <c r="H13" s="118" t="s">
        <v>21</v>
      </c>
      <c r="I13" s="96" t="s">
        <v>33</v>
      </c>
      <c r="J13" s="118" t="s">
        <v>21</v>
      </c>
      <c r="K13" s="146" t="s">
        <v>43</v>
      </c>
      <c r="L13" s="118" t="s">
        <v>21</v>
      </c>
      <c r="M13" s="112" t="s">
        <v>21</v>
      </c>
      <c r="N13" s="151" t="s">
        <v>21</v>
      </c>
      <c r="O13" s="58"/>
      <c r="P13" s="78">
        <v>0.79166666666666707</v>
      </c>
      <c r="Q13" s="70">
        <v>1.1666666666666674</v>
      </c>
      <c r="R13" s="136" t="s">
        <v>33</v>
      </c>
      <c r="S13" s="121" t="s">
        <v>21</v>
      </c>
      <c r="T13" s="112" t="s">
        <v>21</v>
      </c>
      <c r="U13" s="118" t="s">
        <v>21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3"/>
      <c r="H14" s="119"/>
      <c r="I14" s="123"/>
      <c r="J14" s="119"/>
      <c r="K14" s="165"/>
      <c r="L14" s="119"/>
      <c r="M14" s="113"/>
      <c r="N14" s="151"/>
      <c r="O14" s="58"/>
      <c r="P14" s="78">
        <v>0.8333333333333337</v>
      </c>
      <c r="Q14" s="70">
        <v>1.2083333333333341</v>
      </c>
      <c r="R14" s="163"/>
      <c r="S14" s="122"/>
      <c r="T14" s="113"/>
      <c r="U14" s="119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110" t="s">
        <v>41</v>
      </c>
      <c r="H15" s="118" t="s">
        <v>22</v>
      </c>
      <c r="I15" s="110" t="s">
        <v>41</v>
      </c>
      <c r="J15" s="118" t="s">
        <v>22</v>
      </c>
      <c r="K15" s="110" t="s">
        <v>41</v>
      </c>
      <c r="L15" s="118" t="s">
        <v>22</v>
      </c>
      <c r="M15" s="152" t="s">
        <v>22</v>
      </c>
      <c r="N15" s="164" t="s">
        <v>22</v>
      </c>
      <c r="O15" s="58"/>
      <c r="P15" s="78">
        <v>0.87500000000000033</v>
      </c>
      <c r="Q15" s="70">
        <v>1.2500000000000009</v>
      </c>
      <c r="R15" s="110" t="s">
        <v>41</v>
      </c>
      <c r="S15" s="150" t="s">
        <v>22</v>
      </c>
      <c r="T15" s="110" t="s">
        <v>41</v>
      </c>
      <c r="U15" s="164" t="s">
        <v>22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111"/>
      <c r="H16" s="119"/>
      <c r="I16" s="111"/>
      <c r="J16" s="119"/>
      <c r="K16" s="111"/>
      <c r="L16" s="119"/>
      <c r="M16" s="153"/>
      <c r="N16" s="164"/>
      <c r="O16" s="58"/>
      <c r="P16" s="78">
        <v>0.91666666666666696</v>
      </c>
      <c r="Q16" s="70">
        <v>1.2916666666666676</v>
      </c>
      <c r="R16" s="111"/>
      <c r="S16" s="150"/>
      <c r="T16" s="111"/>
      <c r="U16" s="164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152" t="s">
        <v>23</v>
      </c>
      <c r="H17" s="118" t="s">
        <v>23</v>
      </c>
      <c r="I17" s="169" t="s">
        <v>23</v>
      </c>
      <c r="J17" s="118" t="s">
        <v>23</v>
      </c>
      <c r="K17" s="120" t="s">
        <v>23</v>
      </c>
      <c r="L17" s="118" t="s">
        <v>23</v>
      </c>
      <c r="M17" s="120" t="s">
        <v>23</v>
      </c>
      <c r="N17" s="151" t="s">
        <v>23</v>
      </c>
      <c r="O17" s="58"/>
      <c r="P17" s="78">
        <v>0.95833333333333359</v>
      </c>
      <c r="Q17" s="70">
        <v>1.3333333333333344</v>
      </c>
      <c r="R17" s="154" t="s">
        <v>23</v>
      </c>
      <c r="S17" s="171" t="s">
        <v>23</v>
      </c>
      <c r="T17" s="154" t="s">
        <v>23</v>
      </c>
      <c r="U17" s="118" t="s">
        <v>23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53"/>
      <c r="H18" s="119"/>
      <c r="I18" s="170"/>
      <c r="J18" s="119"/>
      <c r="K18" s="120"/>
      <c r="L18" s="119"/>
      <c r="M18" s="120"/>
      <c r="N18" s="151"/>
      <c r="O18" s="61"/>
      <c r="P18" s="79">
        <v>1.0000000000000002</v>
      </c>
      <c r="Q18" s="70">
        <v>1.3750000000000011</v>
      </c>
      <c r="R18" s="154"/>
      <c r="S18" s="171"/>
      <c r="T18" s="154"/>
      <c r="U18" s="119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08" t="s">
        <v>27</v>
      </c>
      <c r="D23" s="108"/>
      <c r="E23" s="108"/>
      <c r="F23" s="109"/>
      <c r="G23" s="110" t="s">
        <v>34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08" t="s">
        <v>26</v>
      </c>
      <c r="D24" s="108"/>
      <c r="E24" s="108"/>
      <c r="F24" s="109"/>
      <c r="G24" s="111"/>
      <c r="H24" s="94" t="s">
        <v>44</v>
      </c>
      <c r="I24" s="95"/>
      <c r="J24" s="95"/>
      <c r="K24" s="95"/>
      <c r="L24" s="27"/>
      <c r="M24" s="27"/>
      <c r="N24" s="27"/>
      <c r="O24" s="27"/>
      <c r="P24" s="166" t="s">
        <v>89</v>
      </c>
      <c r="Q24" s="166"/>
      <c r="R24" s="166"/>
      <c r="S24" s="166"/>
      <c r="T24" s="166"/>
      <c r="U24" s="166"/>
      <c r="V24" s="166"/>
      <c r="W24" s="166"/>
    </row>
    <row r="25" spans="1:23" ht="15" x14ac:dyDescent="0.35">
      <c r="A25" s="28"/>
      <c r="B25" s="26"/>
      <c r="C25" s="114"/>
      <c r="D25" s="114"/>
      <c r="E25" s="114"/>
      <c r="F25" s="115"/>
      <c r="G25" s="92" t="s">
        <v>36</v>
      </c>
      <c r="H25" s="27"/>
      <c r="I25" s="27"/>
      <c r="J25" s="27"/>
      <c r="K25" s="27"/>
      <c r="L25" s="27"/>
      <c r="M25" s="27"/>
      <c r="N25" s="27"/>
      <c r="O25" s="27"/>
      <c r="P25" s="166"/>
      <c r="Q25" s="166"/>
      <c r="R25" s="166"/>
      <c r="S25" s="166"/>
      <c r="T25" s="166"/>
      <c r="U25" s="166"/>
      <c r="V25" s="166"/>
      <c r="W25" s="166"/>
    </row>
    <row r="26" spans="1:23" ht="15" x14ac:dyDescent="0.35">
      <c r="A26" s="28"/>
      <c r="B26" s="28"/>
      <c r="C26" s="114"/>
      <c r="D26" s="114"/>
      <c r="E26" s="114"/>
      <c r="F26" s="115"/>
      <c r="G26" s="93"/>
      <c r="H26" s="94" t="s">
        <v>45</v>
      </c>
      <c r="I26" s="95"/>
      <c r="J26" s="95"/>
      <c r="K26" s="95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167" t="str">
        <f>Summary!$B$1</f>
        <v>March 2022 Wireless Interim</v>
      </c>
      <c r="K29" s="167"/>
      <c r="L29" s="167"/>
      <c r="M29" s="167"/>
      <c r="N29" s="167"/>
      <c r="O29" s="16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168" t="str">
        <f>Summary!$B$3</f>
        <v>Task Group 15.4ab - Next Generation UWB</v>
      </c>
      <c r="K30" s="168"/>
      <c r="L30" s="168"/>
      <c r="M30" s="168"/>
      <c r="N30" s="168"/>
      <c r="O30" s="16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4">
    <mergeCell ref="I15:I16"/>
    <mergeCell ref="P24:W25"/>
    <mergeCell ref="J29:O29"/>
    <mergeCell ref="J30:O30"/>
    <mergeCell ref="G15:G16"/>
    <mergeCell ref="G17:G18"/>
    <mergeCell ref="H11:H12"/>
    <mergeCell ref="I17:I18"/>
    <mergeCell ref="S11:S12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T11:T12"/>
    <mergeCell ref="K1:L1"/>
    <mergeCell ref="K2:L2"/>
    <mergeCell ref="L11:L12"/>
    <mergeCell ref="V1:W1"/>
    <mergeCell ref="T2:U2"/>
    <mergeCell ref="T1:U1"/>
    <mergeCell ref="L15:L16"/>
    <mergeCell ref="T15:T16"/>
    <mergeCell ref="M9:M10"/>
    <mergeCell ref="R2:S2"/>
    <mergeCell ref="R1:S1"/>
    <mergeCell ref="M1:N1"/>
    <mergeCell ref="M2:N2"/>
    <mergeCell ref="R11:R12"/>
    <mergeCell ref="R13:R14"/>
    <mergeCell ref="N5:N6"/>
    <mergeCell ref="L13:L14"/>
    <mergeCell ref="N11:N12"/>
    <mergeCell ref="U11:U12"/>
    <mergeCell ref="V2:W2"/>
    <mergeCell ref="U13:U14"/>
    <mergeCell ref="U15:U16"/>
    <mergeCell ref="K13:K14"/>
    <mergeCell ref="K15:K16"/>
    <mergeCell ref="J11:J12"/>
    <mergeCell ref="J13:J14"/>
    <mergeCell ref="S15:S16"/>
    <mergeCell ref="N13:N14"/>
    <mergeCell ref="M17:M18"/>
    <mergeCell ref="J17:J18"/>
    <mergeCell ref="M15:M16"/>
    <mergeCell ref="T17:T18"/>
    <mergeCell ref="V7:W8"/>
    <mergeCell ref="R7:R8"/>
    <mergeCell ref="S5:S6"/>
    <mergeCell ref="T5:T6"/>
    <mergeCell ref="T9:U10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U7:U8"/>
    <mergeCell ref="N7:N8"/>
    <mergeCell ref="N9:N10"/>
    <mergeCell ref="L7:L8"/>
    <mergeCell ref="G25:G26"/>
    <mergeCell ref="H24:K24"/>
    <mergeCell ref="H26:K26"/>
    <mergeCell ref="R5:R6"/>
    <mergeCell ref="G1:H1"/>
    <mergeCell ref="G2:H2"/>
    <mergeCell ref="R9:S10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S13:S14"/>
    <mergeCell ref="I13:I14"/>
    <mergeCell ref="K7:K8"/>
    <mergeCell ref="I1:J1"/>
    <mergeCell ref="I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66</v>
      </c>
    </row>
    <row r="2" spans="1:3" ht="15" x14ac:dyDescent="0.3">
      <c r="A2" s="3"/>
      <c r="B2" s="4"/>
    </row>
    <row r="3" spans="1:3" x14ac:dyDescent="0.3">
      <c r="B3" s="30" t="s">
        <v>47</v>
      </c>
    </row>
    <row r="4" spans="1:3" x14ac:dyDescent="0.3">
      <c r="A4" s="1"/>
      <c r="B4" s="30" t="s">
        <v>35</v>
      </c>
    </row>
    <row r="5" spans="1:3" x14ac:dyDescent="0.3">
      <c r="A5" s="1"/>
      <c r="B5" s="29" t="s">
        <v>28</v>
      </c>
      <c r="C5" s="24" t="s">
        <v>25</v>
      </c>
    </row>
    <row r="6" spans="1:3" ht="12.9" x14ac:dyDescent="0.35">
      <c r="A6" s="1">
        <f t="shared" ref="A6:A15" si="0">A5+1</f>
        <v>1</v>
      </c>
      <c r="B6" s="1" t="s">
        <v>58</v>
      </c>
      <c r="C6" s="16">
        <v>0.70833333333333337</v>
      </c>
    </row>
    <row r="7" spans="1:3" ht="12.9" x14ac:dyDescent="0.35">
      <c r="A7" s="1">
        <f>A6+1</f>
        <v>2</v>
      </c>
      <c r="B7" s="1" t="s">
        <v>59</v>
      </c>
      <c r="C7" s="16">
        <v>0.70833333333333337</v>
      </c>
    </row>
    <row r="8" spans="1:3" ht="12.9" x14ac:dyDescent="0.35">
      <c r="A8" s="1">
        <f>A7+1</f>
        <v>3</v>
      </c>
      <c r="B8" s="37" t="s">
        <v>60</v>
      </c>
      <c r="C8" s="16">
        <v>0.54166666666666663</v>
      </c>
    </row>
    <row r="9" spans="1:3" ht="12.9" x14ac:dyDescent="0.35">
      <c r="A9" s="1">
        <f>A8+1</f>
        <v>4</v>
      </c>
      <c r="B9" s="1" t="s">
        <v>61</v>
      </c>
      <c r="C9" s="16">
        <v>0.70833333333333337</v>
      </c>
    </row>
    <row r="10" spans="1:3" ht="12.9" x14ac:dyDescent="0.35">
      <c r="A10" s="1">
        <f>A9+1</f>
        <v>5</v>
      </c>
      <c r="B10" s="37" t="s">
        <v>64</v>
      </c>
      <c r="C10" s="16">
        <v>0.375</v>
      </c>
    </row>
    <row r="11" spans="1:3" ht="12.9" x14ac:dyDescent="0.35">
      <c r="A11" s="1">
        <f>A10+1</f>
        <v>6</v>
      </c>
      <c r="B11" s="1" t="s">
        <v>65</v>
      </c>
      <c r="C11" s="16">
        <v>0.45833333333333331</v>
      </c>
    </row>
    <row r="12" spans="1:3" ht="12.9" x14ac:dyDescent="0.35">
      <c r="A12" s="1">
        <f t="shared" si="0"/>
        <v>7</v>
      </c>
      <c r="B12" s="1" t="s">
        <v>62</v>
      </c>
      <c r="C12" s="16">
        <v>0.375</v>
      </c>
    </row>
    <row r="13" spans="1:3" ht="12.9" x14ac:dyDescent="0.35">
      <c r="A13" s="1">
        <f t="shared" si="0"/>
        <v>8</v>
      </c>
      <c r="B13" s="1" t="s">
        <v>63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108</v>
      </c>
      <c r="C14" s="16">
        <v>0.54166666666666663</v>
      </c>
    </row>
    <row r="15" spans="1:3" ht="12.9" x14ac:dyDescent="0.35">
      <c r="A15" s="1">
        <f t="shared" si="0"/>
        <v>10</v>
      </c>
      <c r="B15" s="1" t="s">
        <v>107</v>
      </c>
      <c r="C15" s="16">
        <v>0.70833333333333337</v>
      </c>
    </row>
    <row r="16" spans="1:3" ht="12.9" x14ac:dyDescent="0.35">
      <c r="A16" s="1"/>
      <c r="B16" s="1"/>
      <c r="C16" s="16"/>
    </row>
    <row r="17" spans="1:5" ht="12.9" x14ac:dyDescent="0.35">
      <c r="A17" s="1"/>
      <c r="B17" s="2" t="s">
        <v>75</v>
      </c>
      <c r="C17" s="16"/>
    </row>
    <row r="18" spans="1:5" ht="12.9" x14ac:dyDescent="0.35">
      <c r="A18" s="1"/>
      <c r="B18" s="2" t="s">
        <v>79</v>
      </c>
      <c r="C18" s="16"/>
    </row>
    <row r="19" spans="1:5" x14ac:dyDescent="0.3">
      <c r="A19" s="2"/>
      <c r="B19" s="23" t="s">
        <v>24</v>
      </c>
    </row>
    <row r="21" spans="1:5" x14ac:dyDescent="0.3">
      <c r="B21" s="2" t="s">
        <v>78</v>
      </c>
    </row>
    <row r="22" spans="1:5" x14ac:dyDescent="0.3">
      <c r="A22" s="2"/>
      <c r="B22" s="90" t="s">
        <v>76</v>
      </c>
    </row>
    <row r="23" spans="1:5" ht="12.9" x14ac:dyDescent="0.35">
      <c r="B23" s="23" t="s">
        <v>77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80</v>
      </c>
      <c r="C25" s="6"/>
      <c r="D25" s="6"/>
      <c r="E25" s="6"/>
    </row>
    <row r="26" spans="1:5" ht="12.9" x14ac:dyDescent="0.35">
      <c r="B26" s="23" t="s">
        <v>81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82</v>
      </c>
      <c r="E28" s="6"/>
    </row>
    <row r="29" spans="1:5" ht="12.9" x14ac:dyDescent="0.35">
      <c r="B29" s="2" t="s">
        <v>83</v>
      </c>
      <c r="E29" s="6"/>
    </row>
    <row r="30" spans="1:5" ht="12.9" x14ac:dyDescent="0.35">
      <c r="B30" s="23" t="s">
        <v>84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85</v>
      </c>
      <c r="C32" s="6"/>
      <c r="E32" s="6"/>
    </row>
    <row r="33" spans="2:5" ht="12.9" x14ac:dyDescent="0.35">
      <c r="B33" s="23" t="s">
        <v>86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87</v>
      </c>
      <c r="E35" s="6"/>
    </row>
    <row r="36" spans="2:5" ht="12.9" x14ac:dyDescent="0.35">
      <c r="B36" s="23" t="s">
        <v>88</v>
      </c>
      <c r="E36" s="6"/>
    </row>
    <row r="37" spans="2:5" ht="12.9" x14ac:dyDescent="0.35">
      <c r="E37" s="6"/>
    </row>
    <row r="38" spans="2:5" ht="12.9" x14ac:dyDescent="0.35">
      <c r="B38" s="2" t="s">
        <v>92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Summary!A$6</f>
        <v>1</v>
      </c>
      <c r="B6" s="1" t="str">
        <f>Summary!B$6</f>
        <v>Tuesday 08-March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ht="12.9" x14ac:dyDescent="0.35">
      <c r="A9" s="9">
        <f t="shared" si="0"/>
        <v>1.3000000000000003</v>
      </c>
      <c r="B9" s="14" t="s">
        <v>54</v>
      </c>
      <c r="C9" s="15" t="s">
        <v>4</v>
      </c>
      <c r="D9" s="12">
        <v>5</v>
      </c>
      <c r="E9" s="13">
        <f t="shared" ref="E9:E13" si="1">E8+TIME(0,D8,0)</f>
        <v>0.72222222222222221</v>
      </c>
    </row>
    <row r="10" spans="1:5" ht="12.9" x14ac:dyDescent="0.35">
      <c r="A10" s="9">
        <f t="shared" si="0"/>
        <v>1.4000000000000004</v>
      </c>
      <c r="B10" s="14" t="s">
        <v>52</v>
      </c>
      <c r="C10" s="11" t="s">
        <v>1</v>
      </c>
      <c r="D10" s="12">
        <v>5</v>
      </c>
      <c r="E10" s="13">
        <f t="shared" si="1"/>
        <v>0.72569444444444442</v>
      </c>
    </row>
    <row r="11" spans="1:5" ht="12.9" x14ac:dyDescent="0.35">
      <c r="A11" s="9">
        <f t="shared" si="0"/>
        <v>1.5000000000000004</v>
      </c>
      <c r="B11" s="14" t="s">
        <v>53</v>
      </c>
      <c r="C11" s="15" t="s">
        <v>55</v>
      </c>
      <c r="D11" s="12">
        <v>5</v>
      </c>
      <c r="E11" s="13">
        <f t="shared" si="1"/>
        <v>0.72916666666666663</v>
      </c>
    </row>
    <row r="12" spans="1:5" ht="12.9" x14ac:dyDescent="0.35">
      <c r="A12" s="9">
        <f>A10+0.1</f>
        <v>1.5000000000000004</v>
      </c>
      <c r="B12" s="14" t="s">
        <v>46</v>
      </c>
      <c r="C12" s="15" t="s">
        <v>4</v>
      </c>
      <c r="D12" s="12">
        <v>5</v>
      </c>
      <c r="E12" s="13">
        <f t="shared" si="1"/>
        <v>0.73263888888888884</v>
      </c>
    </row>
    <row r="13" spans="1:5" ht="12.9" x14ac:dyDescent="0.35">
      <c r="A13" s="9">
        <f t="shared" si="0"/>
        <v>1.6000000000000005</v>
      </c>
      <c r="B13" s="14" t="s">
        <v>70</v>
      </c>
      <c r="C13" s="15" t="s">
        <v>67</v>
      </c>
      <c r="D13" s="12">
        <v>10</v>
      </c>
      <c r="E13" s="13">
        <f t="shared" si="1"/>
        <v>0.73611111111111105</v>
      </c>
    </row>
    <row r="14" spans="1:5" ht="12.9" x14ac:dyDescent="0.35">
      <c r="A14" s="9">
        <f t="shared" si="0"/>
        <v>1.7000000000000006</v>
      </c>
      <c r="B14" s="14" t="s">
        <v>68</v>
      </c>
      <c r="C14" s="15" t="s">
        <v>67</v>
      </c>
      <c r="D14" s="12">
        <v>35</v>
      </c>
      <c r="E14" s="13">
        <f>E13+TIME(0,D13,0)</f>
        <v>0.74305555555555547</v>
      </c>
    </row>
    <row r="15" spans="1:5" ht="12.9" x14ac:dyDescent="0.35">
      <c r="A15" s="9">
        <f t="shared" si="0"/>
        <v>1.8000000000000007</v>
      </c>
      <c r="B15" s="14" t="s">
        <v>68</v>
      </c>
      <c r="C15" s="15" t="s">
        <v>67</v>
      </c>
      <c r="D15" s="12">
        <v>35</v>
      </c>
      <c r="E15" s="13">
        <f>E14+TIME(0,D14,0)</f>
        <v>0.76736111111111105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>E15+TIME(0,D15,0)</f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42" t="s">
        <v>37</v>
      </c>
      <c r="C20" s="15"/>
      <c r="D20" s="12"/>
    </row>
    <row r="21" spans="1:5" ht="12.9" x14ac:dyDescent="0.35">
      <c r="B21" s="23"/>
      <c r="C21" s="15"/>
      <c r="D21" s="12"/>
    </row>
    <row r="22" spans="1:5" customFormat="1" ht="12.9" x14ac:dyDescent="0.35">
      <c r="A22" s="1"/>
      <c r="B22" s="23"/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Summary!A$7</f>
        <v>2</v>
      </c>
      <c r="B6" s="1" t="str">
        <f>Summary!B$7</f>
        <v>Wednesday 09-March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29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103</v>
      </c>
      <c r="C9" s="15" t="s">
        <v>104</v>
      </c>
      <c r="D9" s="12">
        <v>35</v>
      </c>
      <c r="E9" s="13">
        <f t="shared" ref="E9:E12" si="1">E8+TIME(0,D8,0)</f>
        <v>0.71875</v>
      </c>
    </row>
    <row r="10" spans="1:5" ht="12.9" x14ac:dyDescent="0.35">
      <c r="A10" s="9">
        <f t="shared" si="0"/>
        <v>2.4000000000000004</v>
      </c>
      <c r="B10" s="14" t="s">
        <v>112</v>
      </c>
      <c r="C10" s="15" t="s">
        <v>111</v>
      </c>
      <c r="D10" s="12">
        <v>35</v>
      </c>
      <c r="E10" s="13">
        <f t="shared" si="1"/>
        <v>0.74305555555555558</v>
      </c>
    </row>
    <row r="11" spans="1:5" ht="12.9" x14ac:dyDescent="0.35">
      <c r="A11" s="9">
        <f t="shared" si="0"/>
        <v>2.5000000000000004</v>
      </c>
      <c r="B11" s="14" t="s">
        <v>113</v>
      </c>
      <c r="C11" s="15" t="s">
        <v>114</v>
      </c>
      <c r="D11" s="12">
        <v>35</v>
      </c>
      <c r="E11" s="13">
        <f t="shared" si="1"/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 t="shared" si="1"/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37</v>
      </c>
      <c r="C16" s="15"/>
      <c r="D16" s="12"/>
    </row>
    <row r="17" spans="1:5" ht="12.9" x14ac:dyDescent="0.35">
      <c r="B17" s="23" t="s">
        <v>123</v>
      </c>
      <c r="C17" s="15"/>
      <c r="D17" s="12"/>
    </row>
    <row r="18" spans="1:5" customFormat="1" ht="12.9" x14ac:dyDescent="0.35">
      <c r="A18" s="1"/>
      <c r="B18" s="23" t="s">
        <v>124</v>
      </c>
      <c r="C18" s="8"/>
      <c r="D18" s="8"/>
      <c r="E18" s="13"/>
    </row>
    <row r="19" spans="1:5" ht="12.9" x14ac:dyDescent="0.35">
      <c r="A19" s="1"/>
      <c r="B19" s="91" t="s">
        <v>125</v>
      </c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9" r:id="rId1" xr:uid="{5885A470-D695-4533-9902-C78E6EC97B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49</v>
      </c>
    </row>
    <row r="6" spans="1:5" ht="12.9" x14ac:dyDescent="0.35">
      <c r="A6" s="1">
        <f>Summary!A$8</f>
        <v>3</v>
      </c>
      <c r="B6" s="1" t="str">
        <f>Summary!B8</f>
        <v>Thursday 10-March PM1: Joint 14/15/4ab</v>
      </c>
      <c r="E6" s="13">
        <f>Summary!$C$8</f>
        <v>0.54166666666666663</v>
      </c>
    </row>
    <row r="7" spans="1:5" ht="12.9" x14ac:dyDescent="0.35">
      <c r="A7" s="1">
        <f>A6+0.1</f>
        <v>3.1</v>
      </c>
      <c r="B7" s="14" t="s">
        <v>57</v>
      </c>
    </row>
    <row r="8" spans="1:5" ht="12.9" x14ac:dyDescent="0.35">
      <c r="B8" s="14" t="s">
        <v>69</v>
      </c>
    </row>
    <row r="10" spans="1:5" customFormat="1" x14ac:dyDescent="0.3">
      <c r="A10" s="8"/>
      <c r="B10" s="30" t="s">
        <v>47</v>
      </c>
      <c r="C10" s="8"/>
      <c r="D10" s="8"/>
      <c r="E10" s="8"/>
    </row>
    <row r="11" spans="1:5" customFormat="1" ht="12.9" x14ac:dyDescent="0.35">
      <c r="A11" s="1">
        <f>Summary!A$9</f>
        <v>4</v>
      </c>
      <c r="B11" s="1" t="str">
        <f>Summary!B$9</f>
        <v>Thursday 10-March EV1: Technical Presentations</v>
      </c>
      <c r="C11" s="8"/>
      <c r="D11" s="8"/>
      <c r="E11" s="13">
        <f>Summary!$C$7</f>
        <v>0.70833333333333337</v>
      </c>
    </row>
    <row r="12" spans="1:5" ht="12.9" x14ac:dyDescent="0.35">
      <c r="A12" s="1">
        <f t="shared" ref="A12:A17" si="0">A11+0.1</f>
        <v>4.0999999999999996</v>
      </c>
      <c r="B12" s="10" t="s">
        <v>0</v>
      </c>
      <c r="C12" s="15" t="s">
        <v>4</v>
      </c>
      <c r="D12" s="12">
        <v>10</v>
      </c>
      <c r="E12" s="13">
        <f t="shared" ref="E12:E17" si="1">E11+TIME(0,D11,0)</f>
        <v>0.70833333333333337</v>
      </c>
    </row>
    <row r="13" spans="1:5" ht="12.9" x14ac:dyDescent="0.35">
      <c r="A13" s="1">
        <f t="shared" si="0"/>
        <v>4.1999999999999993</v>
      </c>
      <c r="B13" s="14" t="s">
        <v>29</v>
      </c>
      <c r="C13" s="15" t="s">
        <v>4</v>
      </c>
      <c r="D13" s="12">
        <v>5</v>
      </c>
      <c r="E13" s="13">
        <f t="shared" si="1"/>
        <v>0.71527777777777779</v>
      </c>
    </row>
    <row r="14" spans="1:5" ht="12.9" x14ac:dyDescent="0.35">
      <c r="A14" s="1">
        <f t="shared" si="0"/>
        <v>4.2999999999999989</v>
      </c>
      <c r="B14" s="14" t="s">
        <v>118</v>
      </c>
      <c r="C14" s="15" t="s">
        <v>119</v>
      </c>
      <c r="D14" s="12">
        <v>35</v>
      </c>
      <c r="E14" s="13">
        <f t="shared" si="1"/>
        <v>0.71875</v>
      </c>
    </row>
    <row r="15" spans="1:5" ht="12.9" x14ac:dyDescent="0.35">
      <c r="A15" s="1">
        <f t="shared" si="0"/>
        <v>4.3999999999999986</v>
      </c>
      <c r="B15" s="14" t="s">
        <v>120</v>
      </c>
      <c r="C15" s="15" t="s">
        <v>129</v>
      </c>
      <c r="D15" s="12">
        <v>35</v>
      </c>
      <c r="E15" s="13">
        <f t="shared" si="1"/>
        <v>0.74305555555555558</v>
      </c>
    </row>
    <row r="16" spans="1:5" ht="12.9" x14ac:dyDescent="0.35">
      <c r="A16" s="1">
        <f t="shared" si="0"/>
        <v>4.4999999999999982</v>
      </c>
      <c r="B16" s="14" t="s">
        <v>121</v>
      </c>
      <c r="C16" s="15" t="s">
        <v>122</v>
      </c>
      <c r="D16" s="12">
        <v>35</v>
      </c>
      <c r="E16" s="13">
        <f t="shared" si="1"/>
        <v>0.76736111111111116</v>
      </c>
    </row>
    <row r="17" spans="1:5" ht="12.9" x14ac:dyDescent="0.35">
      <c r="A17" s="1">
        <f t="shared" si="0"/>
        <v>4.5999999999999979</v>
      </c>
      <c r="B17" s="14" t="s">
        <v>2</v>
      </c>
      <c r="C17" s="15" t="s">
        <v>4</v>
      </c>
      <c r="D17" s="12">
        <v>0</v>
      </c>
      <c r="E17" s="13">
        <f t="shared" si="1"/>
        <v>0.79166666666666674</v>
      </c>
    </row>
    <row r="18" spans="1:5" ht="12.9" x14ac:dyDescent="0.35">
      <c r="B18" s="14"/>
      <c r="C18" s="15"/>
      <c r="D18" s="12"/>
    </row>
    <row r="19" spans="1:5" ht="12.9" x14ac:dyDescent="0.35">
      <c r="B19" s="14"/>
      <c r="C19" s="15"/>
      <c r="D19" s="12"/>
    </row>
    <row r="20" spans="1:5" ht="12.9" x14ac:dyDescent="0.35">
      <c r="D20" s="12"/>
    </row>
    <row r="21" spans="1:5" ht="12.9" x14ac:dyDescent="0.35">
      <c r="B21" s="14"/>
      <c r="C21" s="15"/>
      <c r="D21" s="12"/>
    </row>
    <row r="22" spans="1:5" ht="12.9" x14ac:dyDescent="0.35">
      <c r="B22" s="42" t="s">
        <v>37</v>
      </c>
      <c r="C22" s="15"/>
      <c r="D22" s="12"/>
    </row>
    <row r="23" spans="1:5" ht="12.9" x14ac:dyDescent="0.35">
      <c r="B23" s="23"/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D25" s="12"/>
    </row>
    <row r="26" spans="1:5" ht="12.9" x14ac:dyDescent="0.35">
      <c r="B26" s="23"/>
      <c r="D26" s="12"/>
    </row>
    <row r="27" spans="1:5" ht="12.9" x14ac:dyDescent="0.35">
      <c r="D27" s="12"/>
    </row>
  </sheetData>
  <sheetProtection selectLockedCells="1" selectUnlockedCells="1"/>
  <hyperlinks>
    <hyperlink ref="B8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56</v>
      </c>
    </row>
    <row r="4" spans="1:5" ht="12.9" x14ac:dyDescent="0.35">
      <c r="A4" s="9">
        <f>Summary!A$10</f>
        <v>5</v>
      </c>
      <c r="B4" s="1" t="str">
        <f>Summary!B$10</f>
        <v>Friday 11-March AM1: Joint 6a/4ab/14</v>
      </c>
      <c r="C4" s="15"/>
      <c r="D4" s="12"/>
      <c r="E4" s="16">
        <f>Summary!$C$10</f>
        <v>0.375</v>
      </c>
    </row>
    <row r="5" spans="1:5" ht="12.9" x14ac:dyDescent="0.35">
      <c r="A5" s="9">
        <f t="shared" ref="A5" si="0">A4+0.1</f>
        <v>5.0999999999999996</v>
      </c>
      <c r="B5" s="14" t="s">
        <v>57</v>
      </c>
      <c r="C5" s="15"/>
      <c r="D5" s="12"/>
      <c r="E5" s="13"/>
    </row>
    <row r="6" spans="1:5" ht="12.9" x14ac:dyDescent="0.35">
      <c r="A6" s="9"/>
      <c r="B6" s="23" t="s">
        <v>128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47</v>
      </c>
    </row>
    <row r="9" spans="1:5" customFormat="1" ht="12.9" x14ac:dyDescent="0.35">
      <c r="A9" s="1">
        <f>Summary!A$11</f>
        <v>6</v>
      </c>
      <c r="B9" s="1" t="str">
        <f>Summary!B$11</f>
        <v>Friday 11-March AM2: Technical Presentations</v>
      </c>
      <c r="C9" s="8"/>
      <c r="D9" s="8"/>
      <c r="E9" s="16">
        <f>Summary!$C$11</f>
        <v>0.45833333333333331</v>
      </c>
    </row>
    <row r="10" spans="1:5" customFormat="1" ht="12.9" x14ac:dyDescent="0.35">
      <c r="A10" s="9">
        <f t="shared" ref="A10:A15" si="1">A9+0.1</f>
        <v>6.1</v>
      </c>
      <c r="B10" s="10" t="s">
        <v>0</v>
      </c>
      <c r="C10" s="15" t="s">
        <v>4</v>
      </c>
      <c r="D10" s="12">
        <v>10</v>
      </c>
      <c r="E10" s="13">
        <f t="shared" ref="E10:E15" si="2">E9+TIME(0,D9,0)</f>
        <v>0.45833333333333331</v>
      </c>
    </row>
    <row r="11" spans="1:5" customFormat="1" ht="12.9" x14ac:dyDescent="0.35">
      <c r="A11" s="9">
        <f t="shared" si="1"/>
        <v>6.1999999999999993</v>
      </c>
      <c r="B11" s="14" t="s">
        <v>29</v>
      </c>
      <c r="C11" s="15" t="s">
        <v>4</v>
      </c>
      <c r="D11" s="12">
        <v>5</v>
      </c>
      <c r="E11" s="13">
        <f t="shared" si="2"/>
        <v>0.46527777777777773</v>
      </c>
    </row>
    <row r="12" spans="1:5" customFormat="1" ht="12.9" x14ac:dyDescent="0.35">
      <c r="A12" s="9">
        <f t="shared" si="1"/>
        <v>6.2999999999999989</v>
      </c>
      <c r="B12" s="14" t="s">
        <v>99</v>
      </c>
      <c r="C12" s="15" t="s">
        <v>100</v>
      </c>
      <c r="D12" s="12">
        <v>35</v>
      </c>
      <c r="E12" s="13">
        <f t="shared" si="2"/>
        <v>0.46874999999999994</v>
      </c>
    </row>
    <row r="13" spans="1:5" customFormat="1" ht="12.9" x14ac:dyDescent="0.35">
      <c r="A13" s="9">
        <f t="shared" si="1"/>
        <v>6.3999999999999986</v>
      </c>
      <c r="B13" s="14" t="s">
        <v>126</v>
      </c>
      <c r="C13" s="15" t="s">
        <v>127</v>
      </c>
      <c r="D13" s="12">
        <v>35</v>
      </c>
      <c r="E13" s="13">
        <f t="shared" si="2"/>
        <v>0.49305555555555552</v>
      </c>
    </row>
    <row r="14" spans="1:5" ht="12.9" x14ac:dyDescent="0.35">
      <c r="A14" s="9">
        <f t="shared" si="1"/>
        <v>6.4999999999999982</v>
      </c>
      <c r="B14" s="14" t="s">
        <v>105</v>
      </c>
      <c r="C14" s="15" t="s">
        <v>106</v>
      </c>
      <c r="D14" s="12">
        <v>35</v>
      </c>
      <c r="E14" s="13">
        <f t="shared" si="2"/>
        <v>0.51736111111111105</v>
      </c>
    </row>
    <row r="15" spans="1:5" ht="12.9" x14ac:dyDescent="0.35">
      <c r="A15" s="9">
        <f t="shared" si="1"/>
        <v>6.5999999999999979</v>
      </c>
      <c r="B15" s="14" t="s">
        <v>2</v>
      </c>
      <c r="C15" s="15" t="s">
        <v>4</v>
      </c>
      <c r="D15" s="12">
        <v>0</v>
      </c>
      <c r="E15" s="13">
        <f t="shared" si="2"/>
        <v>0.54166666666666663</v>
      </c>
    </row>
    <row r="17" spans="1:5" ht="12.9" x14ac:dyDescent="0.35">
      <c r="A17"/>
      <c r="B17" s="43" t="s">
        <v>37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 t="s">
        <v>130</v>
      </c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xr:uid="{CEB32205-5D11-4098-9414-48652807D654}"/>
    <hyperlink ref="B19" r:id="rId2" xr:uid="{ACADD2DF-AC6D-4660-9999-5EBD1244388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A20" sqref="A20:XFD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5" x14ac:dyDescent="0.35">
      <c r="B4" s="5"/>
      <c r="E4" s="41"/>
    </row>
    <row r="5" spans="1:5" x14ac:dyDescent="0.3">
      <c r="B5" s="30" t="s">
        <v>47</v>
      </c>
    </row>
    <row r="6" spans="1:5" ht="12.9" x14ac:dyDescent="0.35">
      <c r="A6" s="1">
        <f>Summary!A$12</f>
        <v>7</v>
      </c>
      <c r="B6" s="40" t="str">
        <f>Summary!B$12</f>
        <v>Monday 14-March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29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94</v>
      </c>
      <c r="C9" s="15" t="s">
        <v>98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96</v>
      </c>
      <c r="C10" s="15" t="s">
        <v>133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131</v>
      </c>
      <c r="C11" s="15" t="s">
        <v>1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47</v>
      </c>
    </row>
    <row r="16" spans="1:5" x14ac:dyDescent="0.3">
      <c r="A16" s="1">
        <f>Summary!A$13</f>
        <v>8</v>
      </c>
      <c r="B16" s="40" t="str">
        <f>Summary!B$13</f>
        <v>Monday 14-March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29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132</v>
      </c>
      <c r="C19" s="15" t="s">
        <v>134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115</v>
      </c>
      <c r="C20" s="15" t="s">
        <v>117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116</v>
      </c>
      <c r="C21" s="15" t="s">
        <v>117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37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9"/>
  <sheetViews>
    <sheetView tabSelected="1" zoomScale="120" zoomScaleNormal="120" workbookViewId="0">
      <pane ySplit="2" topLeftCell="A5" activePane="bottomLeft" state="frozen"/>
      <selection pane="bottomLeft" activeCell="B30" sqref="B3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47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15-March PM1: Technical Presentations</v>
      </c>
      <c r="E6" s="16">
        <f>Summary!$C$14</f>
        <v>0.54166666666666663</v>
      </c>
    </row>
    <row r="7" spans="1:5" s="17" customFormat="1" ht="12.9" x14ac:dyDescent="0.35">
      <c r="A7" s="9">
        <f t="shared" ref="A7:A8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0.54166666666666663</v>
      </c>
    </row>
    <row r="8" spans="1:5" s="17" customFormat="1" ht="12.9" x14ac:dyDescent="0.35">
      <c r="A8" s="9">
        <f t="shared" si="0"/>
        <v>9.1999999999999993</v>
      </c>
      <c r="B8" s="36" t="s">
        <v>29</v>
      </c>
      <c r="C8" s="33" t="s">
        <v>4</v>
      </c>
      <c r="D8" s="34">
        <v>5</v>
      </c>
      <c r="E8" s="35">
        <f t="shared" ref="E8:E12" si="1">E7+TIME(0,D7,0)</f>
        <v>0.54861111111111105</v>
      </c>
    </row>
    <row r="9" spans="1:5" s="17" customFormat="1" ht="12.9" x14ac:dyDescent="0.35">
      <c r="A9" s="9">
        <f>A7+0.1</f>
        <v>9.1999999999999993</v>
      </c>
      <c r="B9" s="14" t="s">
        <v>135</v>
      </c>
      <c r="C9" s="15" t="s">
        <v>101</v>
      </c>
      <c r="D9" s="34">
        <v>30</v>
      </c>
      <c r="E9" s="35">
        <f t="shared" si="1"/>
        <v>0.55208333333333326</v>
      </c>
    </row>
    <row r="10" spans="1:5" ht="12.9" x14ac:dyDescent="0.35">
      <c r="A10" s="9">
        <f>A8+0.1</f>
        <v>9.2999999999999989</v>
      </c>
      <c r="B10" s="14" t="s">
        <v>97</v>
      </c>
      <c r="C10" s="15" t="s">
        <v>102</v>
      </c>
      <c r="D10" s="12">
        <v>40</v>
      </c>
      <c r="E10" s="35">
        <f t="shared" si="1"/>
        <v>0.57291666666666663</v>
      </c>
    </row>
    <row r="11" spans="1:5" ht="12.9" x14ac:dyDescent="0.35">
      <c r="A11" s="9">
        <f>A9+0.1</f>
        <v>9.2999999999999989</v>
      </c>
      <c r="B11" s="14" t="s">
        <v>137</v>
      </c>
      <c r="C11" s="15" t="s">
        <v>110</v>
      </c>
      <c r="D11" s="12">
        <v>35</v>
      </c>
      <c r="E11" s="35">
        <f t="shared" si="1"/>
        <v>0.60069444444444442</v>
      </c>
    </row>
    <row r="12" spans="1:5" ht="12.9" x14ac:dyDescent="0.3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 t="shared" si="1"/>
        <v>0.625</v>
      </c>
    </row>
    <row r="13" spans="1:5" ht="12.9" x14ac:dyDescent="0.35">
      <c r="A13" s="18"/>
      <c r="B13" s="22"/>
      <c r="C13" s="19"/>
      <c r="D13" s="20"/>
      <c r="E13" s="21"/>
    </row>
    <row r="15" spans="1:5" ht="12.9" x14ac:dyDescent="0.35">
      <c r="A15" s="1">
        <f>Summary!A$15</f>
        <v>10</v>
      </c>
      <c r="B15" s="1" t="str">
        <f>Summary!B15</f>
        <v xml:space="preserve">Tuesday 15-March EV1:  Technical Presentations, TG closing </v>
      </c>
      <c r="E15" s="16">
        <f>Summary!$C$15</f>
        <v>0.70833333333333337</v>
      </c>
    </row>
    <row r="16" spans="1:5" ht="12.9" x14ac:dyDescent="0.35">
      <c r="A16" s="9">
        <f t="shared" ref="A16:A23" si="2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ht="12.9" x14ac:dyDescent="0.35">
      <c r="A17" s="9">
        <f t="shared" si="2"/>
        <v>10.199999999999999</v>
      </c>
      <c r="B17" s="36" t="s">
        <v>29</v>
      </c>
      <c r="C17" s="33" t="s">
        <v>4</v>
      </c>
      <c r="D17" s="34">
        <v>0</v>
      </c>
      <c r="E17" s="35">
        <f t="shared" ref="E17:E23" si="3">E16+TIME(0,D16,0)</f>
        <v>0.71527777777777779</v>
      </c>
    </row>
    <row r="18" spans="1:5" ht="12.9" x14ac:dyDescent="0.35">
      <c r="A18" s="9">
        <f>A16+0.1</f>
        <v>10.199999999999999</v>
      </c>
      <c r="B18" s="14" t="s">
        <v>95</v>
      </c>
      <c r="C18" s="15" t="s">
        <v>98</v>
      </c>
      <c r="D18" s="34">
        <v>35</v>
      </c>
      <c r="E18" s="35">
        <f t="shared" si="3"/>
        <v>0.71527777777777779</v>
      </c>
    </row>
    <row r="19" spans="1:5" ht="12.9" x14ac:dyDescent="0.35">
      <c r="A19" s="9">
        <f>A17+0.1</f>
        <v>10.299999999999999</v>
      </c>
      <c r="B19" s="14" t="s">
        <v>109</v>
      </c>
      <c r="C19" s="15" t="s">
        <v>1</v>
      </c>
      <c r="D19" s="12">
        <v>35</v>
      </c>
      <c r="E19" s="35">
        <f t="shared" si="3"/>
        <v>0.73958333333333337</v>
      </c>
    </row>
    <row r="20" spans="1:5" ht="12.9" x14ac:dyDescent="0.35">
      <c r="A20" s="9">
        <f>A18+0.1</f>
        <v>10.299999999999999</v>
      </c>
      <c r="B20" s="14" t="s">
        <v>90</v>
      </c>
      <c r="C20" s="15" t="s">
        <v>50</v>
      </c>
      <c r="D20" s="12">
        <v>15</v>
      </c>
      <c r="E20" s="35">
        <f t="shared" si="3"/>
        <v>0.76388888888888895</v>
      </c>
    </row>
    <row r="21" spans="1:5" ht="12.9" x14ac:dyDescent="0.35">
      <c r="A21" s="9">
        <f>A19+0.1</f>
        <v>10.399999999999999</v>
      </c>
      <c r="B21" s="14" t="s">
        <v>136</v>
      </c>
      <c r="C21" s="15" t="s">
        <v>50</v>
      </c>
      <c r="D21" s="34">
        <v>15</v>
      </c>
      <c r="E21" s="35">
        <f t="shared" si="3"/>
        <v>0.77430555555555558</v>
      </c>
    </row>
    <row r="22" spans="1:5" ht="12.9" x14ac:dyDescent="0.35">
      <c r="A22" s="9">
        <f t="shared" si="2"/>
        <v>10.499999999999998</v>
      </c>
      <c r="B22" s="14" t="s">
        <v>51</v>
      </c>
      <c r="C22" s="33" t="s">
        <v>4</v>
      </c>
      <c r="D22" s="34">
        <v>10</v>
      </c>
      <c r="E22" s="35">
        <f t="shared" si="3"/>
        <v>0.78472222222222221</v>
      </c>
    </row>
    <row r="23" spans="1:5" ht="12.9" x14ac:dyDescent="0.35">
      <c r="A23" s="9">
        <f t="shared" si="2"/>
        <v>10.599999999999998</v>
      </c>
      <c r="B23" s="36" t="s">
        <v>91</v>
      </c>
      <c r="C23" s="33" t="s">
        <v>4</v>
      </c>
      <c r="D23" s="34">
        <v>0</v>
      </c>
      <c r="E23" s="35">
        <f t="shared" si="3"/>
        <v>0.79166666666666663</v>
      </c>
    </row>
    <row r="24" spans="1:5" x14ac:dyDescent="0.3">
      <c r="B24" s="23"/>
    </row>
    <row r="25" spans="1:5" x14ac:dyDescent="0.3">
      <c r="B25" s="23"/>
    </row>
    <row r="26" spans="1:5" ht="12.9" x14ac:dyDescent="0.35">
      <c r="B26" s="42" t="s">
        <v>37</v>
      </c>
    </row>
    <row r="28" spans="1:5" x14ac:dyDescent="0.3">
      <c r="B28" s="23" t="s">
        <v>138</v>
      </c>
    </row>
    <row r="29" spans="1:5" x14ac:dyDescent="0.3">
      <c r="B29" s="23" t="s">
        <v>139</v>
      </c>
    </row>
  </sheetData>
  <sheetProtection selectLockedCells="1" selectUnlockedCells="1"/>
  <hyperlinks>
    <hyperlink ref="B28" r:id="rId1" xr:uid="{8A3A254F-13E8-4BCD-AA1F-506EE3ED1B68}"/>
    <hyperlink ref="B29" r:id="rId2" xr:uid="{945D2D0B-A65A-4F3F-A5A7-3FFD0E54982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2022-03-15T17:09:40Z</dcterms:modified>
</cp:coreProperties>
</file>