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177066D6-B6DE-4B8C-9523-1D64A822C51D}" xr6:coauthVersionLast="47" xr6:coauthVersionMax="47" xr10:uidLastSave="{00000000-0000-0000-0000-000000000000}"/>
  <bookViews>
    <workbookView xWindow="-28920" yWindow="0" windowWidth="29040" windowHeight="15720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9" l="1"/>
  <c r="E15" i="19"/>
  <c r="E14" i="19"/>
  <c r="E13" i="19"/>
  <c r="E12" i="19"/>
  <c r="E11" i="19"/>
  <c r="E10" i="19"/>
  <c r="A11" i="19"/>
  <c r="E16" i="13"/>
  <c r="E17" i="13" s="1"/>
  <c r="E18" i="13" s="1"/>
  <c r="E15" i="13"/>
  <c r="A18" i="13"/>
  <c r="A17" i="13"/>
  <c r="A16" i="13"/>
  <c r="A15" i="13"/>
  <c r="E29" i="17"/>
  <c r="E28" i="17"/>
  <c r="E27" i="17"/>
  <c r="A29" i="17"/>
  <c r="A28" i="17"/>
  <c r="A27" i="17"/>
  <c r="E25" i="17" l="1"/>
  <c r="E26" i="17" s="1"/>
  <c r="B24" i="17"/>
  <c r="A25" i="17"/>
  <c r="A26" i="17" s="1"/>
  <c r="A24" i="17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E10" i="11" s="1"/>
  <c r="E11" i="11" s="1"/>
  <c r="E12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2" i="19" s="1"/>
  <c r="A13" i="19" s="1"/>
  <c r="A14" i="19" s="1"/>
  <c r="A15" i="19" s="1"/>
  <c r="A16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8" i="11" l="1"/>
  <c r="E8" i="19"/>
  <c r="E9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<sst xmlns="http://schemas.openxmlformats.org/spreadsheetml/2006/main" count="226" uniqueCount="113">
  <si>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</si>
  <si>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</si>
  <si>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</si>
  <si>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</si>
  <si>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</si>
  <si>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</si>
  <si>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</si>
  <si>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</si>
  <si>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</si>
  <si>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</si>
  <si>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</si>
  <si>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</si>
  <si>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</si>
  <si>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</si>
  <si>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</si>
  <si>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</si>
  <si>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</si>
  <si>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</si>
  <si>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</si>
  <si>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</si>
  <si>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</si>
  <si>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</si>
  <si>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</si>
  <si>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</si>
  <si>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</si>
  <si>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</si>
  <si>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</si>
  <si>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</si>
  <si>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</si>
  <si>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</si>
  <si>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</si>
  <si>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</si>
  <si>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</si>
  <si>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</si>
  <si>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</si>
  <si>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</si>
  <si>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</si>
  <si>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</si>
  <si>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</si>
  <si>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</si>
  <si>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</si>
  <si>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</si>
  <si>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</si>
  <si>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</si>
  <si>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</si>
  <si>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</si>
  <si>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</si>
  <si>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</si>
  <si>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</si>
  <si>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</si>
  <si>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</si>
  <si>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</si>
  <si>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</si>
  <si>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</si>
  <si>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</si>
  <si>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</si>
  <si>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</si>
  <si>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</si>
  <si>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</si>
  <si>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</si>
  <si>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</si>
  <si>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</si>
  <si>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</si>
  <si>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</si>
  <si>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</si>
  <si>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</si>
  <si>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</si>
  <si>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</si>
  <si>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</si>
  <si>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</si>
  <si>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</si>
  <si>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</si>
  <si>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</si>
  <si>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</si>
  <si>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</si>
  <si>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</si>
  <si>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</si>
  <si>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</si>
  <si>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</si>
  <si>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</si>
  <si>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</si>
  <si>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</si>
  <si>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</si>
  <si>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</si>
  <si>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</si>
  <si>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</si>
  <si>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discussion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</si>
  <si>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</si>
  <si>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</si>
  <si>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</si>
  <si>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</si>
  <si>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</si>
  <si>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</si>
  <si>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</si>
  <si>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</si>
  <si>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</si>
  <si>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</si>
  <si>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</si>
  <si>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</si>
  <si>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</si>
  <si>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Link budgets</t>
  </si>
  <si>
    <t>Technical contribution: waveform design for UWB sensing</t>
  </si>
  <si>
    <t>Peng</t>
  </si>
  <si>
    <t>Monday 24-Jan EV2: Technical Presentations</t>
  </si>
  <si>
    <t>Technical contribution: A method to evaluate the quality of ToF measurement for IR-UWB</t>
  </si>
  <si>
    <t>Technical contribution: Integrity protection to support secure ranging in IR-UWB</t>
  </si>
  <si>
    <t>Technical contribution: Topic to be announced</t>
  </si>
  <si>
    <t>Lin</t>
  </si>
  <si>
    <t>Technical contribution: Channel-Coding-Considerations</t>
  </si>
  <si>
    <t>Sun</t>
  </si>
  <si>
    <t xml:space="preserve">Discussion and approval of prior minutes </t>
  </si>
  <si>
    <t xml:space="preserve">Opening Report </t>
  </si>
  <si>
    <t>Yang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</si>
</sst>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zoomScale="90" zoomScaleNormal="90" workbookViewId="0">
      <selection activeCell="L24" sqref="L24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40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41</v>
      </c>
      <c r="I5" s="120" t="s">
        <v>15</v>
      </c>
      <c r="J5" s="106" t="s">
        <v>41</v>
      </c>
      <c r="K5" s="116" t="s">
        <v>41</v>
      </c>
      <c r="L5" s="106" t="s">
        <v>41</v>
      </c>
      <c r="M5" s="54">
        <f t="shared" ref="M5:M21" si="2">M4+1/24</f>
        <v>0.50000000000000067</v>
      </c>
      <c r="N5" s="48"/>
      <c r="O5" s="120" t="s">
        <v>15</v>
      </c>
      <c r="P5" s="123" t="s">
        <v>44</v>
      </c>
      <c r="Q5" s="120" t="s">
        <v>15</v>
      </c>
      <c r="R5" s="106" t="s">
        <v>41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32</v>
      </c>
      <c r="F7" s="99"/>
      <c r="G7" s="102" t="s">
        <v>14</v>
      </c>
      <c r="H7" s="104" t="s">
        <v>42</v>
      </c>
      <c r="I7" s="102" t="s">
        <v>14</v>
      </c>
      <c r="J7" s="104" t="s">
        <v>42</v>
      </c>
      <c r="K7" s="84" t="s">
        <v>53</v>
      </c>
      <c r="L7" s="123" t="s">
        <v>56</v>
      </c>
      <c r="M7" s="54">
        <f t="shared" si="2"/>
        <v>0.58333333333333393</v>
      </c>
      <c r="N7" s="48"/>
      <c r="O7" s="102" t="s">
        <v>14</v>
      </c>
      <c r="P7" s="118" t="s">
        <v>43</v>
      </c>
      <c r="Q7" s="102" t="s">
        <v>14</v>
      </c>
      <c r="R7" s="104" t="s">
        <v>42</v>
      </c>
      <c r="S7" s="98" t="s">
        <v>33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34</v>
      </c>
      <c r="F9" s="91"/>
      <c r="G9" s="90" t="s">
        <v>55</v>
      </c>
      <c r="H9" s="91"/>
      <c r="I9" s="90" t="s">
        <v>17</v>
      </c>
      <c r="J9" s="91"/>
      <c r="K9" s="118" t="s">
        <v>43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45</v>
      </c>
      <c r="F11" s="110" t="s">
        <v>20</v>
      </c>
      <c r="G11" s="108" t="s">
        <v>45</v>
      </c>
      <c r="H11" s="112" t="s">
        <v>19</v>
      </c>
      <c r="I11" s="84" t="s">
        <v>52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45</v>
      </c>
      <c r="P11" s="110" t="s">
        <v>20</v>
      </c>
      <c r="Q11" s="118" t="s">
        <v>43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35</v>
      </c>
      <c r="H13" s="106" t="s">
        <v>21</v>
      </c>
      <c r="I13" s="138" t="s">
        <v>46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46</v>
      </c>
      <c r="P13" s="106" t="s">
        <v>21</v>
      </c>
      <c r="Q13" s="120" t="s">
        <v>35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43</v>
      </c>
      <c r="H15" s="106" t="s">
        <v>23</v>
      </c>
      <c r="I15" s="118" t="s">
        <v>43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43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16" t="s">
        <v>24</v>
      </c>
      <c r="P17" s="118" t="s">
        <v>43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17"/>
      <c r="P18" s="119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36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47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48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14" sqref="C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70</v>
      </c>
    </row>
    <row r="2" spans="1:3" ht="15" x14ac:dyDescent="0.3">
      <c r="A2" s="3"/>
      <c r="B2" s="4"/>
    </row>
    <row r="3" spans="1:3" x14ac:dyDescent="0.3">
      <c r="B3" s="30" t="s">
        <v>54</v>
      </c>
    </row>
    <row r="4" spans="1:3" x14ac:dyDescent="0.3">
      <c r="A4" s="1"/>
      <c r="B4" s="30" t="s">
        <v>37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57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60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61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58</v>
      </c>
      <c r="C9" s="16">
        <v>0.375</v>
      </c>
    </row>
    <row r="10" spans="1:3" ht="12.9" x14ac:dyDescent="0.35">
      <c r="A10" s="1">
        <f t="shared" si="0"/>
        <v>5</v>
      </c>
      <c r="B10" s="1" t="s">
        <v>59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96</v>
      </c>
      <c r="C11" s="16">
        <v>0.375</v>
      </c>
    </row>
    <row r="12" spans="1:3" ht="12.9" x14ac:dyDescent="0.35">
      <c r="A12" s="1">
        <f t="shared" si="0"/>
        <v>7</v>
      </c>
      <c r="B12" s="1" t="s">
        <v>74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103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62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49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1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54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111</v>
      </c>
      <c r="C9" s="15" t="s">
        <v>4</v>
      </c>
      <c r="D9" s="12">
        <v>5</v>
      </c>
      <c r="E9" s="13">
        <f t="shared" ref="E9:E16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73</v>
      </c>
      <c r="C10" s="11" t="s">
        <v>1</v>
      </c>
      <c r="D10" s="12">
        <v>5</v>
      </c>
      <c r="E10" s="13">
        <f t="shared" si="1"/>
        <v>0.71875</v>
      </c>
    </row>
    <row r="11" spans="1:5" ht="12.9" x14ac:dyDescent="0.35">
      <c r="A11" s="9">
        <f t="shared" si="0"/>
        <v>1.5000000000000004</v>
      </c>
      <c r="B11" s="14" t="s">
        <v>110</v>
      </c>
      <c r="C11" s="15" t="s">
        <v>112</v>
      </c>
      <c r="D11" s="12">
        <v>5</v>
      </c>
      <c r="E11" s="13">
        <f t="shared" si="1"/>
        <v>0.72222222222222221</v>
      </c>
    </row>
    <row r="12" spans="1:5" ht="12.9" x14ac:dyDescent="0.35">
      <c r="A12" s="9">
        <f>A10+0.1</f>
        <v>1.5000000000000004</v>
      </c>
      <c r="B12" s="14" t="s">
        <v>50</v>
      </c>
      <c r="C12" s="15" t="s">
        <v>4</v>
      </c>
      <c r="D12" s="12">
        <v>10</v>
      </c>
      <c r="E12" s="13">
        <f t="shared" si="1"/>
        <v>0.72569444444444442</v>
      </c>
    </row>
    <row r="13" spans="1:5" ht="12.9" x14ac:dyDescent="0.35">
      <c r="A13" s="9">
        <f t="shared" si="0"/>
        <v>1.6000000000000005</v>
      </c>
      <c r="B13" s="14" t="s">
        <v>51</v>
      </c>
      <c r="C13" s="15" t="s">
        <v>31</v>
      </c>
      <c r="D13" s="12">
        <v>10</v>
      </c>
      <c r="E13" s="13">
        <f t="shared" si="1"/>
        <v>0.73263888888888884</v>
      </c>
    </row>
    <row r="14" spans="1:5" ht="12.9" x14ac:dyDescent="0.35">
      <c r="A14" s="9">
        <f t="shared" si="0"/>
        <v>1.7000000000000006</v>
      </c>
      <c r="B14" s="14" t="s">
        <v>95</v>
      </c>
      <c r="C14" s="15" t="s">
        <v>94</v>
      </c>
      <c r="D14" s="12">
        <v>35</v>
      </c>
      <c r="E14" s="13">
        <f t="shared" si="1"/>
        <v>0.73958333333333326</v>
      </c>
    </row>
    <row r="15" spans="1:5" ht="12.9" x14ac:dyDescent="0.35">
      <c r="A15" s="9">
        <f t="shared" si="0"/>
        <v>1.8000000000000007</v>
      </c>
      <c r="B15" s="14" t="s">
        <v>101</v>
      </c>
      <c r="C15" s="15" t="s">
        <v>102</v>
      </c>
      <c r="D15" s="12">
        <v>40</v>
      </c>
      <c r="E15" s="13">
        <f t="shared" si="1"/>
        <v>0.76388888888888884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2.9" x14ac:dyDescent="0.35">
      <c r="A19" s="1"/>
      <c r="B19" s="1"/>
      <c r="E19" s="13"/>
    </row>
    <row r="20" spans="1:5" ht="15.45" x14ac:dyDescent="0.4">
      <c r="A20" s="1"/>
      <c r="B20" s="31"/>
    </row>
    <row r="23" spans="1:5" customFormat="1" x14ac:dyDescent="0.3">
      <c r="A23" s="8"/>
      <c r="B23" s="30"/>
      <c r="C23" s="8"/>
      <c r="D23" s="8"/>
      <c r="E23" s="8"/>
    </row>
    <row r="24" spans="1:5" customFormat="1" ht="12.9" x14ac:dyDescent="0.35">
      <c r="A24" s="1"/>
      <c r="B24" s="1"/>
      <c r="C24" s="8"/>
      <c r="D24" s="8"/>
      <c r="E24" s="13"/>
    </row>
    <row r="25" spans="1:5" ht="12.9" x14ac:dyDescent="0.35">
      <c r="A25" s="1"/>
      <c r="B25" s="10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 t="s">
        <v>39</v>
      </c>
      <c r="C35" s="15"/>
      <c r="D35" s="12"/>
    </row>
    <row r="36" spans="2:4" ht="12.9" x14ac:dyDescent="0.35">
      <c r="B36" s="23" t="s">
        <v>67</v>
      </c>
      <c r="C36" s="15"/>
      <c r="D36" s="12"/>
    </row>
    <row r="37" spans="2:4" ht="12.9" x14ac:dyDescent="0.35">
      <c r="B37" s="23"/>
      <c r="C37" s="15"/>
      <c r="D37" s="12"/>
    </row>
    <row r="38" spans="2:4" ht="12.9" x14ac:dyDescent="0.35">
      <c r="B38" s="23"/>
      <c r="D38" s="12"/>
    </row>
    <row r="39" spans="2:4" ht="12.9" x14ac:dyDescent="0.35">
      <c r="D39" s="12"/>
    </row>
    <row r="40" spans="2:4" ht="12.9" x14ac:dyDescent="0.35">
      <c r="D40" s="12"/>
    </row>
    <row r="41" spans="2:4" ht="12.9" x14ac:dyDescent="0.35">
      <c r="D4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="120" zoomScaleNormal="120" workbookViewId="0">
      <pane ySplit="2" topLeftCell="A3" activePane="bottomLeft" state="frozen"/>
      <selection pane="bottomLeft" activeCell="B17" sqref="B1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63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66</v>
      </c>
    </row>
    <row r="10" spans="1:5" customFormat="1" x14ac:dyDescent="0.3">
      <c r="A10" s="8"/>
      <c r="B10" s="30" t="s">
        <v>54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30</v>
      </c>
      <c r="C13" s="15" t="s">
        <v>4</v>
      </c>
      <c r="D13" s="12">
        <v>5</v>
      </c>
      <c r="E13" s="13">
        <f t="shared" si="1"/>
        <v>0.70833333333333337</v>
      </c>
    </row>
    <row r="14" spans="1:5" ht="12.9" x14ac:dyDescent="0.35">
      <c r="A14" s="1">
        <f t="shared" si="0"/>
        <v>3.3000000000000003</v>
      </c>
      <c r="B14" s="14" t="s">
        <v>84</v>
      </c>
      <c r="C14" s="15" t="s">
        <v>83</v>
      </c>
      <c r="D14" s="12">
        <v>40</v>
      </c>
      <c r="E14" s="13">
        <f t="shared" si="1"/>
        <v>0.71180555555555558</v>
      </c>
    </row>
    <row r="15" spans="1:5" ht="12.9" x14ac:dyDescent="0.35">
      <c r="A15" s="1">
        <f t="shared" si="0"/>
        <v>3.4000000000000004</v>
      </c>
      <c r="B15" s="14" t="s">
        <v>108</v>
      </c>
      <c r="C15" s="15" t="s">
        <v>107</v>
      </c>
      <c r="D15" s="12">
        <v>25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69</v>
      </c>
      <c r="C16" s="15" t="s">
        <v>68</v>
      </c>
      <c r="D16" s="12">
        <v>15</v>
      </c>
      <c r="E16" s="13">
        <f t="shared" si="1"/>
        <v>0.75694444444444453</v>
      </c>
    </row>
    <row r="17" spans="1:5" ht="12.9" x14ac:dyDescent="0.35">
      <c r="A17" s="1">
        <f t="shared" si="0"/>
        <v>3.6000000000000005</v>
      </c>
      <c r="B17" s="14" t="s">
        <v>98</v>
      </c>
      <c r="C17" s="15" t="s">
        <v>97</v>
      </c>
      <c r="D17" s="12">
        <v>35</v>
      </c>
      <c r="E17" s="13">
        <f t="shared" si="1"/>
        <v>0.76736111111111116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0.79166666666666674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" t="s">
        <v>39</v>
      </c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B26" s="23"/>
      <c r="D26" s="12"/>
    </row>
    <row r="27" spans="1:5" ht="12.9" x14ac:dyDescent="0.35">
      <c r="D27" s="12"/>
    </row>
    <row r="28" spans="1:5" ht="12.9" x14ac:dyDescent="0.35">
      <c r="D28" s="12"/>
    </row>
    <row r="29" spans="1:5" ht="12.9" x14ac:dyDescent="0.35">
      <c r="D2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64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65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54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30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75</v>
      </c>
      <c r="C12" s="15" t="s">
        <v>76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85</v>
      </c>
      <c r="C13" s="15" t="s">
        <v>83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100</v>
      </c>
      <c r="C14" s="15" t="s">
        <v>99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39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10" zoomScaleNormal="110" workbookViewId="0">
      <pane ySplit="2" topLeftCell="A3" activePane="bottomLeft" state="frozen"/>
      <selection pane="bottomLeft" activeCell="B27" sqref="B2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54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30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79</v>
      </c>
      <c r="C7" s="15" t="s">
        <v>77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87</v>
      </c>
      <c r="C8" s="15" t="s">
        <v>80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82</v>
      </c>
      <c r="C9" s="15" t="s">
        <v>81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54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30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89</v>
      </c>
      <c r="C17" s="15" t="s">
        <v>88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91</v>
      </c>
      <c r="C18" s="15" t="s">
        <v>90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92</v>
      </c>
      <c r="C19" s="15" t="s">
        <v>93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54</v>
      </c>
      <c r="C23" s="17"/>
      <c r="D23" s="17"/>
      <c r="E23" s="17"/>
    </row>
    <row r="24" spans="1:5" x14ac:dyDescent="0.3">
      <c r="A24" s="1">
        <f>Summary!A$12</f>
        <v>7</v>
      </c>
      <c r="B24" s="80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30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105</v>
      </c>
      <c r="C27" s="15" t="s">
        <v>109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104</v>
      </c>
      <c r="C28" s="15" t="s">
        <v>109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106</v>
      </c>
      <c r="C29" s="15" t="s">
        <v>99</v>
      </c>
      <c r="D29" s="12">
        <v>35</v>
      </c>
      <c r="E29" s="13">
        <f>E28+TIME(0,D28,0)</f>
        <v>0.85069444444444442</v>
      </c>
    </row>
    <row r="32" spans="1:5" x14ac:dyDescent="0.3">
      <c r="B32" s="8" t="s">
        <v>39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E5" sqref="E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30</v>
      </c>
      <c r="C7" s="33" t="s">
        <v>4</v>
      </c>
      <c r="D7" s="34">
        <v>5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78</v>
      </c>
      <c r="C8" s="33" t="s">
        <v>77</v>
      </c>
      <c r="D8" s="34">
        <v>20</v>
      </c>
      <c r="E8" s="35">
        <f t="shared" si="1"/>
        <v>0.55208333333333326</v>
      </c>
    </row>
    <row r="9" spans="1:5" ht="12.9" x14ac:dyDescent="0.35">
      <c r="A9" s="9">
        <f>A7+0.1</f>
        <v>8.2999999999999989</v>
      </c>
      <c r="B9" s="14" t="s">
        <v>86</v>
      </c>
      <c r="C9" s="33" t="s">
        <v>1</v>
      </c>
      <c r="D9" s="34">
        <v>20</v>
      </c>
      <c r="E9" s="35">
        <f t="shared" si="1"/>
        <v>0.5659722222222221</v>
      </c>
    </row>
    <row r="10" spans="1:5" ht="12.9" x14ac:dyDescent="0.35">
      <c r="A10" s="9">
        <f t="shared" si="0"/>
        <v>8.3999999999999986</v>
      </c>
      <c r="B10" s="14" t="s">
        <v>71</v>
      </c>
      <c r="C10" s="33" t="s">
        <v>1</v>
      </c>
      <c r="D10" s="34">
        <v>40</v>
      </c>
      <c r="E10" s="35">
        <f t="shared" si="1"/>
        <v>0.57986111111111094</v>
      </c>
    </row>
    <row r="11" spans="1:5" ht="12.9" x14ac:dyDescent="0.35">
      <c r="A11" s="9">
        <f t="shared" si="0"/>
        <v>8.4999999999999982</v>
      </c>
      <c r="B11" s="14" t="s">
        <v>72</v>
      </c>
      <c r="C11" s="33" t="s">
        <v>4</v>
      </c>
      <c r="D11" s="34">
        <v>25</v>
      </c>
      <c r="E11" s="35">
        <f t="shared" si="1"/>
        <v>0.60763888888888873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39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2022-01-18T01:53:14Z</dcterms:modified>
</cp:coreProperties>
</file>