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8_{53B98E65-8DA1-4870-8F63-0F9B98FDF0B4}" xr6:coauthVersionLast="47" xr6:coauthVersionMax="47" xr10:uidLastSave="{00000000-0000-0000-0000-000000000000}"/>
  <bookViews>
    <workbookView xWindow="-110" yWindow="-110" windowWidth="19420" windowHeight="10420" tabRatio="984" firstSheet="1" activeTab="7"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5" l="1"/>
  <c r="J13" i="15"/>
  <c r="I13" i="15"/>
  <c r="H13" i="15"/>
  <c r="H11" i="15"/>
  <c r="I11" i="15"/>
  <c r="J11" i="15"/>
  <c r="B19" i="31"/>
  <c r="J13" i="31"/>
  <c r="J14" i="31" s="1"/>
  <c r="I13" i="31"/>
  <c r="I14" i="31" s="1"/>
  <c r="H13" i="31"/>
  <c r="H14" i="31" s="1"/>
  <c r="B21" i="32"/>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B9" i="15" l="1"/>
  <c r="J8" i="15"/>
  <c r="J9" i="15" s="1"/>
  <c r="I8" i="15"/>
  <c r="I9" i="15" s="1"/>
  <c r="H8" i="15"/>
  <c r="H9" i="15" s="1"/>
  <c r="B11" i="15" l="1"/>
  <c r="B13" i="15" s="1"/>
  <c r="H14" i="15"/>
  <c r="H15" i="15" s="1"/>
  <c r="H16" i="15" s="1"/>
  <c r="H17" i="15" s="1"/>
  <c r="I14" i="15"/>
  <c r="J14" i="15"/>
  <c r="B15" i="15"/>
  <c r="B16" i="15" s="1"/>
  <c r="B17" i="15" s="1"/>
  <c r="D1" i="33"/>
  <c r="J8" i="13"/>
  <c r="J9" i="13" s="1"/>
  <c r="J11" i="13" s="1"/>
  <c r="J12" i="13" s="1"/>
  <c r="J10" i="31"/>
  <c r="J11" i="31" s="1"/>
  <c r="J11" i="11"/>
  <c r="J12" i="11" s="1"/>
  <c r="J13" i="11" s="1"/>
  <c r="J14" i="11" s="1"/>
  <c r="J16" i="11" s="1"/>
  <c r="J17" i="11" s="1"/>
  <c r="D1" i="15"/>
  <c r="D1" i="13"/>
  <c r="D1" i="31"/>
  <c r="B11" i="13"/>
  <c r="B12" i="13" s="1"/>
  <c r="B11" i="31"/>
  <c r="I10" i="31"/>
  <c r="I11" i="31" s="1"/>
  <c r="H10" i="31"/>
  <c r="H11" i="31" s="1"/>
  <c r="B16" i="11"/>
  <c r="B17" i="11" s="1"/>
  <c r="B18" i="11" s="1"/>
  <c r="B20" i="11" s="1"/>
  <c r="B21" i="11" s="1"/>
  <c r="I8" i="13"/>
  <c r="I9" i="13" s="1"/>
  <c r="I11" i="13" s="1"/>
  <c r="I12" i="13" s="1"/>
  <c r="H8" i="13"/>
  <c r="H9" i="13" s="1"/>
  <c r="H11" i="13" s="1"/>
  <c r="I11" i="11"/>
  <c r="I12" i="11" s="1"/>
  <c r="I13" i="11" s="1"/>
  <c r="I14" i="11" s="1"/>
  <c r="I16" i="11" s="1"/>
  <c r="I17" i="11" s="1"/>
  <c r="B12" i="11"/>
  <c r="B13" i="11" s="1"/>
  <c r="H11" i="11"/>
  <c r="H12" i="11" s="1"/>
  <c r="H13" i="11" s="1"/>
  <c r="H14" i="11" s="1"/>
  <c r="H16" i="11" s="1"/>
  <c r="J15" i="15" l="1"/>
  <c r="J16" i="15" s="1"/>
  <c r="J17" i="15" s="1"/>
  <c r="I15" i="15"/>
  <c r="I16" i="15" s="1"/>
  <c r="I17" i="15" s="1"/>
  <c r="B13" i="31"/>
  <c r="B22" i="11"/>
  <c r="B24" i="11" s="1"/>
  <c r="B25" i="11" s="1"/>
  <c r="B27" i="11" s="1"/>
  <c r="H17" i="11"/>
  <c r="H18" i="11" s="1"/>
  <c r="I20" i="11"/>
  <c r="I21" i="11" s="1"/>
  <c r="I18" i="11"/>
  <c r="J20" i="11"/>
  <c r="J21" i="11" s="1"/>
  <c r="J18" i="11"/>
  <c r="B13" i="13"/>
  <c r="B15" i="13" s="1"/>
  <c r="B16" i="13" s="1"/>
  <c r="I16" i="31"/>
  <c r="I17" i="31" s="1"/>
  <c r="I19" i="31" s="1"/>
  <c r="I20" i="31" s="1"/>
  <c r="J16" i="31"/>
  <c r="J17" i="31" s="1"/>
  <c r="J19" i="31" s="1"/>
  <c r="J20" i="31" s="1"/>
  <c r="H12" i="13"/>
  <c r="H13" i="13" s="1"/>
  <c r="H15" i="13" s="1"/>
  <c r="H16" i="13" s="1"/>
  <c r="H17" i="13" s="1"/>
  <c r="I13" i="13"/>
  <c r="I15" i="13" s="1"/>
  <c r="I16" i="13" s="1"/>
  <c r="I17" i="13" s="1"/>
  <c r="J13" i="13"/>
  <c r="J15" i="13" s="1"/>
  <c r="J16" i="13" s="1"/>
  <c r="J17" i="13" s="1"/>
  <c r="J22" i="31" l="1"/>
  <c r="J23" i="31" s="1"/>
  <c r="J24" i="31" s="1"/>
  <c r="J25" i="31" s="1"/>
  <c r="J26" i="31" s="1"/>
  <c r="I22" i="31"/>
  <c r="I23" i="31" s="1"/>
  <c r="I24" i="31" s="1"/>
  <c r="I25" i="31" s="1"/>
  <c r="I26" i="31" s="1"/>
  <c r="B14" i="31"/>
  <c r="B16" i="31" s="1"/>
  <c r="B17" i="31" s="1"/>
  <c r="H20" i="11"/>
  <c r="H21" i="11" s="1"/>
  <c r="H22" i="11" s="1"/>
  <c r="J23" i="11"/>
  <c r="J24" i="11" s="1"/>
  <c r="J22" i="11"/>
  <c r="I23" i="11"/>
  <c r="I24" i="11" s="1"/>
  <c r="I22" i="11"/>
  <c r="H16" i="31"/>
  <c r="H17" i="31" s="1"/>
  <c r="H19" i="31" s="1"/>
  <c r="H20" i="31" s="1"/>
  <c r="H22" i="31" l="1"/>
  <c r="H23" i="31" s="1"/>
  <c r="H24" i="31" s="1"/>
  <c r="H25" i="31" s="1"/>
  <c r="H26" i="31" s="1"/>
  <c r="I25" i="11"/>
  <c r="I26" i="11" s="1"/>
  <c r="I27" i="11" s="1"/>
  <c r="J25" i="11"/>
  <c r="J26" i="11" s="1"/>
  <c r="J27" i="11" s="1"/>
  <c r="H23" i="11"/>
  <c r="H24" i="11" l="1"/>
  <c r="H25" i="11" s="1"/>
  <c r="H26" i="11" s="1"/>
  <c r="H27" i="11" s="1"/>
  <c r="B20" i="31" l="1"/>
  <c r="B22" i="31" l="1"/>
  <c r="B23" i="31" s="1"/>
  <c r="B24" i="31" s="1"/>
  <c r="B25" i="31" s="1"/>
  <c r="B26" i="31" s="1"/>
</calcChain>
</file>

<file path=xl/sharedStrings.xml><?xml version="1.0" encoding="utf-8"?>
<sst xmlns="http://schemas.openxmlformats.org/spreadsheetml/2006/main" count="367" uniqueCount="247">
  <si>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</si>
  <si>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</si>
  <si>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</si>
  <si>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</si>
  <si>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</si>
  <si>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</si>
  <si>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</si>
  <si>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</si>
  <si>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</si>
  <si>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</si>
  <si>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</si>
  <si>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</si>
  <si>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</si>
  <si>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</si>
  <si>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</si>
  <si>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</si>
  <si>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</si>
  <si>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</si>
  <si>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</si>
  <si>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</si>
  <si>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</si>
  <si>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</si>
  <si>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</si>
  <si>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</si>
  <si>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</si>
  <si>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</si>
  <si>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</si>
  <si>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</si>
  <si>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</si>
  <si>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</si>
  <si>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</si>
  <si>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</si>
  <si>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</si>
  <si>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</si>
  <si>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</si>
  <si>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</si>
  <si>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</si>
  <si>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</si>
  <si>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</si>
  <si>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</si>
  <si>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</si>
  <si>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</si>
  <si>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</si>
  <si>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</si>
  <si>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</si>
  <si>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</si>
  <si>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</si>
  <si>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</si>
  <si>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</si>
  <si>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</si>
  <si>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</si>
  <si>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</si>
  <si>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</si>
  <si>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</si>
  <si>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</si>
  <si>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</si>
  <si>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</si>
  <si>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</si>
  <si>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</si>
  <si>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</si>
  <si>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</si>
  <si>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</si>
  <si>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</si>
  <si>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</si>
  <si>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</si>
  <si>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</si>
  <si>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</si>
  <si>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</si>
  <si>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</si>
  <si>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</si>
  <si>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</si>
  <si>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</si>
  <si>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</si>
  <si>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</si>
  <si>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</si>
  <si>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</si>
  <si>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</si>
  <si>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</si>
  <si>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</si>
  <si>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</si>
  <si>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</si>
  <si>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</si>
  <si>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</si>
  <si>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</si>
  <si>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</si>
  <si>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</si>
  <si>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</si>
  <si>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</si>
  <si>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</si>
  <si>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</si>
  <si>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</si>
  <si>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</si>
  <si>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</si>
  <si>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2021/07/19  Monday</t>
    <phoneticPr fontId="30"/>
  </si>
  <si>
    <t>July 19th in EST</t>
    <phoneticPr fontId="30"/>
  </si>
  <si>
    <t>July 19th in UTC</t>
    <phoneticPr fontId="30"/>
  </si>
  <si>
    <t>July 20th in JST</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</si>
  <si>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</si>
  <si>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</si>
  <si>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</si>
  <si>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</si>
  <si>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</si>
  <si>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</si>
  <si>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</si>
  <si>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</si>
  <si>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</si>
  <si>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</si>
  <si>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</si>
  <si>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</si>
  <si>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15-21-0391-03</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</si>
  <si>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</si>
  <si>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</si>
  <si>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</si>
  <si>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</si>
  <si>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</si>
  <si>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</si>
  <si>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</si>
  <si>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</si>
  <si>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Ryuji Kohno,
Marco Hernandez</t>
    <phoneticPr fontId="30"/>
  </si>
  <si>
    <t>Sep. 15 in EST</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</si>
  <si>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</si>
  <si>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</si>
  <si>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</si>
  <si>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</si>
  <si>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</si>
  <si>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</si>
  <si>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</si>
  <si>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</si>
  <si>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</si>
  <si>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</si>
  <si>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</si>
  <si>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</si>
  <si>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</si>
  <si>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</si>
  <si>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</si>
  <si>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</si>
  <si>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</si>
  <si>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SG6a</t>
  </si>
  <si>
    <t>SG3ma</t>
  </si>
  <si>
    <t>SG4ab</t>
  </si>
  <si>
    <t>WG Closing
Meeting</t>
  </si>
  <si>
    <t>SC Maint</t>
  </si>
  <si>
    <t>SG15</t>
  </si>
  <si>
    <t>TG4cor1</t>
  </si>
  <si>
    <t>SG14</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</si>
  <si>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</si>
  <si>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</si>
  <si>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</si>
  <si>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</si>
  <si>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</si>
  <si>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</si>
  <si>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</si>
  <si>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</si>
  <si>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</si>
  <si>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</si>
  <si>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</si>
  <si>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</si>
  <si>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</si>
  <si>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</si>
  <si>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</si>
  <si>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</si>
  <si>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</si>
  <si>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</si>
  <si>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</si>
  <si>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</si>
  <si>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</si>
  <si>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</si>
  <si>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</si>
  <si>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</si>
  <si>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</si>
  <si>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</si>
  <si>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</si>
  <si>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</si>
  <si>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</si>
  <si>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</si>
  <si>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</si>
  <si>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</si>
  <si>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</si>
  <si>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Channel Models of Human BAN</t>
    <phoneticPr fontId="30"/>
  </si>
  <si>
    <t>Std802.15.6-2012</t>
    <phoneticPr fontId="30"/>
  </si>
  <si>
    <t>Drafting Technical Requirement</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</si>
  <si>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</si>
  <si>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</si>
  <si>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</si>
  <si>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</si>
  <si>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Clint Powell, 
Benjamin Rolfe &amp; 
Ryuji Kohno</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</si>
  <si>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</si>
  <si>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</si>
  <si>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</si>
  <si>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</si>
  <si>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</si>
  <si>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</si>
  <si>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</si>
  <si>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</si>
  <si>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</si>
  <si>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</si>
  <si>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</si>
  <si>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21-0391-03</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</si>
  <si>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</si>
  <si>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</si>
  <si>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</si>
  <si>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</si>
  <si>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</si>
  <si>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</si>
  <si>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</si>
  <si>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</si>
  <si>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</si>
  <si>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</si>
  <si>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</si>
  <si>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</si>
  <si>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</si>
  <si>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</si>
  <si>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</si>
  <si>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</si>
  <si>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</si>
  <si>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</si>
  <si>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</si>
  <si>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</si>
  <si>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</si>
  <si>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21-0xxx-00</t>
    <phoneticPr fontId="30"/>
  </si>
  <si>
    <t>21-0245-01</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</si>
  <si>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</si>
  <si>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</si>
  <si>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 xml:space="preserve">   Formation of Task Group</t>
    <phoneticPr fontId="30"/>
  </si>
  <si>
    <t>Action</t>
    <phoneticPr fontId="30"/>
  </si>
  <si>
    <t xml:space="preserve"> Finalizing Technical Reuirement after NesCom Approval on Sept. 23rd</t>
    <phoneticPr fontId="35"/>
  </si>
  <si>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</si>
  <si>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</si>
  <si>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21-0445-01</t>
    <phoneticPr fontId="30"/>
  </si>
  <si>
    <t>21-0444-01</t>
    <phoneticPr fontId="30"/>
  </si>
  <si>
    <t>21-0445-03</t>
    <phoneticPr fontId="30"/>
  </si>
  <si>
    <t>Review of minutes of last meeting in July 2021</t>
    <phoneticPr fontId="30"/>
  </si>
  <si>
    <t>21-0407-03</t>
    <phoneticPr fontId="30"/>
  </si>
  <si>
    <t>[SG15.6a Meeting Agenda in September, 2021]</t>
    <phoneticPr fontId="30"/>
  </si>
  <si>
    <t>21-0244-05</t>
    <phoneticPr fontId="30"/>
  </si>
  <si>
    <t>SG15.6a(Enhanced Dependability of 15.6-2012) 2nd Session at EV2 on Thursday</t>
    <phoneticPr fontId="30"/>
  </si>
  <si>
    <t>21-0484-00</t>
    <phoneticPr fontId="30"/>
  </si>
  <si>
    <t>Application Matrix and Use cases for dependable social services based on BAN/5G/AI platform</t>
    <phoneticPr fontId="30"/>
  </si>
  <si>
    <t>Review of IEEE Time-Sensitive Networking Webinar Series (IEEE 802.1)</t>
    <phoneticPr fontId="30"/>
  </si>
  <si>
    <t>Marco Hernandez, 
Minsoo Kim</t>
    <phoneticPr fontId="30"/>
  </si>
  <si>
    <t>Previous Draft of Technical Requrement in IG-DEP</t>
    <phoneticPr fontId="30"/>
  </si>
  <si>
    <t>21-0444-02</t>
    <phoneticPr fontId="30"/>
  </si>
  <si>
    <t>15-21-0444-02</t>
    <phoneticPr fontId="30"/>
  </si>
  <si>
    <t>21-0023-02</t>
    <phoneticPr fontId="30"/>
  </si>
  <si>
    <t>Drafting Technical Requirement for Specified Uase Cases and Corresponding to PAR and CSD of  IEEE802.15.6a</t>
    <phoneticPr fontId="30"/>
  </si>
  <si>
    <t>21-0493-00</t>
    <phoneticPr fontId="30"/>
  </si>
  <si>
    <t>21-0023-04</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</si>
</sst>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3">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19"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xf numFmtId="0" fontId="13" fillId="0" borderId="0" xfId="7" applyFont="1" applyAlignment="1">
      <alignment horizontal="left" vertical="top"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77" fillId="7" borderId="13" xfId="0" applyFont="1" applyFill="1" applyBorder="1" applyAlignment="1">
      <alignment horizontal="center" vertical="center" wrapText="1"/>
    </xf>
    <xf numFmtId="0" fontId="77" fillId="7" borderId="8" xfId="0" applyFont="1" applyFill="1" applyBorder="1" applyAlignment="1">
      <alignment horizontal="center" vertical="center"/>
    </xf>
    <xf numFmtId="180" fontId="69" fillId="6" borderId="2" xfId="12" applyFont="1" applyFill="1" applyBorder="1" applyAlignment="1">
      <alignment horizontal="center" vertical="center" wrapText="1"/>
    </xf>
    <xf numFmtId="180" fontId="69" fillId="6" borderId="23"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77" fillId="7" borderId="13"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719667</xdr:colOff>
      <xdr:row>8</xdr:row>
      <xdr:rowOff>0</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096933" y="10803467"/>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16</xdr:row>
      <xdr:rowOff>0</xdr:rowOff>
    </xdr:from>
    <xdr:to>
      <xdr:col>9</xdr:col>
      <xdr:colOff>16934</xdr:colOff>
      <xdr:row>18</xdr:row>
      <xdr:rowOff>8466</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5850467" y="3479800"/>
          <a:ext cx="711200"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0</xdr:colOff>
      <xdr:row>8</xdr:row>
      <xdr:rowOff>0</xdr:rowOff>
    </xdr:from>
    <xdr:to>
      <xdr:col>15</xdr:col>
      <xdr:colOff>16936</xdr:colOff>
      <xdr:row>10</xdr:row>
      <xdr:rowOff>16933</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9838267" y="11209867"/>
          <a:ext cx="635002"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0</xdr:colOff>
      <xdr:row>6</xdr:row>
      <xdr:rowOff>0</xdr:rowOff>
    </xdr:from>
    <xdr:to>
      <xdr:col>17</xdr:col>
      <xdr:colOff>533400</xdr:colOff>
      <xdr:row>8</xdr:row>
      <xdr:rowOff>33866</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1743267" y="10803467"/>
          <a:ext cx="533400" cy="4402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102</v>
      </c>
      <c r="E3" s="5"/>
    </row>
    <row r="4" spans="2:5" ht="20.5">
      <c r="B4" s="3" t="s">
        <v>2</v>
      </c>
      <c r="C4" s="6">
        <v>44453</v>
      </c>
    </row>
    <row r="5" spans="2:5" ht="20.5">
      <c r="B5" s="3" t="s">
        <v>103</v>
      </c>
    </row>
    <row r="6" spans="2:5" ht="20.5">
      <c r="B6" s="7" t="s">
        <v>3</v>
      </c>
    </row>
    <row r="7" spans="2:5" ht="20.5">
      <c r="B7" s="7" t="s">
        <v>105</v>
      </c>
    </row>
    <row r="8" spans="2:5" ht="20.5">
      <c r="B8" s="8" t="s">
        <v>104</v>
      </c>
    </row>
    <row r="9" spans="2:5" ht="15.5">
      <c r="B9" s="9"/>
    </row>
    <row r="10" spans="2:5" ht="20.5">
      <c r="B10" s="3" t="s">
        <v>4</v>
      </c>
      <c r="C10" s="4" t="s">
        <v>233</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210</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211</v>
      </c>
      <c r="I4" s="122" t="s">
        <v>212</v>
      </c>
      <c r="J4" s="155" t="s">
        <v>213</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216</v>
      </c>
      <c r="E12" s="53"/>
      <c r="F12" s="53"/>
      <c r="G12" s="50"/>
      <c r="H12" s="53"/>
      <c r="I12" s="66"/>
    </row>
    <row r="13" spans="1:10" s="47" customFormat="1" ht="18">
      <c r="A13" s="68"/>
      <c r="B13" s="68"/>
      <c r="C13" s="68"/>
      <c r="D13" s="129" t="s">
        <v>215</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171</v>
      </c>
      <c r="E16" s="53"/>
      <c r="F16" s="53"/>
      <c r="G16" s="50"/>
      <c r="H16" s="53"/>
      <c r="I16" s="66"/>
    </row>
    <row r="17" spans="1:9" s="47" customFormat="1" ht="18">
      <c r="A17" s="68"/>
      <c r="B17" s="68"/>
      <c r="C17" s="68"/>
      <c r="D17" s="173" t="s">
        <v>214</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B16" zoomScale="68" zoomScaleNormal="68" workbookViewId="0">
      <selection activeCell="G15" sqref="G15"/>
    </sheetView>
  </sheetViews>
  <sheetFormatPr defaultColWidth="9.26953125" defaultRowHeight="1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c r="B1" s="69" t="s">
        <v>15</v>
      </c>
      <c r="C1" s="70" t="s">
        <v>164</v>
      </c>
    </row>
    <row r="2" spans="1:3" ht="15">
      <c r="B2" s="69" t="s">
        <v>16</v>
      </c>
      <c r="C2" s="70" t="s">
        <v>242</v>
      </c>
    </row>
    <row r="3" spans="1:3" ht="15">
      <c r="B3" s="69" t="s">
        <v>17</v>
      </c>
      <c r="C3" s="71">
        <v>44455</v>
      </c>
    </row>
    <row r="4" spans="1:3" ht="20">
      <c r="A4" s="30"/>
      <c r="B4" s="31" t="s">
        <v>18</v>
      </c>
    </row>
    <row r="5" spans="1:3" ht="15.5">
      <c r="A5" s="30"/>
      <c r="B5" s="130"/>
    </row>
    <row r="6" spans="1:3" ht="15.5">
      <c r="A6" s="30"/>
      <c r="B6" s="131"/>
    </row>
    <row r="7" spans="1:3" ht="18.75" customHeight="1">
      <c r="A7" s="30"/>
      <c r="B7" s="19" t="s">
        <v>19</v>
      </c>
    </row>
    <row r="8" spans="1:3" ht="78.5" customHeight="1">
      <c r="A8" s="30"/>
      <c r="B8" s="228" t="s">
        <v>222</v>
      </c>
    </row>
    <row r="9" spans="1:3" ht="15.5">
      <c r="A9" s="30"/>
      <c r="B9" s="19"/>
    </row>
    <row r="10" spans="1:3" ht="15.5">
      <c r="A10" s="19">
        <v>1</v>
      </c>
      <c r="B10" s="19" t="s">
        <v>224</v>
      </c>
    </row>
    <row r="11" spans="1:3" ht="15.5">
      <c r="A11" s="19"/>
      <c r="B11" s="37" t="s">
        <v>223</v>
      </c>
    </row>
    <row r="12" spans="1:3" ht="15.5">
      <c r="B12" s="32" t="s">
        <v>165</v>
      </c>
    </row>
    <row r="13" spans="1:3" ht="15.5">
      <c r="A13" s="19">
        <v>2</v>
      </c>
      <c r="B13" s="19" t="s">
        <v>166</v>
      </c>
    </row>
    <row r="14" spans="1:3" ht="15.5">
      <c r="B14" s="32" t="s">
        <v>167</v>
      </c>
    </row>
    <row r="15" spans="1:3" ht="15.5">
      <c r="B15" s="132" t="s">
        <v>168</v>
      </c>
    </row>
    <row r="16" spans="1:3" ht="15.5">
      <c r="B16" s="37" t="s">
        <v>169</v>
      </c>
    </row>
    <row r="17" spans="1:3" ht="15.5">
      <c r="B17" s="37" t="s">
        <v>170</v>
      </c>
    </row>
    <row r="18" spans="1:3" ht="15.5">
      <c r="A18" s="19">
        <v>2</v>
      </c>
      <c r="B18" s="19" t="s">
        <v>20</v>
      </c>
    </row>
    <row r="19" spans="1:3" ht="15.5">
      <c r="A19" s="19"/>
      <c r="B19" s="134" t="s">
        <v>225</v>
      </c>
    </row>
    <row r="20" spans="1:3" ht="15.5">
      <c r="A20" s="19"/>
    </row>
    <row r="21" spans="1:3" ht="15.5">
      <c r="B21" s="32"/>
    </row>
    <row r="22" spans="1:3" ht="15.5">
      <c r="B22" s="32"/>
    </row>
    <row r="23" spans="1:3" ht="15.5">
      <c r="B23" s="34" t="s">
        <v>21</v>
      </c>
      <c r="C23" s="33"/>
    </row>
    <row r="25" spans="1:3">
      <c r="B25" s="35" t="s">
        <v>22</v>
      </c>
    </row>
    <row r="26" spans="1:3">
      <c r="B26" s="35" t="s">
        <v>23</v>
      </c>
    </row>
    <row r="27" spans="1:3">
      <c r="B27" s="35" t="s">
        <v>24</v>
      </c>
    </row>
    <row r="28" spans="1:3">
      <c r="B28" s="35" t="s">
        <v>25</v>
      </c>
    </row>
    <row r="29" spans="1:3">
      <c r="B29" s="35" t="s">
        <v>26</v>
      </c>
    </row>
    <row r="30" spans="1:3">
      <c r="B30" s="36"/>
    </row>
    <row r="31" spans="1:3" ht="15.5">
      <c r="B31" s="19" t="s">
        <v>27</v>
      </c>
    </row>
    <row r="34" spans="2:2">
      <c r="B34" s="40"/>
    </row>
    <row r="35" spans="2:2">
      <c r="B35" s="40"/>
    </row>
    <row r="36" spans="2:2" ht="15.5">
      <c r="B36" s="41"/>
    </row>
    <row r="37" spans="2:2" ht="15.5">
      <c r="B37" s="41"/>
    </row>
    <row r="38" spans="2:2" ht="15.5">
      <c r="B38" s="41"/>
    </row>
    <row r="39" spans="2:2" ht="15.5">
      <c r="B39" s="41"/>
    </row>
    <row r="40" spans="2:2" ht="15.5">
      <c r="B40" s="41"/>
    </row>
    <row r="41" spans="2:2" ht="15.5">
      <c r="B41" s="41"/>
    </row>
    <row r="42" spans="2:2" ht="15.5">
      <c r="B42" s="37"/>
    </row>
    <row r="43" spans="2:2" ht="15.5">
      <c r="B43" s="37"/>
    </row>
    <row r="44" spans="2:2" ht="15.5">
      <c r="B44" s="37"/>
    </row>
    <row r="45" spans="2:2" ht="15.5">
      <c r="B45" s="37"/>
    </row>
    <row r="46" spans="2:2" ht="15.5">
      <c r="B46" s="37"/>
    </row>
    <row r="47" spans="2:2" ht="15.5">
      <c r="B47" s="37"/>
    </row>
    <row r="51" spans="2:2">
      <c r="B51" s="38"/>
    </row>
    <row r="52" spans="2:2">
      <c r="B52" s="38"/>
    </row>
    <row r="53" spans="2:2">
      <c r="B53" s="38"/>
    </row>
    <row r="54" spans="2:2">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zoomScale="75" zoomScaleNormal="75" workbookViewId="0">
      <selection activeCell="A25" sqref="A25"/>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5"/>
      <c r="B1" s="176"/>
      <c r="C1" s="177" t="s">
        <v>28</v>
      </c>
      <c r="D1" s="177" t="s">
        <v>31</v>
      </c>
      <c r="E1" s="229" t="s">
        <v>29</v>
      </c>
      <c r="F1" s="230"/>
      <c r="G1" s="229" t="s">
        <v>28</v>
      </c>
      <c r="H1" s="230"/>
      <c r="I1" s="236" t="s">
        <v>30</v>
      </c>
      <c r="J1" s="230"/>
      <c r="K1" s="236" t="s">
        <v>31</v>
      </c>
      <c r="L1" s="230"/>
      <c r="M1" s="178"/>
      <c r="N1" s="177" t="s">
        <v>32</v>
      </c>
      <c r="O1" s="229" t="s">
        <v>33</v>
      </c>
      <c r="P1" s="236"/>
      <c r="Q1" s="229" t="s">
        <v>29</v>
      </c>
      <c r="R1" s="230"/>
      <c r="S1" s="231" t="s">
        <v>28</v>
      </c>
      <c r="T1" s="232"/>
      <c r="U1" s="179"/>
    </row>
    <row r="2" spans="1:21">
      <c r="A2" s="180" t="s">
        <v>35</v>
      </c>
      <c r="B2" s="181" t="s">
        <v>81</v>
      </c>
      <c r="C2" s="182">
        <f>E2-6</f>
        <v>44447</v>
      </c>
      <c r="D2" s="182">
        <f>E2-4</f>
        <v>44449</v>
      </c>
      <c r="E2" s="233">
        <v>44453</v>
      </c>
      <c r="F2" s="234"/>
      <c r="G2" s="233">
        <f>E2+1</f>
        <v>44454</v>
      </c>
      <c r="H2" s="234"/>
      <c r="I2" s="233">
        <f>G2+1</f>
        <v>44455</v>
      </c>
      <c r="J2" s="234"/>
      <c r="K2" s="233">
        <f>I2+1</f>
        <v>44456</v>
      </c>
      <c r="L2" s="234"/>
      <c r="M2" s="183" t="s">
        <v>36</v>
      </c>
      <c r="N2" s="182">
        <f>K2+2</f>
        <v>44458</v>
      </c>
      <c r="O2" s="233">
        <f>N2+1</f>
        <v>44459</v>
      </c>
      <c r="P2" s="235"/>
      <c r="Q2" s="233">
        <f>O2+1</f>
        <v>44460</v>
      </c>
      <c r="R2" s="235"/>
      <c r="S2" s="233">
        <f>Q2+1</f>
        <v>44461</v>
      </c>
      <c r="T2" s="235"/>
      <c r="U2" s="184" t="s">
        <v>34</v>
      </c>
    </row>
    <row r="3" spans="1:21">
      <c r="A3" s="185">
        <v>0.20833333333333401</v>
      </c>
      <c r="B3" s="186">
        <f>A3-3/24</f>
        <v>8.3333333333334009E-2</v>
      </c>
      <c r="C3" s="187"/>
      <c r="D3" s="187"/>
      <c r="E3" s="188"/>
      <c r="F3" s="189"/>
      <c r="G3" s="188"/>
      <c r="H3" s="189"/>
      <c r="I3" s="190"/>
      <c r="J3" s="191"/>
      <c r="K3" s="192"/>
      <c r="L3" s="191"/>
      <c r="M3" s="193">
        <v>0.375</v>
      </c>
      <c r="N3" s="187"/>
      <c r="O3" s="188"/>
      <c r="P3" s="190"/>
      <c r="Q3" s="188"/>
      <c r="R3" s="189"/>
      <c r="S3" s="190"/>
      <c r="T3" s="191"/>
      <c r="U3" s="194">
        <v>0.75</v>
      </c>
    </row>
    <row r="4" spans="1:21">
      <c r="A4" s="185">
        <v>0.25</v>
      </c>
      <c r="B4" s="186">
        <f t="shared" ref="B4:B21" si="0">A4-3/24</f>
        <v>0.125</v>
      </c>
      <c r="C4" s="187"/>
      <c r="D4" s="187"/>
      <c r="E4" s="188"/>
      <c r="F4" s="189"/>
      <c r="G4" s="190"/>
      <c r="H4" s="191"/>
      <c r="I4" s="190"/>
      <c r="J4" s="191"/>
      <c r="K4" s="192"/>
      <c r="L4" s="191"/>
      <c r="M4" s="193">
        <v>0.41666666666666702</v>
      </c>
      <c r="N4" s="187"/>
      <c r="O4" s="188"/>
      <c r="P4" s="190"/>
      <c r="Q4" s="188"/>
      <c r="R4" s="189"/>
      <c r="S4" s="190"/>
      <c r="T4" s="191"/>
      <c r="U4" s="194">
        <v>0.79166666666666696</v>
      </c>
    </row>
    <row r="5" spans="1:21">
      <c r="A5" s="185">
        <v>0.29166666666666702</v>
      </c>
      <c r="B5" s="186">
        <f t="shared" si="0"/>
        <v>0.16666666666666702</v>
      </c>
      <c r="C5" s="187"/>
      <c r="D5" s="187"/>
      <c r="E5" s="188"/>
      <c r="F5" s="189"/>
      <c r="G5" s="190"/>
      <c r="H5" s="195"/>
      <c r="I5" s="190"/>
      <c r="J5" s="195"/>
      <c r="K5" s="196"/>
      <c r="L5" s="195"/>
      <c r="M5" s="193">
        <v>0.45833333333333298</v>
      </c>
      <c r="N5" s="187"/>
      <c r="O5" s="188"/>
      <c r="P5" s="190"/>
      <c r="Q5" s="188"/>
      <c r="R5" s="189"/>
      <c r="S5" s="190"/>
      <c r="T5" s="197"/>
      <c r="U5" s="194">
        <v>0.83333333333333304</v>
      </c>
    </row>
    <row r="6" spans="1:21" ht="16.25" customHeight="1">
      <c r="A6" s="185">
        <v>0.33333333333333331</v>
      </c>
      <c r="B6" s="186">
        <f t="shared" si="0"/>
        <v>0.20833333333333331</v>
      </c>
      <c r="C6" s="187"/>
      <c r="D6" s="187"/>
      <c r="E6" s="188"/>
      <c r="F6" s="189"/>
      <c r="G6" s="188"/>
      <c r="H6" s="189"/>
      <c r="I6" s="190"/>
      <c r="J6" s="189"/>
      <c r="K6" s="190"/>
      <c r="L6" s="189"/>
      <c r="M6" s="193">
        <v>0.5</v>
      </c>
      <c r="N6" s="187"/>
      <c r="O6" s="188"/>
      <c r="P6" s="190"/>
      <c r="Q6" s="188"/>
      <c r="R6" s="189"/>
      <c r="S6" s="198"/>
      <c r="T6" s="197"/>
      <c r="U6" s="194">
        <v>0.875</v>
      </c>
    </row>
    <row r="7" spans="1:21" ht="16.25" customHeight="1">
      <c r="A7" s="185">
        <v>0.375</v>
      </c>
      <c r="B7" s="186">
        <f t="shared" si="0"/>
        <v>0.25</v>
      </c>
      <c r="C7" s="199"/>
      <c r="D7" s="241" t="s">
        <v>136</v>
      </c>
      <c r="E7" s="243" t="s">
        <v>226</v>
      </c>
      <c r="F7" s="244"/>
      <c r="G7" s="247" t="s">
        <v>37</v>
      </c>
      <c r="H7" s="239" t="s">
        <v>137</v>
      </c>
      <c r="I7" s="247" t="s">
        <v>37</v>
      </c>
      <c r="J7" s="239" t="s">
        <v>138</v>
      </c>
      <c r="K7" s="266" t="s">
        <v>139</v>
      </c>
      <c r="L7" s="259" t="s">
        <v>39</v>
      </c>
      <c r="M7" s="193">
        <v>0.54166666666666696</v>
      </c>
      <c r="N7" s="187"/>
      <c r="O7" s="237" t="s">
        <v>37</v>
      </c>
      <c r="P7" s="239" t="s">
        <v>138</v>
      </c>
      <c r="Q7" s="237" t="s">
        <v>37</v>
      </c>
      <c r="R7" s="239" t="s">
        <v>137</v>
      </c>
      <c r="S7" s="243" t="s">
        <v>140</v>
      </c>
      <c r="T7" s="244"/>
      <c r="U7" s="194">
        <v>0.91666666666666696</v>
      </c>
    </row>
    <row r="8" spans="1:21" ht="24.5" customHeight="1">
      <c r="A8" s="185">
        <v>0.41666666666666702</v>
      </c>
      <c r="B8" s="186">
        <f t="shared" si="0"/>
        <v>0.29166666666666702</v>
      </c>
      <c r="C8" s="249" t="s">
        <v>40</v>
      </c>
      <c r="D8" s="242"/>
      <c r="E8" s="245"/>
      <c r="F8" s="246"/>
      <c r="G8" s="248"/>
      <c r="H8" s="240"/>
      <c r="I8" s="248"/>
      <c r="J8" s="240"/>
      <c r="K8" s="267"/>
      <c r="L8" s="260"/>
      <c r="M8" s="193">
        <v>0.58333333333333304</v>
      </c>
      <c r="N8" s="187"/>
      <c r="O8" s="238"/>
      <c r="P8" s="240"/>
      <c r="Q8" s="238"/>
      <c r="R8" s="240"/>
      <c r="S8" s="245"/>
      <c r="T8" s="246"/>
      <c r="U8" s="194">
        <v>0.95833333333333304</v>
      </c>
    </row>
    <row r="9" spans="1:21" ht="16.25" customHeight="1">
      <c r="A9" s="185">
        <v>0.45833333333333298</v>
      </c>
      <c r="B9" s="186">
        <f t="shared" si="0"/>
        <v>0.33333333333333298</v>
      </c>
      <c r="C9" s="242"/>
      <c r="D9" s="187"/>
      <c r="E9" s="250" t="s">
        <v>43</v>
      </c>
      <c r="F9" s="251"/>
      <c r="G9" s="254" t="s">
        <v>41</v>
      </c>
      <c r="H9" s="255"/>
      <c r="I9" s="254" t="s">
        <v>141</v>
      </c>
      <c r="J9" s="255"/>
      <c r="K9" s="258" t="s">
        <v>142</v>
      </c>
      <c r="L9" s="259" t="s">
        <v>37</v>
      </c>
      <c r="M9" s="193">
        <v>0.625</v>
      </c>
      <c r="N9" s="187"/>
      <c r="O9" s="237" t="s">
        <v>82</v>
      </c>
      <c r="P9" s="261" t="s">
        <v>42</v>
      </c>
      <c r="Q9" s="263" t="s">
        <v>142</v>
      </c>
      <c r="R9" s="264" t="s">
        <v>42</v>
      </c>
      <c r="S9" s="190"/>
      <c r="T9" s="189"/>
      <c r="U9" s="194">
        <v>1</v>
      </c>
    </row>
    <row r="10" spans="1:21" ht="26" customHeight="1">
      <c r="A10" s="185">
        <v>0.5</v>
      </c>
      <c r="B10" s="186">
        <f t="shared" si="0"/>
        <v>0.375</v>
      </c>
      <c r="C10" s="199"/>
      <c r="D10" s="187"/>
      <c r="E10" s="252"/>
      <c r="F10" s="253"/>
      <c r="G10" s="256"/>
      <c r="H10" s="257"/>
      <c r="I10" s="256"/>
      <c r="J10" s="257"/>
      <c r="K10" s="258"/>
      <c r="L10" s="260"/>
      <c r="M10" s="193">
        <v>0.66666666666666696</v>
      </c>
      <c r="N10" s="187"/>
      <c r="O10" s="238"/>
      <c r="P10" s="262"/>
      <c r="Q10" s="263"/>
      <c r="R10" s="265"/>
      <c r="S10" s="190"/>
      <c r="T10" s="189"/>
      <c r="U10" s="194">
        <v>1.0416666666666701</v>
      </c>
    </row>
    <row r="11" spans="1:21" ht="16.25" customHeight="1">
      <c r="A11" s="185">
        <v>0.54166666666666663</v>
      </c>
      <c r="B11" s="186">
        <f t="shared" si="0"/>
        <v>0.41666666666666663</v>
      </c>
      <c r="C11" s="199"/>
      <c r="D11" s="187"/>
      <c r="E11" s="247" t="s">
        <v>45</v>
      </c>
      <c r="F11" s="269" t="s">
        <v>44</v>
      </c>
      <c r="G11" s="271" t="s">
        <v>38</v>
      </c>
      <c r="H11" s="269" t="s">
        <v>44</v>
      </c>
      <c r="I11" s="247" t="s">
        <v>38</v>
      </c>
      <c r="J11" s="237" t="s">
        <v>83</v>
      </c>
      <c r="K11" s="266" t="s">
        <v>139</v>
      </c>
      <c r="L11" s="261" t="s">
        <v>44</v>
      </c>
      <c r="M11" s="193">
        <v>0.70833333333333304</v>
      </c>
      <c r="N11" s="187"/>
      <c r="O11" s="247" t="s">
        <v>143</v>
      </c>
      <c r="P11" s="261" t="s">
        <v>44</v>
      </c>
      <c r="Q11" s="247" t="s">
        <v>38</v>
      </c>
      <c r="R11" s="261" t="s">
        <v>44</v>
      </c>
      <c r="S11" s="190"/>
      <c r="T11" s="189"/>
      <c r="U11" s="194">
        <v>1.0833333333333299</v>
      </c>
    </row>
    <row r="12" spans="1:21">
      <c r="A12" s="185">
        <v>0.58333333333333304</v>
      </c>
      <c r="B12" s="186">
        <f t="shared" si="0"/>
        <v>0.45833333333333304</v>
      </c>
      <c r="C12" s="199"/>
      <c r="D12" s="187"/>
      <c r="E12" s="248"/>
      <c r="F12" s="270"/>
      <c r="G12" s="272"/>
      <c r="H12" s="270"/>
      <c r="I12" s="273"/>
      <c r="J12" s="238"/>
      <c r="K12" s="267"/>
      <c r="L12" s="268"/>
      <c r="M12" s="193">
        <v>0.75</v>
      </c>
      <c r="N12" s="187"/>
      <c r="O12" s="248"/>
      <c r="P12" s="268"/>
      <c r="Q12" s="273"/>
      <c r="R12" s="268"/>
      <c r="S12" s="190"/>
      <c r="T12" s="189"/>
      <c r="U12" s="194">
        <v>1.125</v>
      </c>
    </row>
    <row r="13" spans="1:21" ht="15.65" customHeight="1">
      <c r="A13" s="185">
        <v>0.625</v>
      </c>
      <c r="B13" s="186">
        <f t="shared" si="0"/>
        <v>0.5</v>
      </c>
      <c r="C13" s="187"/>
      <c r="D13" s="187"/>
      <c r="E13" s="266" t="s">
        <v>142</v>
      </c>
      <c r="F13" s="264" t="s">
        <v>46</v>
      </c>
      <c r="G13" s="275" t="s">
        <v>46</v>
      </c>
      <c r="H13" s="264" t="s">
        <v>46</v>
      </c>
      <c r="I13" s="275" t="s">
        <v>46</v>
      </c>
      <c r="J13" s="264" t="s">
        <v>46</v>
      </c>
      <c r="K13" s="266" t="s">
        <v>144</v>
      </c>
      <c r="L13" s="277" t="s">
        <v>46</v>
      </c>
      <c r="M13" s="193">
        <v>0.79166666666666696</v>
      </c>
      <c r="N13" s="187"/>
      <c r="O13" s="266" t="s">
        <v>144</v>
      </c>
      <c r="P13" s="264" t="s">
        <v>46</v>
      </c>
      <c r="Q13" s="266" t="s">
        <v>144</v>
      </c>
      <c r="R13" s="278" t="s">
        <v>45</v>
      </c>
      <c r="S13" s="190"/>
      <c r="T13" s="189"/>
      <c r="U13" s="194">
        <v>1.1666666666666701</v>
      </c>
    </row>
    <row r="14" spans="1:21" ht="17" customHeight="1">
      <c r="A14" s="185">
        <v>0.66666666666666696</v>
      </c>
      <c r="B14" s="186">
        <f t="shared" si="0"/>
        <v>0.54166666666666696</v>
      </c>
      <c r="C14" s="187"/>
      <c r="D14" s="187"/>
      <c r="E14" s="274"/>
      <c r="F14" s="265"/>
      <c r="G14" s="276"/>
      <c r="H14" s="265"/>
      <c r="I14" s="276"/>
      <c r="J14" s="265"/>
      <c r="K14" s="274"/>
      <c r="L14" s="277"/>
      <c r="M14" s="193">
        <v>0.83333333333333304</v>
      </c>
      <c r="N14" s="187"/>
      <c r="O14" s="274"/>
      <c r="P14" s="265"/>
      <c r="Q14" s="274"/>
      <c r="R14" s="279"/>
      <c r="S14" s="190"/>
      <c r="T14" s="189"/>
      <c r="U14" s="194">
        <v>1.2083333333333299</v>
      </c>
    </row>
    <row r="15" spans="1:21" ht="17" customHeight="1">
      <c r="A15" s="185">
        <v>0.70833333333333304</v>
      </c>
      <c r="B15" s="186">
        <f t="shared" si="0"/>
        <v>0.58333333333333304</v>
      </c>
      <c r="C15" s="199"/>
      <c r="D15" s="187"/>
      <c r="E15" s="280" t="s">
        <v>48</v>
      </c>
      <c r="F15" s="264" t="s">
        <v>48</v>
      </c>
      <c r="G15" s="282" t="s">
        <v>143</v>
      </c>
      <c r="H15" s="264" t="s">
        <v>48</v>
      </c>
      <c r="I15" s="282" t="s">
        <v>47</v>
      </c>
      <c r="J15" s="284" t="s">
        <v>139</v>
      </c>
      <c r="K15" s="280" t="s">
        <v>48</v>
      </c>
      <c r="L15" s="286" t="s">
        <v>48</v>
      </c>
      <c r="M15" s="193">
        <v>0.875</v>
      </c>
      <c r="N15" s="187"/>
      <c r="O15" s="282" t="s">
        <v>47</v>
      </c>
      <c r="P15" s="284" t="s">
        <v>139</v>
      </c>
      <c r="Q15" s="282" t="s">
        <v>143</v>
      </c>
      <c r="R15" s="278" t="s">
        <v>139</v>
      </c>
      <c r="S15" s="190"/>
      <c r="T15" s="189"/>
      <c r="U15" s="194">
        <v>1.25</v>
      </c>
    </row>
    <row r="16" spans="1:21" ht="17" customHeight="1">
      <c r="A16" s="185">
        <v>0.75</v>
      </c>
      <c r="B16" s="186">
        <f t="shared" si="0"/>
        <v>0.625</v>
      </c>
      <c r="C16" s="199"/>
      <c r="D16" s="199"/>
      <c r="E16" s="281"/>
      <c r="F16" s="265"/>
      <c r="G16" s="283"/>
      <c r="H16" s="265"/>
      <c r="I16" s="283"/>
      <c r="J16" s="285"/>
      <c r="K16" s="281"/>
      <c r="L16" s="286"/>
      <c r="M16" s="193">
        <v>0.91666666666666696</v>
      </c>
      <c r="N16" s="187"/>
      <c r="O16" s="283"/>
      <c r="P16" s="285"/>
      <c r="Q16" s="283"/>
      <c r="R16" s="279"/>
      <c r="S16" s="190"/>
      <c r="T16" s="189"/>
      <c r="U16" s="194">
        <v>1.2916666666666701</v>
      </c>
    </row>
    <row r="17" spans="1:22" ht="17" customHeight="1">
      <c r="A17" s="185">
        <v>0.79166666666666696</v>
      </c>
      <c r="B17" s="186">
        <f t="shared" si="0"/>
        <v>0.66666666666666696</v>
      </c>
      <c r="C17" s="199"/>
      <c r="D17" s="199"/>
      <c r="E17" s="280" t="s">
        <v>49</v>
      </c>
      <c r="F17" s="264" t="s">
        <v>49</v>
      </c>
      <c r="G17" s="280" t="s">
        <v>49</v>
      </c>
      <c r="H17" s="264" t="s">
        <v>49</v>
      </c>
      <c r="I17" s="282" t="s">
        <v>137</v>
      </c>
      <c r="J17" s="264" t="s">
        <v>49</v>
      </c>
      <c r="K17" s="300" t="s">
        <v>49</v>
      </c>
      <c r="L17" s="277" t="s">
        <v>49</v>
      </c>
      <c r="M17" s="193">
        <v>0.95833333333333304</v>
      </c>
      <c r="N17" s="187"/>
      <c r="O17" s="300" t="s">
        <v>49</v>
      </c>
      <c r="P17" s="301" t="s">
        <v>49</v>
      </c>
      <c r="Q17" s="280" t="s">
        <v>49</v>
      </c>
      <c r="R17" s="264" t="s">
        <v>49</v>
      </c>
      <c r="S17" s="190"/>
      <c r="T17" s="189"/>
      <c r="U17" s="194">
        <v>1.3333333333333299</v>
      </c>
      <c r="V17"/>
    </row>
    <row r="18" spans="1:22" ht="20.5" customHeight="1">
      <c r="A18" s="185">
        <v>0.83333333333333404</v>
      </c>
      <c r="B18" s="186">
        <f t="shared" si="0"/>
        <v>0.70833333333333404</v>
      </c>
      <c r="C18" s="199"/>
      <c r="D18" s="199"/>
      <c r="E18" s="281"/>
      <c r="F18" s="265"/>
      <c r="G18" s="281"/>
      <c r="H18" s="265"/>
      <c r="I18" s="283"/>
      <c r="J18" s="265"/>
      <c r="K18" s="300"/>
      <c r="L18" s="277"/>
      <c r="M18" s="193">
        <v>1</v>
      </c>
      <c r="N18" s="200"/>
      <c r="O18" s="300"/>
      <c r="P18" s="302"/>
      <c r="Q18" s="281"/>
      <c r="R18" s="265"/>
      <c r="S18" s="201"/>
      <c r="T18" s="202"/>
      <c r="U18" s="194">
        <v>1.375</v>
      </c>
    </row>
    <row r="19" spans="1:22">
      <c r="A19" s="185">
        <v>0.875</v>
      </c>
      <c r="B19" s="186">
        <f t="shared" si="0"/>
        <v>0.75</v>
      </c>
      <c r="C19" s="199"/>
      <c r="D19" s="199"/>
      <c r="E19" s="203"/>
      <c r="F19" s="202"/>
      <c r="G19" s="203"/>
      <c r="H19" s="202"/>
      <c r="I19" s="203"/>
      <c r="J19" s="197"/>
      <c r="K19" s="201"/>
      <c r="L19" s="202"/>
      <c r="M19" s="193">
        <v>1.0416666666666701</v>
      </c>
      <c r="N19" s="200"/>
      <c r="O19" s="204"/>
      <c r="P19" s="198"/>
      <c r="Q19" s="203"/>
      <c r="R19" s="202"/>
      <c r="S19" s="201"/>
      <c r="T19" s="202"/>
      <c r="U19" s="194">
        <v>1.4166666666666701</v>
      </c>
    </row>
    <row r="20" spans="1:22" ht="15.65" customHeight="1">
      <c r="A20" s="185">
        <v>0.91666666666666696</v>
      </c>
      <c r="B20" s="186">
        <f t="shared" si="0"/>
        <v>0.79166666666666696</v>
      </c>
      <c r="C20" s="199"/>
      <c r="D20" s="199"/>
      <c r="E20" s="203"/>
      <c r="F20" s="202"/>
      <c r="G20" s="203"/>
      <c r="H20" s="202"/>
      <c r="I20" s="203"/>
      <c r="J20" s="197"/>
      <c r="K20" s="201"/>
      <c r="L20" s="202"/>
      <c r="M20" s="193">
        <v>1.0833333333333299</v>
      </c>
      <c r="N20" s="200"/>
      <c r="O20" s="204"/>
      <c r="P20" s="198"/>
      <c r="Q20" s="203"/>
      <c r="R20" s="202"/>
      <c r="S20" s="201"/>
      <c r="T20" s="202"/>
      <c r="U20" s="194">
        <v>1.4583333333333299</v>
      </c>
    </row>
    <row r="21" spans="1:22" ht="16" thickBot="1">
      <c r="A21" s="205">
        <v>0.95833333333333304</v>
      </c>
      <c r="B21" s="206">
        <f t="shared" si="0"/>
        <v>0.83333333333333304</v>
      </c>
      <c r="C21" s="207"/>
      <c r="D21" s="207"/>
      <c r="E21" s="208"/>
      <c r="F21" s="209"/>
      <c r="G21" s="208"/>
      <c r="H21" s="209"/>
      <c r="I21" s="210"/>
      <c r="J21" s="211"/>
      <c r="K21" s="212"/>
      <c r="L21" s="209"/>
      <c r="M21" s="213">
        <v>1.125</v>
      </c>
      <c r="N21" s="214"/>
      <c r="O21" s="215"/>
      <c r="P21" s="210"/>
      <c r="Q21" s="208"/>
      <c r="R21" s="209"/>
      <c r="S21" s="212"/>
      <c r="T21" s="209"/>
      <c r="U21" s="216">
        <v>1.5</v>
      </c>
    </row>
    <row r="22" spans="1:22" ht="40.25" customHeight="1">
      <c r="A22"/>
      <c r="B22"/>
      <c r="C22"/>
      <c r="D22"/>
      <c r="E22"/>
      <c r="F22"/>
      <c r="G22"/>
      <c r="H22"/>
      <c r="I22"/>
      <c r="J22"/>
      <c r="K22"/>
      <c r="L22"/>
      <c r="M22"/>
      <c r="N22"/>
      <c r="O22"/>
      <c r="P22"/>
      <c r="Q22"/>
      <c r="R22"/>
      <c r="S22"/>
      <c r="T22"/>
      <c r="U22"/>
    </row>
    <row r="23" spans="1:22" ht="16.25" customHeight="1">
      <c r="A23" s="217"/>
      <c r="B23"/>
      <c r="C23" s="287" t="s">
        <v>86</v>
      </c>
      <c r="D23" s="287"/>
      <c r="E23" s="287"/>
      <c r="F23" s="288"/>
      <c r="G23" s="289" t="s">
        <v>227</v>
      </c>
      <c r="H23" s="290"/>
      <c r="I23" s="290"/>
      <c r="J23" s="290"/>
      <c r="K23" s="290"/>
      <c r="L23" s="290"/>
      <c r="M23" s="290"/>
      <c r="N23" s="290"/>
      <c r="O23" s="290"/>
      <c r="P23" s="290"/>
      <c r="Q23" s="290"/>
      <c r="R23" s="290"/>
      <c r="S23" s="290"/>
      <c r="T23" s="291"/>
    </row>
    <row r="24" spans="1:22" ht="21" customHeight="1">
      <c r="A24" s="218"/>
      <c r="B24"/>
      <c r="C24" s="287" t="s">
        <v>87</v>
      </c>
      <c r="D24" s="287"/>
      <c r="E24" s="287"/>
      <c r="F24" s="288"/>
      <c r="G24" s="292"/>
      <c r="H24" s="293"/>
      <c r="I24" s="293"/>
      <c r="J24" s="293"/>
      <c r="K24" s="293"/>
      <c r="L24" s="293"/>
      <c r="M24" s="293"/>
      <c r="N24" s="293"/>
      <c r="O24" s="293"/>
      <c r="P24" s="293"/>
      <c r="Q24" s="293"/>
      <c r="R24" s="293"/>
      <c r="S24" s="293"/>
      <c r="T24" s="294"/>
      <c r="U24"/>
    </row>
    <row r="25" spans="1:22" ht="29" customHeight="1">
      <c r="A25"/>
      <c r="B25"/>
      <c r="C25"/>
      <c r="D25"/>
      <c r="E25"/>
      <c r="F25"/>
      <c r="G25" s="292"/>
      <c r="H25" s="293"/>
      <c r="I25" s="293"/>
      <c r="J25" s="293"/>
      <c r="K25" s="293"/>
      <c r="L25" s="293"/>
      <c r="M25" s="293"/>
      <c r="N25" s="293"/>
      <c r="O25" s="293"/>
      <c r="P25" s="293"/>
      <c r="Q25" s="293"/>
      <c r="R25" s="293"/>
      <c r="S25" s="293"/>
      <c r="T25" s="294"/>
    </row>
    <row r="26" spans="1:22">
      <c r="A26" s="219"/>
      <c r="B26" s="219"/>
      <c r="C26" s="298"/>
      <c r="D26" s="298"/>
      <c r="E26" s="298"/>
      <c r="F26" s="299"/>
      <c r="G26" s="292"/>
      <c r="H26" s="293"/>
      <c r="I26" s="293"/>
      <c r="J26" s="293"/>
      <c r="K26" s="293"/>
      <c r="L26" s="293"/>
      <c r="M26" s="293"/>
      <c r="N26" s="293"/>
      <c r="O26" s="293"/>
      <c r="P26" s="293"/>
      <c r="Q26" s="293"/>
      <c r="R26" s="293"/>
      <c r="S26" s="293"/>
      <c r="T26" s="294"/>
    </row>
    <row r="27" spans="1:22">
      <c r="A27" s="219"/>
      <c r="B27" s="219"/>
      <c r="G27" s="292"/>
      <c r="H27" s="293"/>
      <c r="I27" s="293"/>
      <c r="J27" s="293"/>
      <c r="K27" s="293"/>
      <c r="L27" s="293"/>
      <c r="M27" s="293"/>
      <c r="N27" s="293"/>
      <c r="O27" s="293"/>
      <c r="P27" s="293"/>
      <c r="Q27" s="293"/>
      <c r="R27" s="293"/>
      <c r="S27" s="293"/>
      <c r="T27" s="294"/>
    </row>
    <row r="28" spans="1:22">
      <c r="A28" s="219"/>
      <c r="B28" s="219"/>
      <c r="C28" s="219"/>
      <c r="D28" s="219"/>
      <c r="E28" s="220"/>
      <c r="F28" s="220"/>
      <c r="G28" s="292"/>
      <c r="H28" s="293"/>
      <c r="I28" s="293"/>
      <c r="J28" s="293"/>
      <c r="K28" s="293"/>
      <c r="L28" s="293"/>
      <c r="M28" s="293"/>
      <c r="N28" s="293"/>
      <c r="O28" s="293"/>
      <c r="P28" s="293"/>
      <c r="Q28" s="293"/>
      <c r="R28" s="293"/>
      <c r="S28" s="293"/>
      <c r="T28" s="294"/>
    </row>
    <row r="29" spans="1:22">
      <c r="A29" s="219"/>
      <c r="B29" s="219"/>
      <c r="C29" s="219"/>
      <c r="D29" s="219"/>
      <c r="E29" s="220"/>
      <c r="F29" s="220"/>
      <c r="G29" s="292"/>
      <c r="H29" s="293"/>
      <c r="I29" s="293"/>
      <c r="J29" s="293"/>
      <c r="K29" s="293"/>
      <c r="L29" s="293"/>
      <c r="M29" s="293"/>
      <c r="N29" s="293"/>
      <c r="O29" s="293"/>
      <c r="P29" s="293"/>
      <c r="Q29" s="293"/>
      <c r="R29" s="293"/>
      <c r="S29" s="293"/>
      <c r="T29" s="294"/>
    </row>
    <row r="30" spans="1:22">
      <c r="A30" s="219"/>
      <c r="B30" s="219"/>
      <c r="C30" s="219"/>
      <c r="D30" s="219"/>
      <c r="E30" s="220"/>
      <c r="F30" s="220"/>
      <c r="G30" s="292"/>
      <c r="H30" s="293"/>
      <c r="I30" s="293"/>
      <c r="J30" s="293"/>
      <c r="K30" s="293"/>
      <c r="L30" s="293"/>
      <c r="M30" s="293"/>
      <c r="N30" s="293"/>
      <c r="O30" s="293"/>
      <c r="P30" s="293"/>
      <c r="Q30" s="293"/>
      <c r="R30" s="293"/>
      <c r="S30" s="293"/>
      <c r="T30" s="294"/>
    </row>
    <row r="31" spans="1:22">
      <c r="A31" s="219"/>
      <c r="B31" s="219"/>
      <c r="C31" s="219"/>
      <c r="D31" s="219"/>
      <c r="E31" s="220"/>
      <c r="F31" s="220"/>
      <c r="G31" s="292"/>
      <c r="H31" s="293"/>
      <c r="I31" s="293"/>
      <c r="J31" s="293"/>
      <c r="K31" s="293"/>
      <c r="L31" s="293"/>
      <c r="M31" s="293"/>
      <c r="N31" s="293"/>
      <c r="O31" s="293"/>
      <c r="P31" s="293"/>
      <c r="Q31" s="293"/>
      <c r="R31" s="293"/>
      <c r="S31" s="293"/>
      <c r="T31" s="294"/>
    </row>
    <row r="32" spans="1:22">
      <c r="E32" s="220"/>
      <c r="F32" s="220"/>
      <c r="G32" s="292"/>
      <c r="H32" s="293"/>
      <c r="I32" s="293"/>
      <c r="J32" s="293"/>
      <c r="K32" s="293"/>
      <c r="L32" s="293"/>
      <c r="M32" s="293"/>
      <c r="N32" s="293"/>
      <c r="O32" s="293"/>
      <c r="P32" s="293"/>
      <c r="Q32" s="293"/>
      <c r="R32" s="293"/>
      <c r="S32" s="293"/>
      <c r="T32" s="294"/>
    </row>
    <row r="33" spans="5:20">
      <c r="E33" s="220"/>
      <c r="F33" s="220"/>
      <c r="G33" s="292"/>
      <c r="H33" s="293"/>
      <c r="I33" s="293"/>
      <c r="J33" s="293"/>
      <c r="K33" s="293"/>
      <c r="L33" s="293"/>
      <c r="M33" s="293"/>
      <c r="N33" s="293"/>
      <c r="O33" s="293"/>
      <c r="P33" s="293"/>
      <c r="Q33" s="293"/>
      <c r="R33" s="293"/>
      <c r="S33" s="293"/>
      <c r="T33" s="294"/>
    </row>
    <row r="34" spans="5:20">
      <c r="E34" s="220"/>
      <c r="F34" s="220"/>
      <c r="G34" s="292"/>
      <c r="H34" s="293"/>
      <c r="I34" s="293"/>
      <c r="J34" s="293"/>
      <c r="K34" s="293"/>
      <c r="L34" s="293"/>
      <c r="M34" s="293"/>
      <c r="N34" s="293"/>
      <c r="O34" s="293"/>
      <c r="P34" s="293"/>
      <c r="Q34" s="293"/>
      <c r="R34" s="293"/>
      <c r="S34" s="293"/>
      <c r="T34" s="294"/>
    </row>
    <row r="35" spans="5:20">
      <c r="E35" s="220"/>
      <c r="F35" s="220"/>
      <c r="G35" s="292"/>
      <c r="H35" s="293"/>
      <c r="I35" s="293"/>
      <c r="J35" s="293"/>
      <c r="K35" s="293"/>
      <c r="L35" s="293"/>
      <c r="M35" s="293"/>
      <c r="N35" s="293"/>
      <c r="O35" s="293"/>
      <c r="P35" s="293"/>
      <c r="Q35" s="293"/>
      <c r="R35" s="293"/>
      <c r="S35" s="293"/>
      <c r="T35" s="294"/>
    </row>
    <row r="36" spans="5:20">
      <c r="E36" s="220"/>
      <c r="F36" s="220"/>
      <c r="G36" s="292"/>
      <c r="H36" s="293"/>
      <c r="I36" s="293"/>
      <c r="J36" s="293"/>
      <c r="K36" s="293"/>
      <c r="L36" s="293"/>
      <c r="M36" s="293"/>
      <c r="N36" s="293"/>
      <c r="O36" s="293"/>
      <c r="P36" s="293"/>
      <c r="Q36" s="293"/>
      <c r="R36" s="293"/>
      <c r="S36" s="293"/>
      <c r="T36" s="294"/>
    </row>
    <row r="37" spans="5:20">
      <c r="E37" s="220"/>
      <c r="F37" s="220"/>
      <c r="G37" s="292"/>
      <c r="H37" s="293"/>
      <c r="I37" s="293"/>
      <c r="J37" s="293"/>
      <c r="K37" s="293"/>
      <c r="L37" s="293"/>
      <c r="M37" s="293"/>
      <c r="N37" s="293"/>
      <c r="O37" s="293"/>
      <c r="P37" s="293"/>
      <c r="Q37" s="293"/>
      <c r="R37" s="293"/>
      <c r="S37" s="293"/>
      <c r="T37" s="294"/>
    </row>
    <row r="38" spans="5:20">
      <c r="E38" s="220"/>
      <c r="F38" s="220"/>
      <c r="G38" s="292"/>
      <c r="H38" s="293"/>
      <c r="I38" s="293"/>
      <c r="J38" s="293"/>
      <c r="K38" s="293"/>
      <c r="L38" s="293"/>
      <c r="M38" s="293"/>
      <c r="N38" s="293"/>
      <c r="O38" s="293"/>
      <c r="P38" s="293"/>
      <c r="Q38" s="293"/>
      <c r="R38" s="293"/>
      <c r="S38" s="293"/>
      <c r="T38" s="294"/>
    </row>
    <row r="39" spans="5:20">
      <c r="G39" s="292"/>
      <c r="H39" s="293"/>
      <c r="I39" s="293"/>
      <c r="J39" s="293"/>
      <c r="K39" s="293"/>
      <c r="L39" s="293"/>
      <c r="M39" s="293"/>
      <c r="N39" s="293"/>
      <c r="O39" s="293"/>
      <c r="P39" s="293"/>
      <c r="Q39" s="293"/>
      <c r="R39" s="293"/>
      <c r="S39" s="293"/>
      <c r="T39" s="294"/>
    </row>
    <row r="40" spans="5:20">
      <c r="G40" s="292"/>
      <c r="H40" s="293"/>
      <c r="I40" s="293"/>
      <c r="J40" s="293"/>
      <c r="K40" s="293"/>
      <c r="L40" s="293"/>
      <c r="M40" s="293"/>
      <c r="N40" s="293"/>
      <c r="O40" s="293"/>
      <c r="P40" s="293"/>
      <c r="Q40" s="293"/>
      <c r="R40" s="293"/>
      <c r="S40" s="293"/>
      <c r="T40" s="294"/>
    </row>
    <row r="41" spans="5:20">
      <c r="G41" s="292"/>
      <c r="H41" s="293"/>
      <c r="I41" s="293"/>
      <c r="J41" s="293"/>
      <c r="K41" s="293"/>
      <c r="L41" s="293"/>
      <c r="M41" s="293"/>
      <c r="N41" s="293"/>
      <c r="O41" s="293"/>
      <c r="P41" s="293"/>
      <c r="Q41" s="293"/>
      <c r="R41" s="293"/>
      <c r="S41" s="293"/>
      <c r="T41" s="294"/>
    </row>
    <row r="42" spans="5:20">
      <c r="G42" s="292"/>
      <c r="H42" s="293"/>
      <c r="I42" s="293"/>
      <c r="J42" s="293"/>
      <c r="K42" s="293"/>
      <c r="L42" s="293"/>
      <c r="M42" s="293"/>
      <c r="N42" s="293"/>
      <c r="O42" s="293"/>
      <c r="P42" s="293"/>
      <c r="Q42" s="293"/>
      <c r="R42" s="293"/>
      <c r="S42" s="293"/>
      <c r="T42" s="294"/>
    </row>
    <row r="43" spans="5:20">
      <c r="G43" s="295"/>
      <c r="H43" s="296"/>
      <c r="I43" s="296"/>
      <c r="J43" s="296"/>
      <c r="K43" s="296"/>
      <c r="L43" s="296"/>
      <c r="M43" s="296"/>
      <c r="N43" s="296"/>
      <c r="O43" s="296"/>
      <c r="P43" s="296"/>
      <c r="Q43" s="296"/>
      <c r="R43" s="296"/>
      <c r="S43" s="296"/>
      <c r="T43" s="297"/>
    </row>
    <row r="47" spans="5:20" ht="18">
      <c r="E47" s="158" t="s">
        <v>90</v>
      </c>
      <c r="F47" s="63"/>
      <c r="G47" s="63"/>
      <c r="H47" s="63"/>
      <c r="I47" s="63"/>
      <c r="J47" s="63"/>
      <c r="K47" s="63"/>
      <c r="L47" s="63"/>
      <c r="M47" s="63"/>
    </row>
    <row r="48" spans="5:20" ht="18">
      <c r="E48" s="159" t="s">
        <v>217</v>
      </c>
      <c r="F48" s="63"/>
      <c r="G48" s="63"/>
      <c r="H48" s="63"/>
      <c r="I48" s="63"/>
      <c r="J48" s="63"/>
      <c r="K48" s="63"/>
      <c r="L48" s="63"/>
      <c r="M48" s="63"/>
    </row>
    <row r="49" spans="5:13" ht="21">
      <c r="E49" s="159" t="s">
        <v>218</v>
      </c>
      <c r="F49" s="63"/>
      <c r="G49" s="63"/>
      <c r="H49" s="63"/>
      <c r="I49" s="63"/>
      <c r="J49" s="63"/>
      <c r="K49" s="63"/>
      <c r="L49" s="63"/>
      <c r="M49" s="63"/>
    </row>
    <row r="50" spans="5:13" ht="17.5">
      <c r="E50" s="160" t="s">
        <v>147</v>
      </c>
      <c r="F50" s="63"/>
      <c r="G50" s="63"/>
      <c r="H50" s="63"/>
      <c r="I50" s="63"/>
      <c r="J50" s="63"/>
      <c r="K50" s="63"/>
      <c r="L50" s="63"/>
      <c r="M50" s="63"/>
    </row>
    <row r="51" spans="5:13" ht="18">
      <c r="E51" s="159" t="s">
        <v>148</v>
      </c>
      <c r="F51" s="63"/>
      <c r="G51" s="63"/>
      <c r="H51" s="63"/>
      <c r="I51" s="63"/>
      <c r="J51" s="63"/>
      <c r="K51" s="63"/>
      <c r="L51" s="63"/>
      <c r="M51" s="63"/>
    </row>
    <row r="52" spans="5:13" ht="18">
      <c r="E52" s="159"/>
      <c r="F52" s="63"/>
      <c r="G52" s="63"/>
      <c r="H52" s="63"/>
      <c r="I52" s="63"/>
      <c r="J52" s="63"/>
      <c r="K52" s="63"/>
      <c r="L52" s="63"/>
      <c r="M52" s="63"/>
    </row>
    <row r="53" spans="5:13" ht="18">
      <c r="E53" s="159" t="s">
        <v>145</v>
      </c>
      <c r="F53" s="63"/>
      <c r="G53" s="63"/>
      <c r="H53" s="63"/>
      <c r="I53" s="63"/>
      <c r="J53" s="63"/>
      <c r="K53" s="63"/>
      <c r="L53" s="63"/>
      <c r="M53" s="63"/>
    </row>
    <row r="54" spans="5:13" ht="21">
      <c r="E54" s="159" t="s">
        <v>150</v>
      </c>
      <c r="F54" s="63"/>
      <c r="G54" s="63"/>
      <c r="H54" s="63"/>
      <c r="I54" s="63"/>
      <c r="J54" s="63"/>
      <c r="K54" s="63"/>
      <c r="L54" s="63"/>
      <c r="M54" s="63"/>
    </row>
    <row r="55" spans="5:13" ht="18">
      <c r="E55" s="159" t="s">
        <v>149</v>
      </c>
      <c r="F55" s="63"/>
      <c r="G55" s="63"/>
      <c r="H55" s="63"/>
      <c r="I55" s="63"/>
      <c r="J55" s="63"/>
      <c r="K55" s="63"/>
      <c r="L55" s="63"/>
      <c r="M55" s="63"/>
    </row>
    <row r="56" spans="5:13" ht="17.5">
      <c r="E56" s="160" t="s">
        <v>153</v>
      </c>
      <c r="F56" s="63"/>
      <c r="G56" s="63"/>
      <c r="H56" s="63"/>
      <c r="I56" s="63"/>
      <c r="J56" s="63"/>
      <c r="K56" s="63"/>
      <c r="L56" s="63"/>
      <c r="M56" s="63"/>
    </row>
    <row r="57" spans="5:13" ht="18">
      <c r="E57" s="159" t="s">
        <v>154</v>
      </c>
      <c r="F57" s="63"/>
      <c r="G57" s="63"/>
      <c r="H57" s="63"/>
      <c r="I57" s="63"/>
      <c r="J57" s="63"/>
      <c r="K57" s="63"/>
      <c r="L57" s="63"/>
      <c r="M57" s="63"/>
    </row>
    <row r="58" spans="5:13" ht="18">
      <c r="E58" s="159"/>
      <c r="F58" s="63"/>
      <c r="G58" s="63"/>
      <c r="H58" s="63"/>
      <c r="I58" s="63"/>
      <c r="J58" s="63"/>
      <c r="K58" s="63"/>
      <c r="L58" s="63"/>
      <c r="M58" s="63"/>
    </row>
    <row r="59" spans="5:13" ht="18">
      <c r="E59" s="159" t="s">
        <v>163</v>
      </c>
      <c r="F59" s="63"/>
      <c r="G59" s="63"/>
      <c r="H59" s="63"/>
      <c r="I59" s="63"/>
      <c r="J59" s="63"/>
      <c r="K59" s="63"/>
      <c r="L59" s="63"/>
      <c r="M59" s="63"/>
    </row>
    <row r="60" spans="5:13" ht="18">
      <c r="E60" s="159" t="s">
        <v>155</v>
      </c>
      <c r="F60" s="63"/>
      <c r="G60" s="63"/>
      <c r="H60" s="63"/>
      <c r="I60" s="63"/>
      <c r="J60" s="63"/>
      <c r="K60" s="63"/>
      <c r="L60" s="63"/>
      <c r="M60" s="63"/>
    </row>
    <row r="61" spans="5:13" ht="18">
      <c r="E61" s="159" t="s">
        <v>156</v>
      </c>
      <c r="F61" s="63"/>
      <c r="G61" s="63"/>
      <c r="H61" s="63"/>
      <c r="I61" s="63"/>
      <c r="J61" s="63"/>
      <c r="K61" s="63"/>
      <c r="L61" s="63"/>
      <c r="M61" s="63"/>
    </row>
    <row r="62" spans="5:13" ht="17.5">
      <c r="E62" s="160" t="s">
        <v>157</v>
      </c>
      <c r="F62" s="63"/>
      <c r="G62" s="63"/>
      <c r="H62" s="63"/>
      <c r="I62" s="63"/>
      <c r="J62" s="63"/>
      <c r="K62" s="63"/>
      <c r="L62" s="63"/>
      <c r="M62" s="63"/>
    </row>
    <row r="63" spans="5:13" ht="18">
      <c r="E63" s="159" t="s">
        <v>158</v>
      </c>
      <c r="F63" s="63"/>
      <c r="G63" s="63"/>
      <c r="H63" s="63"/>
      <c r="I63" s="63"/>
      <c r="J63" s="63"/>
      <c r="K63" s="63"/>
      <c r="L63" s="63"/>
      <c r="M63" s="63"/>
    </row>
    <row r="64" spans="5:13" ht="18">
      <c r="E64" s="159"/>
      <c r="F64" s="63"/>
      <c r="G64" s="63"/>
      <c r="H64" s="63"/>
      <c r="I64" s="63"/>
      <c r="J64" s="63"/>
      <c r="K64" s="63"/>
      <c r="L64" s="63"/>
      <c r="M64" s="63"/>
    </row>
    <row r="65" spans="5:13" ht="18">
      <c r="E65" s="159" t="s">
        <v>146</v>
      </c>
      <c r="F65" s="63"/>
      <c r="G65" s="63"/>
      <c r="H65" s="63"/>
      <c r="I65" s="63"/>
      <c r="J65" s="63"/>
      <c r="K65" s="63"/>
      <c r="L65" s="63"/>
      <c r="M65" s="63"/>
    </row>
    <row r="66" spans="5:13" ht="21" customHeight="1">
      <c r="E66" s="159" t="s">
        <v>159</v>
      </c>
      <c r="F66" s="63"/>
      <c r="G66" s="63"/>
      <c r="H66" s="63"/>
      <c r="I66" s="63"/>
      <c r="J66" s="63"/>
      <c r="K66" s="63"/>
      <c r="L66" s="63"/>
      <c r="M66" s="63"/>
    </row>
    <row r="67" spans="5:13" ht="18">
      <c r="E67" s="159" t="s">
        <v>160</v>
      </c>
      <c r="F67" s="63"/>
      <c r="G67" s="63"/>
      <c r="H67" s="63"/>
      <c r="I67" s="63"/>
      <c r="J67" s="63"/>
      <c r="K67" s="63"/>
      <c r="L67" s="63"/>
      <c r="M67" s="63"/>
    </row>
    <row r="68" spans="5:13" ht="17.5">
      <c r="E68" s="160" t="s">
        <v>161</v>
      </c>
      <c r="F68" s="63"/>
      <c r="G68" s="63"/>
      <c r="H68" s="63"/>
      <c r="I68" s="63"/>
      <c r="J68" s="63"/>
      <c r="K68" s="63"/>
      <c r="L68" s="63"/>
      <c r="M68" s="63"/>
    </row>
    <row r="69" spans="5:13" ht="18">
      <c r="E69" s="159" t="s">
        <v>162</v>
      </c>
      <c r="F69" s="63"/>
      <c r="G69" s="63"/>
      <c r="H69" s="63"/>
      <c r="I69" s="63"/>
      <c r="J69" s="63"/>
      <c r="K69" s="63"/>
      <c r="L69" s="63"/>
      <c r="M69" s="63"/>
    </row>
    <row r="70" spans="5:13" ht="17.5">
      <c r="E70" s="63"/>
      <c r="F70" s="63"/>
      <c r="G70" s="63"/>
      <c r="H70" s="63"/>
      <c r="I70" s="63"/>
      <c r="J70" s="63"/>
      <c r="K70" s="63"/>
      <c r="L70" s="63"/>
      <c r="M70" s="63"/>
    </row>
  </sheetData>
  <mergeCells count="89">
    <mergeCell ref="C23:F23"/>
    <mergeCell ref="G23:T43"/>
    <mergeCell ref="C24:F24"/>
    <mergeCell ref="C26:F26"/>
    <mergeCell ref="Q15:Q16"/>
    <mergeCell ref="R15:R16"/>
    <mergeCell ref="E17:E18"/>
    <mergeCell ref="F17:F18"/>
    <mergeCell ref="G17:G18"/>
    <mergeCell ref="H17:H18"/>
    <mergeCell ref="I17:I18"/>
    <mergeCell ref="J17:J18"/>
    <mergeCell ref="K17:K18"/>
    <mergeCell ref="L17:L18"/>
    <mergeCell ref="O17:O18"/>
    <mergeCell ref="P17:P18"/>
    <mergeCell ref="Q17:Q18"/>
    <mergeCell ref="R17:R18"/>
    <mergeCell ref="J15:J16"/>
    <mergeCell ref="K15:K16"/>
    <mergeCell ref="L15:L16"/>
    <mergeCell ref="O15:O16"/>
    <mergeCell ref="P15:P16"/>
    <mergeCell ref="E15:E16"/>
    <mergeCell ref="F15:F16"/>
    <mergeCell ref="G15:G16"/>
    <mergeCell ref="H15:H16"/>
    <mergeCell ref="I15:I16"/>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L11:L12"/>
    <mergeCell ref="O11:O12"/>
    <mergeCell ref="P11:P12"/>
    <mergeCell ref="E11:E12"/>
    <mergeCell ref="F11:F12"/>
    <mergeCell ref="G11:G12"/>
    <mergeCell ref="H11:H12"/>
    <mergeCell ref="I11:I12"/>
    <mergeCell ref="Q7:Q8"/>
    <mergeCell ref="R7:R8"/>
    <mergeCell ref="S7:T8"/>
    <mergeCell ref="C8:C9"/>
    <mergeCell ref="E9:F10"/>
    <mergeCell ref="G9:H10"/>
    <mergeCell ref="I9:J10"/>
    <mergeCell ref="K9:K10"/>
    <mergeCell ref="L9:L10"/>
    <mergeCell ref="O9:O10"/>
    <mergeCell ref="P9:P10"/>
    <mergeCell ref="Q9:Q10"/>
    <mergeCell ref="R9:R10"/>
    <mergeCell ref="J7:J8"/>
    <mergeCell ref="K7:K8"/>
    <mergeCell ref="L7:L8"/>
    <mergeCell ref="O7:O8"/>
    <mergeCell ref="P7:P8"/>
    <mergeCell ref="D7:D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1A7862A3-2BAB-49DF-A5CA-2EED7D83B197}"/>
    <hyperlink ref="C13:C14" r:id="rId6" display="802 Wirless Chairs mtg" xr:uid="{3B1BEF4F-152D-4CBE-B5FD-99A9E5592B63}"/>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A10"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115</v>
      </c>
      <c r="F2" s="15"/>
      <c r="G2" s="16"/>
      <c r="H2" s="16"/>
    </row>
    <row r="3" spans="1:15" s="47" customFormat="1" ht="18">
      <c r="A3" s="49"/>
      <c r="B3" s="49"/>
      <c r="C3" s="49"/>
      <c r="D3" s="67"/>
      <c r="E3" s="52"/>
      <c r="F3" s="52"/>
      <c r="G3" s="50"/>
      <c r="H3" s="52"/>
      <c r="I3" s="66"/>
    </row>
    <row r="4" spans="1:15" s="47" customFormat="1" ht="18">
      <c r="B4" s="68"/>
      <c r="C4" s="68"/>
      <c r="E4" s="53"/>
      <c r="F4" s="53"/>
      <c r="G4" s="50"/>
      <c r="H4" s="108" t="s">
        <v>112</v>
      </c>
      <c r="I4" s="122" t="s">
        <v>113</v>
      </c>
      <c r="J4" s="151" t="s">
        <v>114</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101</v>
      </c>
      <c r="E11" s="50"/>
      <c r="F11" s="56"/>
      <c r="G11" s="50"/>
      <c r="H11" s="60"/>
      <c r="I11" s="47"/>
      <c r="J11" s="53"/>
      <c r="K11" s="53"/>
      <c r="L11" s="53"/>
      <c r="M11" s="47"/>
      <c r="N11" s="47"/>
      <c r="O11" s="47"/>
    </row>
    <row r="12" spans="1:15" ht="55.15" customHeight="1">
      <c r="D12" s="59" t="s">
        <v>171</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116</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13" zoomScale="99" zoomScaleNormal="99" workbookViewId="0">
      <selection activeCell="A24" sqref="A24:XFD24"/>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117</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119</v>
      </c>
      <c r="I7" s="102" t="s">
        <v>110</v>
      </c>
      <c r="J7" s="153" t="s">
        <v>111</v>
      </c>
      <c r="K7" s="53"/>
      <c r="L7" s="53"/>
      <c r="M7" s="47"/>
      <c r="N7" s="47"/>
      <c r="O7" s="47"/>
    </row>
    <row r="8" spans="1:15" ht="36">
      <c r="A8" s="47"/>
      <c r="B8" s="51"/>
      <c r="C8" s="58"/>
      <c r="D8" s="115" t="s">
        <v>97</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229</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228</v>
      </c>
      <c r="F11" s="100" t="s">
        <v>118</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230</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231</v>
      </c>
      <c r="E14" s="97" t="s">
        <v>232</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126</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120</v>
      </c>
      <c r="E17" s="140" t="s">
        <v>127</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121</v>
      </c>
      <c r="E18" s="140" t="s">
        <v>128</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26" t="s">
        <v>123</v>
      </c>
      <c r="E19" s="139"/>
      <c r="F19" s="140"/>
      <c r="G19" s="101"/>
      <c r="H19" s="91"/>
      <c r="I19" s="91"/>
      <c r="J19" s="91"/>
      <c r="K19" s="53"/>
      <c r="L19" s="53"/>
      <c r="M19" s="47"/>
      <c r="N19" s="47"/>
      <c r="O19" s="47"/>
    </row>
    <row r="20" spans="1:15" ht="36">
      <c r="B20" s="89">
        <f>B18+0.1</f>
        <v>1.8000000000000003</v>
      </c>
      <c r="D20" s="172" t="s">
        <v>124</v>
      </c>
      <c r="E20" s="141" t="s">
        <v>122</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125</v>
      </c>
      <c r="E21" s="100" t="s">
        <v>129</v>
      </c>
      <c r="F21" s="140" t="s">
        <v>130</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237</v>
      </c>
      <c r="E22" s="100" t="s">
        <v>236</v>
      </c>
      <c r="F22" s="140" t="s">
        <v>63</v>
      </c>
      <c r="G22" s="105">
        <v>10</v>
      </c>
      <c r="H22" s="91">
        <f>H21+TIME(0,G21,0)</f>
        <v>0.42361111111111099</v>
      </c>
      <c r="I22" s="91">
        <f>I21+TIME(0,G21,0)</f>
        <v>0.96527777777777757</v>
      </c>
      <c r="J22" s="91">
        <f>J21+TIME(0,G21,0)</f>
        <v>0.59027777777777757</v>
      </c>
    </row>
    <row r="23" spans="1:15" s="17" customFormat="1" ht="40.5" customHeight="1">
      <c r="B23" s="89"/>
      <c r="D23" s="227"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177</v>
      </c>
      <c r="E24" s="141" t="s">
        <v>234</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178</v>
      </c>
      <c r="E25" s="141" t="s">
        <v>179</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204</v>
      </c>
      <c r="J30" s="24"/>
      <c r="K30" s="24"/>
      <c r="L30" s="24"/>
    </row>
    <row r="31" spans="1:15" s="119" customFormat="1" ht="18">
      <c r="D31" s="120" t="s">
        <v>205</v>
      </c>
      <c r="J31" s="225"/>
      <c r="K31" s="225"/>
      <c r="L31" s="225"/>
    </row>
    <row r="32" spans="1:15" s="119" customFormat="1" ht="18">
      <c r="D32" s="120" t="s">
        <v>206</v>
      </c>
      <c r="J32" s="225"/>
      <c r="K32" s="225"/>
      <c r="L32" s="225"/>
    </row>
    <row r="33" spans="4:12" s="119" customFormat="1" ht="18">
      <c r="D33" s="120" t="s">
        <v>207</v>
      </c>
      <c r="J33" s="225"/>
      <c r="K33" s="225"/>
      <c r="L33" s="225"/>
    </row>
    <row r="34" spans="4:12" s="55" customFormat="1" ht="18">
      <c r="D34" s="120" t="s">
        <v>208</v>
      </c>
      <c r="E34" s="50"/>
      <c r="J34" s="56"/>
      <c r="K34" s="56"/>
      <c r="L34" s="56"/>
    </row>
    <row r="35" spans="4:12" s="55" customFormat="1" ht="18">
      <c r="D35" s="120" t="s">
        <v>209</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topLeftCell="A11" workbookViewId="0">
      <selection activeCell="A17" sqref="A17:XFD17"/>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172</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173</v>
      </c>
      <c r="I5" s="107" t="s">
        <v>174</v>
      </c>
      <c r="J5" s="153" t="s">
        <v>175</v>
      </c>
    </row>
    <row r="6" spans="1:15" s="37" customFormat="1" ht="18">
      <c r="B6" s="93"/>
      <c r="C6" s="94"/>
      <c r="D6" s="95"/>
      <c r="E6" s="56"/>
      <c r="F6" s="56"/>
      <c r="G6" s="75"/>
      <c r="H6" s="107"/>
      <c r="I6" s="107"/>
      <c r="J6" s="102"/>
    </row>
    <row r="7" spans="1:15" s="17" customFormat="1" ht="39.5" customHeight="1">
      <c r="D7" s="76" t="s">
        <v>235</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241</v>
      </c>
      <c r="F9" s="80" t="s">
        <v>69</v>
      </c>
      <c r="G9" s="73">
        <v>1</v>
      </c>
      <c r="H9" s="60">
        <v>0.33333333333333331</v>
      </c>
      <c r="I9" s="60">
        <v>0.79166666666666663</v>
      </c>
      <c r="J9" s="60">
        <v>0.95833333333333337</v>
      </c>
    </row>
    <row r="10" spans="1:15" s="47" customFormat="1" ht="36">
      <c r="A10" s="68"/>
      <c r="B10" s="109"/>
      <c r="C10" s="77"/>
      <c r="D10" s="72" t="s">
        <v>27</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176</v>
      </c>
      <c r="E12" s="73"/>
      <c r="F12" s="74"/>
      <c r="G12" s="73"/>
      <c r="H12" s="60"/>
      <c r="I12" s="60"/>
      <c r="J12" s="60"/>
    </row>
    <row r="13" spans="1:15" s="17" customFormat="1" ht="36">
      <c r="B13" s="89">
        <f>B11+0.1</f>
        <v>2.3000000000000003</v>
      </c>
      <c r="D13" s="171" t="s">
        <v>237</v>
      </c>
      <c r="E13" s="84" t="s">
        <v>236</v>
      </c>
      <c r="F13" s="140" t="s">
        <v>63</v>
      </c>
      <c r="G13" s="105">
        <v>10</v>
      </c>
      <c r="H13" s="91">
        <f>H12+TIME(0,G12,0)</f>
        <v>0</v>
      </c>
      <c r="I13" s="91">
        <f>I12+TIME(0,G12,0)</f>
        <v>0</v>
      </c>
      <c r="J13" s="91">
        <f>J12+TIME(0,G12,0)</f>
        <v>0</v>
      </c>
    </row>
    <row r="14" spans="1:15" s="17" customFormat="1" ht="54">
      <c r="B14" s="89">
        <f>B13+0.1</f>
        <v>2.4000000000000004</v>
      </c>
      <c r="D14" s="170" t="s">
        <v>177</v>
      </c>
      <c r="E14" s="145" t="s">
        <v>234</v>
      </c>
      <c r="F14" s="140" t="s">
        <v>60</v>
      </c>
      <c r="G14" s="105">
        <v>10</v>
      </c>
      <c r="H14" s="91">
        <f>H13+TIME(0,G13,0)</f>
        <v>6.9444444444444441E-3</v>
      </c>
      <c r="I14" s="91">
        <f t="shared" ref="I14" si="0">I13+TIME(0,G13,0)</f>
        <v>6.9444444444444441E-3</v>
      </c>
      <c r="J14" s="91">
        <f t="shared" ref="J14" si="1">J13+TIME(0,G13,0)</f>
        <v>6.9444444444444441E-3</v>
      </c>
    </row>
    <row r="15" spans="1:15" s="17" customFormat="1" ht="39" customHeight="1">
      <c r="B15" s="89"/>
      <c r="D15" s="157" t="s">
        <v>180</v>
      </c>
      <c r="E15" s="84"/>
      <c r="F15" s="81"/>
      <c r="G15" s="61"/>
      <c r="H15" s="87"/>
      <c r="I15" s="87"/>
      <c r="J15" s="87"/>
    </row>
    <row r="16" spans="1:15" s="17" customFormat="1" ht="42" customHeight="1">
      <c r="B16" s="89">
        <f>B14+0.1</f>
        <v>2.5000000000000004</v>
      </c>
      <c r="D16" s="143" t="s">
        <v>240</v>
      </c>
      <c r="E16" s="145" t="s">
        <v>243</v>
      </c>
      <c r="F16" s="147" t="s">
        <v>63</v>
      </c>
      <c r="G16" s="61">
        <v>15</v>
      </c>
      <c r="H16" s="87">
        <f t="shared" ref="H16" si="2">H13+TIME(0,G13,0)</f>
        <v>6.9444444444444441E-3</v>
      </c>
      <c r="I16" s="87">
        <f>I13+TIME(0,G13,0)</f>
        <v>6.9444444444444441E-3</v>
      </c>
      <c r="J16" s="87">
        <f t="shared" ref="J16" si="3">J13+TIME(0,G13,0)</f>
        <v>6.9444444444444441E-3</v>
      </c>
    </row>
    <row r="17" spans="1:15" ht="36.5" customHeight="1">
      <c r="B17" s="89">
        <f>B16+0.1</f>
        <v>2.6000000000000005</v>
      </c>
      <c r="D17" s="144" t="s">
        <v>244</v>
      </c>
      <c r="E17" s="145" t="s">
        <v>245</v>
      </c>
      <c r="F17" s="145" t="s">
        <v>65</v>
      </c>
      <c r="G17" s="61">
        <v>25</v>
      </c>
      <c r="H17" s="87">
        <f>H16+TIME(0,G16,0)</f>
        <v>1.7361111111111112E-2</v>
      </c>
      <c r="I17" s="87">
        <f>I16+TIME(0,G16,0)</f>
        <v>1.7361111111111112E-2</v>
      </c>
      <c r="J17" s="87">
        <f>J16+TIME(0,G16,0)</f>
        <v>1.7361111111111112E-2</v>
      </c>
    </row>
    <row r="18" spans="1:15" s="47" customFormat="1" ht="25.9" customHeight="1">
      <c r="A18" s="68"/>
      <c r="B18" s="57"/>
      <c r="C18" s="63"/>
      <c r="D18" s="110" t="s">
        <v>181</v>
      </c>
      <c r="E18" s="73"/>
      <c r="F18" s="111"/>
      <c r="G18" s="73"/>
      <c r="H18" s="60"/>
      <c r="I18" s="60"/>
      <c r="J18" s="60"/>
    </row>
    <row r="19" spans="1:15" s="17" customFormat="1" ht="31">
      <c r="B19" s="89">
        <f>B17+0.1</f>
        <v>2.7000000000000006</v>
      </c>
      <c r="D19" s="142" t="s">
        <v>88</v>
      </c>
      <c r="E19" s="145" t="s">
        <v>78</v>
      </c>
      <c r="F19" s="147" t="s">
        <v>64</v>
      </c>
      <c r="G19" s="61">
        <v>10</v>
      </c>
      <c r="H19" s="87" t="e">
        <f>#REF!+TIME(0,#REF!,0)</f>
        <v>#REF!</v>
      </c>
      <c r="I19" s="87" t="e">
        <f>#REF!+TIME(0,#REF!,0)</f>
        <v>#REF!</v>
      </c>
      <c r="J19" s="87" t="e">
        <f>#REF!+TIME(0,#REF!,0)</f>
        <v>#REF!</v>
      </c>
    </row>
    <row r="20" spans="1:15" s="17" customFormat="1" ht="24.5" customHeight="1">
      <c r="B20" s="89">
        <f>B19+0.1</f>
        <v>2.8000000000000007</v>
      </c>
      <c r="D20" s="143" t="s">
        <v>131</v>
      </c>
      <c r="E20" s="145" t="s">
        <v>132</v>
      </c>
      <c r="F20" s="147" t="s">
        <v>63</v>
      </c>
      <c r="G20" s="61">
        <v>10</v>
      </c>
      <c r="H20" s="87" t="e">
        <f>H19+TIME(0,G19,0)</f>
        <v>#REF!</v>
      </c>
      <c r="I20" s="87" t="e">
        <f>I19+TIME(0,G19,0)</f>
        <v>#REF!</v>
      </c>
      <c r="J20" s="87" t="e">
        <f>J19+TIME(0,G19,0)</f>
        <v>#REF!</v>
      </c>
    </row>
    <row r="21" spans="1:15" s="47" customFormat="1" ht="42.5" customHeight="1">
      <c r="B21" s="57"/>
      <c r="C21" s="58"/>
      <c r="D21" s="146" t="s">
        <v>182</v>
      </c>
      <c r="E21" s="145"/>
      <c r="F21" s="105"/>
      <c r="G21" s="61"/>
      <c r="H21" s="87"/>
      <c r="I21" s="87"/>
      <c r="J21" s="87"/>
    </row>
    <row r="22" spans="1:15" s="47" customFormat="1" ht="42.5" customHeight="1">
      <c r="B22" s="57">
        <f>B20+0.1</f>
        <v>2.9000000000000008</v>
      </c>
      <c r="C22" s="58"/>
      <c r="D22" s="146" t="s">
        <v>238</v>
      </c>
      <c r="E22" s="145" t="s">
        <v>219</v>
      </c>
      <c r="F22" s="81" t="s">
        <v>239</v>
      </c>
      <c r="G22" s="61">
        <v>10</v>
      </c>
      <c r="H22" s="87" t="e">
        <f>H20+TIME(0,G20,0)</f>
        <v>#REF!</v>
      </c>
      <c r="I22" s="87" t="e">
        <f>I20+TIME(0,G20,0)</f>
        <v>#REF!</v>
      </c>
      <c r="J22" s="87" t="e">
        <f>J20+TIME(0,G20,0)</f>
        <v>#REF!</v>
      </c>
    </row>
    <row r="23" spans="1:15" s="47" customFormat="1" ht="42.5" customHeight="1">
      <c r="B23" s="57">
        <f>B22+0.1</f>
        <v>3.0000000000000009</v>
      </c>
      <c r="C23" s="58"/>
      <c r="D23" s="221" t="s">
        <v>184</v>
      </c>
      <c r="E23" s="145" t="s">
        <v>106</v>
      </c>
      <c r="F23" s="105" t="s">
        <v>79</v>
      </c>
      <c r="G23" s="61">
        <v>10</v>
      </c>
      <c r="H23" s="87" t="e">
        <f>H22+TIME(0,G22,0)</f>
        <v>#REF!</v>
      </c>
      <c r="I23" s="87" t="e">
        <f>I22+TIME(0,G22,0)</f>
        <v>#REF!</v>
      </c>
      <c r="J23" s="87" t="e">
        <f>J22+TIME(0,G22,0)</f>
        <v>#REF!</v>
      </c>
    </row>
    <row r="24" spans="1:15" s="47" customFormat="1" ht="39.5" customHeight="1">
      <c r="B24" s="57">
        <f>B23+0.1</f>
        <v>3.100000000000001</v>
      </c>
      <c r="C24" s="58"/>
      <c r="D24" s="161" t="s">
        <v>91</v>
      </c>
      <c r="E24" s="116" t="s">
        <v>220</v>
      </c>
      <c r="F24" s="81" t="s">
        <v>79</v>
      </c>
      <c r="G24" s="84">
        <v>15</v>
      </c>
      <c r="H24" s="87" t="e">
        <f>H23+TIME(0,G23,0)</f>
        <v>#REF!</v>
      </c>
      <c r="I24" s="87" t="e">
        <f>I23+TIME(0,G23,0)</f>
        <v>#REF!</v>
      </c>
      <c r="J24" s="87" t="e">
        <f>J23+TIME(0,G23,0)</f>
        <v>#REF!</v>
      </c>
    </row>
    <row r="25" spans="1:15" s="47" customFormat="1" ht="43" customHeight="1">
      <c r="B25" s="57">
        <f>B24+0.1</f>
        <v>3.2000000000000011</v>
      </c>
      <c r="C25" s="58"/>
      <c r="D25" s="161" t="s">
        <v>183</v>
      </c>
      <c r="E25" s="84" t="s">
        <v>221</v>
      </c>
      <c r="F25" s="147" t="s">
        <v>92</v>
      </c>
      <c r="G25" s="84">
        <v>15</v>
      </c>
      <c r="H25" s="87" t="e">
        <f>H24+TIME(0,G24,0)</f>
        <v>#REF!</v>
      </c>
      <c r="I25" s="87" t="e">
        <f>I24+TIME(0,G24,0)</f>
        <v>#REF!</v>
      </c>
      <c r="J25" s="87" t="e">
        <f>J24+TIME(0,G24,0)</f>
        <v>#REF!</v>
      </c>
      <c r="K25" s="53"/>
      <c r="L25" s="53"/>
    </row>
    <row r="26" spans="1:15" s="17" customFormat="1" ht="34.9" customHeight="1">
      <c r="B26" s="85">
        <f>B25+0.1</f>
        <v>3.3000000000000012</v>
      </c>
      <c r="D26" s="121" t="s">
        <v>66</v>
      </c>
      <c r="E26" s="56"/>
      <c r="F26" s="114" t="s">
        <v>63</v>
      </c>
      <c r="G26" s="84">
        <v>1</v>
      </c>
      <c r="H26" s="87" t="e">
        <f>H25+TIME(0,G25,0)</f>
        <v>#REF!</v>
      </c>
      <c r="I26" s="87" t="e">
        <f>I25+TIME(0,G25,0)</f>
        <v>#REF!</v>
      </c>
      <c r="J26" s="87" t="e">
        <f>J25+TIME(0,G25,0)</f>
        <v>#REF!</v>
      </c>
    </row>
    <row r="27" spans="1:15" s="17" customFormat="1" ht="19.149999999999999" customHeight="1">
      <c r="B27" s="85"/>
      <c r="D27" s="76"/>
      <c r="E27" s="56"/>
      <c r="F27" s="56"/>
      <c r="G27" s="50"/>
      <c r="H27" s="60"/>
      <c r="I27" s="103"/>
      <c r="J27" s="136"/>
    </row>
    <row r="30" spans="1:15" ht="18">
      <c r="A30" s="55"/>
      <c r="B30" s="117"/>
      <c r="C30" s="117"/>
      <c r="D30" s="117" t="s">
        <v>71</v>
      </c>
      <c r="G30" s="56"/>
      <c r="H30" s="60"/>
      <c r="I30" s="47"/>
      <c r="J30" s="136"/>
      <c r="K30" s="53"/>
      <c r="L30" s="53"/>
      <c r="M30" s="47"/>
      <c r="N30" s="47"/>
      <c r="O30" s="47"/>
    </row>
    <row r="31" spans="1:15" ht="18">
      <c r="A31" s="55"/>
      <c r="B31" s="117"/>
      <c r="C31" s="117"/>
      <c r="D31" s="117"/>
      <c r="G31" s="56"/>
      <c r="H31" s="60"/>
      <c r="I31" s="47"/>
      <c r="J31" s="136"/>
      <c r="K31" s="53"/>
      <c r="L31" s="53"/>
      <c r="M31" s="47"/>
      <c r="N31" s="47"/>
      <c r="O31" s="47"/>
    </row>
    <row r="32" spans="1:15" ht="18">
      <c r="A32" s="55"/>
      <c r="B32" s="117"/>
      <c r="C32" s="117"/>
      <c r="D32" s="55" t="s">
        <v>203</v>
      </c>
      <c r="G32" s="56"/>
      <c r="H32" s="60"/>
      <c r="I32" s="47"/>
      <c r="J32" s="136"/>
      <c r="K32" s="53"/>
      <c r="L32" s="53"/>
      <c r="M32" s="47"/>
      <c r="N32" s="47"/>
      <c r="O32" s="47"/>
    </row>
    <row r="33" spans="1:15" s="23" customFormat="1" ht="22.5">
      <c r="A33" s="119"/>
      <c r="B33" s="119"/>
      <c r="C33" s="119"/>
      <c r="D33" s="120" t="s">
        <v>151</v>
      </c>
      <c r="E33" s="119"/>
      <c r="F33" s="119"/>
      <c r="J33" s="17"/>
      <c r="K33" s="24"/>
      <c r="L33" s="24"/>
    </row>
    <row r="34" spans="1:15" s="23" customFormat="1" ht="18">
      <c r="A34" s="119"/>
      <c r="B34" s="119"/>
      <c r="C34" s="119"/>
      <c r="D34" s="120" t="s">
        <v>152</v>
      </c>
      <c r="E34" s="119"/>
      <c r="F34" s="119"/>
      <c r="J34" s="24"/>
      <c r="K34" s="24"/>
      <c r="L34" s="24"/>
    </row>
    <row r="35" spans="1:15" s="23" customFormat="1" ht="18">
      <c r="A35" s="119"/>
      <c r="B35" s="119"/>
      <c r="C35" s="119"/>
      <c r="D35" s="120" t="s">
        <v>133</v>
      </c>
      <c r="E35" s="119"/>
      <c r="F35" s="119"/>
      <c r="J35" s="118"/>
      <c r="K35" s="24"/>
      <c r="L35" s="24"/>
    </row>
    <row r="36" spans="1:15" ht="18">
      <c r="A36" s="55"/>
      <c r="B36" s="55"/>
      <c r="C36" s="55"/>
      <c r="D36" s="120" t="s">
        <v>134</v>
      </c>
      <c r="E36" s="50"/>
      <c r="F36" s="55"/>
      <c r="J36" s="118"/>
    </row>
    <row r="37" spans="1:15" ht="18">
      <c r="A37" s="55"/>
      <c r="B37" s="55"/>
      <c r="C37" s="55"/>
      <c r="D37" s="120" t="s">
        <v>135</v>
      </c>
      <c r="E37" s="50"/>
      <c r="F37" s="55"/>
      <c r="J37" s="118"/>
    </row>
    <row r="38" spans="1:15" ht="18">
      <c r="A38" s="47"/>
      <c r="B38" s="47"/>
      <c r="C38" s="47"/>
      <c r="D38" s="47"/>
      <c r="E38" s="50"/>
      <c r="F38" s="47"/>
      <c r="I38" s="47"/>
      <c r="J38" s="108"/>
      <c r="K38" s="53"/>
      <c r="L38" s="53"/>
      <c r="M38" s="47"/>
      <c r="N38" s="47"/>
      <c r="O38" s="47"/>
    </row>
    <row r="39" spans="1:15" ht="18">
      <c r="A39" s="47"/>
      <c r="B39" s="47"/>
      <c r="C39" s="47"/>
      <c r="D39" s="47"/>
      <c r="E39" s="50"/>
      <c r="F39" s="47"/>
      <c r="G39" s="47"/>
      <c r="H39" s="62"/>
      <c r="I39" s="47"/>
      <c r="J39" s="108"/>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8">
      <c r="A72" s="47"/>
      <c r="B72" s="47"/>
      <c r="C72" s="47"/>
      <c r="D72" s="47"/>
      <c r="E72" s="50"/>
      <c r="F72" s="47"/>
      <c r="G72" s="47"/>
      <c r="H72" s="47"/>
      <c r="I72" s="47"/>
      <c r="K72" s="53"/>
      <c r="L72" s="53"/>
      <c r="M72" s="47"/>
      <c r="N72" s="47"/>
      <c r="O72" s="47"/>
    </row>
    <row r="73" spans="1:15" ht="17.5">
      <c r="A73" s="47"/>
      <c r="B73" s="47"/>
      <c r="G73" s="47"/>
      <c r="H73" s="47"/>
      <c r="I73" s="47"/>
      <c r="K73" s="53"/>
      <c r="L73" s="53"/>
      <c r="M73" s="47"/>
      <c r="N73" s="47"/>
      <c r="O73" s="47"/>
    </row>
    <row r="74" spans="1:15" ht="17.5">
      <c r="A74" s="47"/>
      <c r="B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A77" s="47"/>
      <c r="G77" s="47"/>
      <c r="H77" s="47"/>
      <c r="I77" s="47"/>
      <c r="K77" s="53"/>
      <c r="L77" s="53"/>
      <c r="M77" s="47"/>
      <c r="N77" s="47"/>
      <c r="O77" s="47"/>
    </row>
    <row r="78" spans="1:15" ht="17.5">
      <c r="G78" s="47"/>
      <c r="H78" s="47"/>
    </row>
    <row r="79" spans="1:15" ht="17.5">
      <c r="G79" s="47"/>
      <c r="H79" s="47"/>
    </row>
    <row r="80" spans="1:15" ht="17.5">
      <c r="G80" s="47"/>
      <c r="H80" s="47"/>
    </row>
    <row r="81" spans="7:8" ht="17.5">
      <c r="G81" s="47"/>
      <c r="H81"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tabSelected="1" zoomScale="86" zoomScaleNormal="86" workbookViewId="0">
      <selection activeCell="E9" sqref="E9"/>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93</v>
      </c>
      <c r="F2" s="16"/>
      <c r="H2" s="16"/>
    </row>
    <row r="3" spans="1:15">
      <c r="C3" s="12"/>
      <c r="D3" s="22"/>
      <c r="F3" s="16"/>
      <c r="H3" s="16"/>
    </row>
    <row r="4" spans="1:15" ht="18">
      <c r="D4" s="39"/>
      <c r="E4" s="88"/>
      <c r="F4" s="88"/>
      <c r="G4" s="50"/>
      <c r="H4" s="106"/>
      <c r="I4" s="2"/>
    </row>
    <row r="5" spans="1:15" ht="36">
      <c r="A5" s="47"/>
      <c r="B5" s="51"/>
      <c r="C5" s="58"/>
      <c r="D5" s="76" t="s">
        <v>98</v>
      </c>
      <c r="E5" s="61" t="s">
        <v>52</v>
      </c>
      <c r="F5" s="61" t="s">
        <v>53</v>
      </c>
      <c r="G5" s="84" t="s">
        <v>68</v>
      </c>
      <c r="H5" s="162" t="s">
        <v>96</v>
      </c>
      <c r="I5" s="136" t="s">
        <v>94</v>
      </c>
      <c r="J5" s="154" t="s">
        <v>95</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99</v>
      </c>
      <c r="G7" s="50">
        <v>1</v>
      </c>
      <c r="H7" s="150">
        <v>0</v>
      </c>
      <c r="I7" s="87">
        <v>0.45833333333333331</v>
      </c>
      <c r="J7" s="87">
        <v>0.625</v>
      </c>
      <c r="K7" s="53"/>
      <c r="L7" s="53"/>
      <c r="M7" s="47"/>
      <c r="N7" s="47"/>
      <c r="O7" s="47"/>
    </row>
    <row r="8" spans="1:15" ht="36">
      <c r="A8" s="47"/>
      <c r="B8" s="47"/>
      <c r="C8" s="58"/>
      <c r="D8" s="59" t="s">
        <v>108</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107</v>
      </c>
      <c r="E9" s="105" t="s">
        <v>242</v>
      </c>
      <c r="F9" s="105" t="s">
        <v>63</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186</v>
      </c>
      <c r="E10" s="50"/>
      <c r="F10" s="20"/>
      <c r="G10" s="50"/>
      <c r="H10" s="149"/>
      <c r="I10" s="60"/>
      <c r="J10" s="87"/>
      <c r="K10" s="53"/>
      <c r="L10" s="53"/>
      <c r="M10" s="47"/>
      <c r="N10" s="47"/>
      <c r="O10" s="47"/>
    </row>
    <row r="11" spans="1:15" s="47" customFormat="1" ht="55" customHeight="1">
      <c r="B11" s="85">
        <f>B9+0.1</f>
        <v>4.3</v>
      </c>
      <c r="D11" s="137" t="s">
        <v>100</v>
      </c>
      <c r="E11" s="105" t="s">
        <v>109</v>
      </c>
      <c r="F11" s="81" t="s">
        <v>185</v>
      </c>
      <c r="G11" s="61">
        <v>10</v>
      </c>
      <c r="H11" s="150">
        <f>H9+TIME(0,G9,0)</f>
        <v>2.7777777777777779E-3</v>
      </c>
      <c r="I11" s="87">
        <f>I9+TIME(0,G9,0)</f>
        <v>0.46111111111111108</v>
      </c>
      <c r="J11" s="87">
        <f>J9+TIME(0,G9,0)</f>
        <v>0.62777777777777777</v>
      </c>
      <c r="K11" s="53"/>
      <c r="L11" s="53"/>
    </row>
    <row r="12" spans="1:15" s="17" customFormat="1" ht="59" customHeight="1">
      <c r="B12" s="89">
        <f>B11+0.1</f>
        <v>4.3999999999999995</v>
      </c>
      <c r="D12" s="168" t="s">
        <v>131</v>
      </c>
      <c r="E12" s="105" t="s">
        <v>189</v>
      </c>
      <c r="F12" s="81" t="s">
        <v>190</v>
      </c>
      <c r="G12" s="61">
        <v>10</v>
      </c>
      <c r="H12" s="150">
        <f>H11+TIME(0,G11,0)</f>
        <v>9.7222222222222224E-3</v>
      </c>
      <c r="I12" s="87">
        <f>I11+TIME(0,G11,0)</f>
        <v>0.4680555555555555</v>
      </c>
      <c r="J12" s="87">
        <f>J11+TIME(0,G11,0)</f>
        <v>0.63472222222222219</v>
      </c>
      <c r="K12" s="53"/>
    </row>
    <row r="13" spans="1:15" s="17" customFormat="1" ht="55.5" customHeight="1">
      <c r="B13" s="89">
        <f>B12+0.1</f>
        <v>4.4999999999999991</v>
      </c>
      <c r="D13" s="168" t="s">
        <v>187</v>
      </c>
      <c r="E13" s="105" t="s">
        <v>188</v>
      </c>
      <c r="F13" s="81" t="s">
        <v>63</v>
      </c>
      <c r="G13" s="61">
        <v>10</v>
      </c>
      <c r="H13" s="150">
        <f>H12+TIME(0,G12,0)</f>
        <v>1.6666666666666666E-2</v>
      </c>
      <c r="I13" s="150">
        <f>I12+TIME(0,G12,0)</f>
        <v>0.47499999999999992</v>
      </c>
      <c r="J13" s="150">
        <f>J12+TIME(0,G12,0)</f>
        <v>0.64166666666666661</v>
      </c>
      <c r="K13" s="53"/>
    </row>
    <row r="14" spans="1:15" s="47" customFormat="1" ht="20">
      <c r="A14" s="68"/>
      <c r="B14" s="85"/>
      <c r="C14" s="77"/>
      <c r="D14" s="165" t="s">
        <v>73</v>
      </c>
      <c r="E14" s="166"/>
      <c r="F14" s="81"/>
      <c r="G14" s="111"/>
      <c r="H14" s="150"/>
      <c r="I14" s="87"/>
      <c r="J14" s="87"/>
    </row>
    <row r="15" spans="1:15" ht="46.15" customHeight="1">
      <c r="A15" s="47"/>
      <c r="B15" s="85">
        <f>B13+0.1</f>
        <v>4.5999999999999988</v>
      </c>
      <c r="C15" s="21"/>
      <c r="D15" s="167" t="s">
        <v>191</v>
      </c>
      <c r="E15" s="164"/>
      <c r="F15" s="81" t="s">
        <v>65</v>
      </c>
      <c r="G15" s="61">
        <v>20</v>
      </c>
      <c r="H15" s="150">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167" t="s">
        <v>100</v>
      </c>
      <c r="E16" s="81" t="s">
        <v>192</v>
      </c>
      <c r="F16" s="105" t="s">
        <v>65</v>
      </c>
      <c r="G16" s="61">
        <v>20</v>
      </c>
      <c r="H16" s="150">
        <f>H15+TIME(0,G15,0)</f>
        <v>3.7499999999999999E-2</v>
      </c>
      <c r="I16" s="87">
        <f>I15+TIME(0,G15,0)</f>
        <v>0.49583333333333324</v>
      </c>
      <c r="J16" s="87">
        <f>J15+TIME(0,G15,0)</f>
        <v>0.66249999999999987</v>
      </c>
      <c r="K16" s="17"/>
      <c r="L16" s="17"/>
    </row>
    <row r="17" spans="2:13" ht="46.5">
      <c r="B17" s="89"/>
      <c r="C17" s="2"/>
      <c r="D17" s="83" t="s">
        <v>80</v>
      </c>
      <c r="E17" s="81"/>
      <c r="F17" s="163" t="s">
        <v>99</v>
      </c>
      <c r="G17" s="61"/>
      <c r="H17" s="150">
        <f>H16+TIME(0,G16,0)</f>
        <v>5.1388888888888887E-2</v>
      </c>
      <c r="I17" s="87">
        <f>I16+TIME(0,G16,0)</f>
        <v>0.50972222222222208</v>
      </c>
      <c r="J17" s="87">
        <f>J16+TIME(0,G16,0)</f>
        <v>0.67638888888888871</v>
      </c>
      <c r="K17" s="17"/>
      <c r="L17" s="17"/>
    </row>
    <row r="18" spans="2:13" ht="35.65" customHeight="1">
      <c r="B18" s="89"/>
      <c r="C18" s="2"/>
      <c r="D18" s="83"/>
      <c r="E18" s="81"/>
      <c r="F18" s="81"/>
      <c r="G18" s="61"/>
      <c r="H18" s="150"/>
      <c r="I18" s="87"/>
      <c r="J18" s="87"/>
      <c r="K18" s="17"/>
      <c r="L18" s="17"/>
    </row>
    <row r="19" spans="2:13" ht="35.65" customHeight="1">
      <c r="B19" s="89"/>
      <c r="C19" s="169"/>
      <c r="D19" s="83"/>
      <c r="E19" s="81"/>
      <c r="F19" s="101"/>
      <c r="G19" s="61"/>
      <c r="H19" s="150"/>
      <c r="I19" s="87"/>
      <c r="J19" s="87"/>
      <c r="K19" s="17"/>
      <c r="L19" s="17"/>
    </row>
    <row r="23" spans="2:13">
      <c r="D23" s="29" t="s">
        <v>75</v>
      </c>
    </row>
    <row r="24" spans="2:13" s="133" customFormat="1" ht="18">
      <c r="E24" s="159" t="s">
        <v>89</v>
      </c>
      <c r="F24" s="63"/>
      <c r="G24" s="63"/>
      <c r="H24" s="63"/>
      <c r="I24" s="63"/>
      <c r="J24" s="63"/>
      <c r="K24" s="63"/>
      <c r="L24" s="63"/>
      <c r="M24" s="63"/>
    </row>
    <row r="25" spans="2:13" s="133" customFormat="1" ht="18">
      <c r="E25" s="159" t="s">
        <v>155</v>
      </c>
      <c r="F25" s="63"/>
      <c r="G25" s="63"/>
      <c r="H25" s="63"/>
      <c r="I25" s="63"/>
      <c r="J25" s="63"/>
      <c r="K25" s="63"/>
      <c r="L25" s="63"/>
      <c r="M25" s="63"/>
    </row>
    <row r="26" spans="2:13" s="133" customFormat="1" ht="18">
      <c r="E26" s="159" t="s">
        <v>156</v>
      </c>
      <c r="F26" s="63"/>
      <c r="G26" s="63"/>
      <c r="H26" s="63"/>
      <c r="I26" s="63"/>
      <c r="J26" s="63"/>
      <c r="K26" s="63"/>
      <c r="L26" s="63"/>
      <c r="M26" s="63"/>
    </row>
    <row r="27" spans="2:13" s="133" customFormat="1" ht="17.5">
      <c r="E27" s="160" t="s">
        <v>157</v>
      </c>
      <c r="F27" s="63"/>
      <c r="G27" s="63"/>
      <c r="H27" s="63"/>
      <c r="I27" s="63"/>
      <c r="J27" s="63"/>
      <c r="K27" s="63"/>
      <c r="L27" s="63"/>
      <c r="M27" s="63"/>
    </row>
    <row r="28" spans="2:13" s="133" customFormat="1" ht="18">
      <c r="E28" s="159" t="s">
        <v>158</v>
      </c>
      <c r="F28" s="63"/>
      <c r="G28" s="63"/>
      <c r="H28" s="63"/>
      <c r="I28" s="63"/>
      <c r="J28" s="63"/>
      <c r="K28" s="63"/>
      <c r="L28" s="63"/>
      <c r="M28" s="63"/>
    </row>
    <row r="30" spans="2:13" ht="23">
      <c r="D30" s="42"/>
      <c r="E30" s="43"/>
      <c r="F30" s="44"/>
      <c r="G30" s="45"/>
      <c r="H30" s="46"/>
    </row>
  </sheetData>
  <phoneticPr fontId="30"/>
  <hyperlinks>
    <hyperlink ref="E27"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
  <sheetViews>
    <sheetView topLeftCell="A19" zoomScale="90" zoomScaleNormal="90" workbookViewId="0">
      <selection activeCell="F16" sqref="F16"/>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193</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202</v>
      </c>
      <c r="E5" s="61" t="s">
        <v>52</v>
      </c>
      <c r="F5" s="61" t="s">
        <v>53</v>
      </c>
      <c r="G5" s="84" t="s">
        <v>68</v>
      </c>
      <c r="H5" s="162" t="s">
        <v>194</v>
      </c>
      <c r="I5" s="136" t="s">
        <v>195</v>
      </c>
      <c r="J5" s="154" t="s">
        <v>196</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241</v>
      </c>
      <c r="F7" s="20" t="s">
        <v>59</v>
      </c>
      <c r="G7" s="50">
        <v>1</v>
      </c>
      <c r="H7" s="149">
        <v>0.91666666666666663</v>
      </c>
      <c r="I7" s="60">
        <v>0.375</v>
      </c>
      <c r="J7" s="87">
        <v>0.54166666666666663</v>
      </c>
      <c r="K7" s="53"/>
      <c r="L7" s="53"/>
      <c r="M7" s="47"/>
      <c r="N7" s="47"/>
      <c r="O7" s="47"/>
    </row>
    <row r="8" spans="1:15" s="2" customFormat="1" ht="36">
      <c r="A8" s="47"/>
      <c r="B8" s="47"/>
      <c r="C8" s="58"/>
      <c r="D8" s="59" t="s">
        <v>27</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176</v>
      </c>
      <c r="E10" s="73"/>
      <c r="F10" s="74"/>
      <c r="G10" s="73"/>
      <c r="H10" s="60"/>
      <c r="I10" s="60"/>
      <c r="J10" s="60"/>
    </row>
    <row r="11" spans="1:15" s="17" customFormat="1" ht="39" customHeight="1">
      <c r="B11" s="89">
        <f>B9+0.1</f>
        <v>4.2999999999999989</v>
      </c>
      <c r="D11" s="142" t="s">
        <v>62</v>
      </c>
      <c r="E11" s="84" t="s">
        <v>246</v>
      </c>
      <c r="F11" s="81" t="s">
        <v>63</v>
      </c>
      <c r="G11" s="61">
        <v>10</v>
      </c>
      <c r="H11" s="87">
        <f>H10+TIME(0,G10,0)</f>
        <v>0</v>
      </c>
      <c r="I11" s="87">
        <f>I10+TIME(0,G10,0)</f>
        <v>0</v>
      </c>
      <c r="J11" s="87">
        <f>J10+TIME(0,G10,0)</f>
        <v>0</v>
      </c>
    </row>
    <row r="12" spans="1:15" s="17" customFormat="1" ht="39" customHeight="1">
      <c r="B12" s="89"/>
      <c r="D12" s="157" t="s">
        <v>180</v>
      </c>
      <c r="E12" s="84"/>
      <c r="F12" s="81"/>
      <c r="G12" s="61"/>
      <c r="H12" s="87"/>
      <c r="I12" s="87"/>
      <c r="J12" s="87"/>
    </row>
    <row r="13" spans="1:15" s="2" customFormat="1" ht="36.5" customHeight="1">
      <c r="B13" s="89">
        <f>B11+0.1</f>
        <v>4.3999999999999986</v>
      </c>
      <c r="D13" s="144" t="s">
        <v>244</v>
      </c>
      <c r="E13" s="145" t="s">
        <v>245</v>
      </c>
      <c r="F13" s="145" t="s">
        <v>200</v>
      </c>
      <c r="G13" s="61">
        <v>20</v>
      </c>
      <c r="H13" s="87">
        <f>H12+TIME(0,G12,0)</f>
        <v>0</v>
      </c>
      <c r="I13" s="87">
        <f>I12+TIME(0,G12,0)</f>
        <v>0</v>
      </c>
      <c r="J13" s="87">
        <f>J12+TIME(0,G12,0)</f>
        <v>0</v>
      </c>
      <c r="K13" s="17"/>
      <c r="L13" s="17"/>
    </row>
    <row r="14" spans="1:15" ht="55" customHeight="1">
      <c r="A14" s="47"/>
      <c r="B14" s="85">
        <f>B13+0.1</f>
        <v>4.4999999999999982</v>
      </c>
      <c r="C14" s="47"/>
      <c r="D14" s="222" t="s">
        <v>100</v>
      </c>
      <c r="E14" s="105" t="s">
        <v>197</v>
      </c>
      <c r="F14" s="81" t="s">
        <v>185</v>
      </c>
      <c r="G14" s="61">
        <v>10</v>
      </c>
      <c r="H14" s="150">
        <f>H13+TIME(0,G13,0)</f>
        <v>1.3888888888888888E-2</v>
      </c>
      <c r="I14" s="87">
        <f>I13+TIME(0,G13,0)</f>
        <v>1.3888888888888888E-2</v>
      </c>
      <c r="J14" s="87">
        <f>J13+TIME(0,G13,0)</f>
        <v>1.3888888888888888E-2</v>
      </c>
      <c r="K14" s="53"/>
      <c r="L14" s="53"/>
    </row>
    <row r="15" spans="1:15" ht="39.5" customHeight="1">
      <c r="A15" s="47"/>
      <c r="B15" s="82">
        <f>B14+0.1</f>
        <v>4.5999999999999979</v>
      </c>
      <c r="C15" s="58"/>
      <c r="D15" s="161" t="s">
        <v>198</v>
      </c>
      <c r="E15" s="116"/>
      <c r="F15" s="81" t="s">
        <v>200</v>
      </c>
      <c r="G15" s="84">
        <v>15</v>
      </c>
      <c r="H15" s="87">
        <f>H14+TIME(0,G14,0)</f>
        <v>2.0833333333333332E-2</v>
      </c>
      <c r="I15" s="87">
        <f>I14+TIME(0,G14,0)</f>
        <v>2.0833333333333332E-2</v>
      </c>
      <c r="J15" s="87">
        <f>I14+TIME(0,G14,0)</f>
        <v>2.0833333333333332E-2</v>
      </c>
    </row>
    <row r="16" spans="1:15" ht="43" customHeight="1">
      <c r="A16" s="47"/>
      <c r="B16" s="82">
        <f>B15+0.1</f>
        <v>4.6999999999999975</v>
      </c>
      <c r="C16" s="58"/>
      <c r="D16" s="138" t="s">
        <v>199</v>
      </c>
      <c r="E16" s="84"/>
      <c r="F16" s="147" t="s">
        <v>65</v>
      </c>
      <c r="G16" s="84">
        <v>10</v>
      </c>
      <c r="H16" s="87">
        <f>H15+TIME(0,G15,0)</f>
        <v>3.125E-2</v>
      </c>
      <c r="I16" s="87">
        <f>I15+TIME(0,G15,0)</f>
        <v>3.125E-2</v>
      </c>
      <c r="J16" s="87">
        <f>J15+TIME(0,G15,0)</f>
        <v>3.125E-2</v>
      </c>
      <c r="K16" s="53"/>
      <c r="L16" s="53"/>
    </row>
    <row r="17" spans="2:13" s="2" customFormat="1">
      <c r="B17" s="223">
        <f>B16+0.1</f>
        <v>4.7999999999999972</v>
      </c>
      <c r="D17" s="105" t="s">
        <v>74</v>
      </c>
      <c r="E17" s="14"/>
      <c r="H17" s="150">
        <f>H16+TIME(0,G16,0)</f>
        <v>3.8194444444444448E-2</v>
      </c>
      <c r="I17" s="87">
        <f>I16+TIME(0,G16,0)</f>
        <v>3.8194444444444448E-2</v>
      </c>
      <c r="J17" s="87">
        <f>J16+TIME(0,G16,0)</f>
        <v>3.8194444444444448E-2</v>
      </c>
      <c r="K17" s="17"/>
      <c r="L17" s="17"/>
    </row>
    <row r="18" spans="2:13" s="2" customFormat="1">
      <c r="B18" s="223"/>
      <c r="D18" s="105"/>
      <c r="E18" s="14"/>
      <c r="H18" s="150"/>
      <c r="I18" s="87"/>
      <c r="J18" s="87"/>
      <c r="K18" s="17"/>
      <c r="L18" s="17"/>
    </row>
    <row r="19" spans="2:13" s="2" customFormat="1">
      <c r="B19" s="223"/>
      <c r="D19" s="105"/>
      <c r="E19" s="14"/>
      <c r="H19" s="150"/>
      <c r="I19" s="87"/>
      <c r="J19" s="87"/>
      <c r="K19" s="17"/>
      <c r="L19" s="17"/>
    </row>
    <row r="20" spans="2:13">
      <c r="D20" s="128"/>
    </row>
    <row r="21" spans="2:13" s="23" customFormat="1" ht="30.5" customHeight="1">
      <c r="D21" s="112" t="s">
        <v>67</v>
      </c>
      <c r="E21" s="224" t="s">
        <v>201</v>
      </c>
      <c r="J21" s="24"/>
      <c r="K21" s="24"/>
      <c r="L21" s="24"/>
    </row>
    <row r="22" spans="2:13" s="133" customFormat="1" ht="21" customHeight="1">
      <c r="E22" s="159" t="s">
        <v>159</v>
      </c>
      <c r="F22" s="63"/>
      <c r="G22" s="63"/>
      <c r="H22" s="63"/>
      <c r="I22" s="63"/>
      <c r="J22" s="63"/>
      <c r="K22" s="63"/>
      <c r="L22" s="63"/>
      <c r="M22" s="63"/>
    </row>
    <row r="23" spans="2:13" s="133" customFormat="1">
      <c r="E23" s="159" t="s">
        <v>160</v>
      </c>
      <c r="F23" s="63"/>
      <c r="G23" s="63"/>
      <c r="H23" s="63"/>
      <c r="I23" s="63"/>
      <c r="J23" s="63"/>
      <c r="K23" s="63"/>
      <c r="L23" s="63"/>
      <c r="M23" s="63"/>
    </row>
    <row r="24" spans="2:13" s="133" customFormat="1" ht="17.5">
      <c r="E24" s="160" t="s">
        <v>161</v>
      </c>
      <c r="F24" s="63"/>
      <c r="G24" s="63"/>
      <c r="H24" s="63"/>
      <c r="I24" s="63"/>
      <c r="J24" s="63"/>
      <c r="K24" s="63"/>
      <c r="L24" s="63"/>
      <c r="M24" s="63"/>
    </row>
    <row r="25" spans="2:13" s="133" customFormat="1">
      <c r="E25" s="159" t="s">
        <v>162</v>
      </c>
      <c r="F25" s="63"/>
      <c r="G25" s="63"/>
      <c r="H25" s="63"/>
      <c r="I25" s="63"/>
      <c r="J25" s="63"/>
      <c r="K25" s="63"/>
      <c r="L25" s="63"/>
      <c r="M25" s="63"/>
    </row>
  </sheetData>
  <phoneticPr fontId="30"/>
  <hyperlinks>
    <hyperlink ref="E24"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2021-09-16T16:09:07Z</dcterms:modified>
  <cp:category/>
  <cp:contentStatus/>
</cp:coreProperties>
</file>