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D:\ben-root\ieee\15.4ab\MeetingStuff\"/>
    </mc:Choice>
  </mc:AlternateContent>
  <xr:revisionPtr revIDLastSave="0" documentId="13_ncr:1_{D3B5F98B-4007-455C-982D-5F0D172AE934}" xr6:coauthVersionLast="47" xr6:coauthVersionMax="47" xr10:uidLastSave="{00000000-0000-0000-0000-000000000000}"/>
  <bookViews>
    <workbookView xWindow="-120" yWindow="-120" windowWidth="29040" windowHeight="15840" tabRatio="703" xr2:uid="{00000000-000D-0000-FFFF-FFFF00000000}"/>
  </bookViews>
  <sheets>
    <sheet name="WG Agenda" sheetId="15" r:id="rId1"/>
    <sheet name="Summary" sheetId="2" r:id="rId2"/>
    <sheet name="Wednesday" sheetId="14" r:id="rId3"/>
    <sheet name="Thursday" sheetId="13" r:id="rId4"/>
    <sheet name="Friday" sheetId="16" r:id="rId5"/>
    <sheet name="Monday" sheetId="11" r:id="rId6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3" l="1"/>
  <c r="E18" i="13" s="1"/>
  <c r="E19" i="13" s="1"/>
  <c r="E20" i="13" s="1"/>
  <c r="E21" i="13" s="1"/>
  <c r="A17" i="13"/>
  <c r="A18" i="13" s="1"/>
  <c r="A19" i="13" s="1"/>
  <c r="A20" i="13" s="1"/>
  <c r="A21" i="13" s="1"/>
  <c r="A10" i="16"/>
  <c r="E10" i="16"/>
  <c r="B4" i="16"/>
  <c r="E4" i="16"/>
  <c r="E5" i="16" s="1"/>
  <c r="E6" i="16" s="1"/>
  <c r="E7" i="16" s="1"/>
  <c r="E8" i="16" s="1"/>
  <c r="E9" i="16" s="1"/>
  <c r="A4" i="16"/>
  <c r="A5" i="16" s="1"/>
  <c r="A6" i="16" s="1"/>
  <c r="A7" i="16" s="1"/>
  <c r="A8" i="16" s="1"/>
  <c r="A9" i="16" s="1"/>
  <c r="B2" i="16"/>
  <c r="B1" i="16"/>
  <c r="A8" i="2"/>
  <c r="A9" i="2" s="1"/>
  <c r="A10" i="2" s="1"/>
  <c r="A7" i="2"/>
  <c r="B2" i="2" l="1"/>
  <c r="B1" i="2"/>
  <c r="B9" i="11" l="1"/>
  <c r="E4" i="11" l="1"/>
  <c r="B4" i="11"/>
  <c r="A9" i="11"/>
  <c r="A10" i="11" s="1"/>
  <c r="A11" i="11" s="1"/>
  <c r="E9" i="11"/>
  <c r="E10" i="11" s="1"/>
  <c r="E11" i="11" s="1"/>
  <c r="E4" i="14"/>
  <c r="E5" i="14" s="1"/>
  <c r="B4" i="14"/>
  <c r="A4" i="14"/>
  <c r="A5" i="14" s="1"/>
  <c r="A6" i="14" s="1"/>
  <c r="A7" i="14" s="1"/>
  <c r="A8" i="14" s="1"/>
  <c r="A9" i="14" s="1"/>
  <c r="A10" i="14" s="1"/>
  <c r="A11" i="14" s="1"/>
  <c r="A12" i="14" s="1"/>
  <c r="E9" i="13"/>
  <c r="E10" i="13" s="1"/>
  <c r="E11" i="13" s="1"/>
  <c r="E12" i="13" s="1"/>
  <c r="E13" i="13" s="1"/>
  <c r="B8" i="13"/>
  <c r="A8" i="13"/>
  <c r="A9" i="13" s="1"/>
  <c r="A10" i="13" s="1"/>
  <c r="B2" i="14"/>
  <c r="B2" i="13"/>
  <c r="B1" i="14"/>
  <c r="B2" i="11"/>
  <c r="A11" i="13" l="1"/>
  <c r="A12" i="13" s="1"/>
  <c r="A13" i="13" s="1"/>
  <c r="A4" i="11"/>
  <c r="E12" i="11"/>
  <c r="E13" i="11" s="1"/>
  <c r="E14" i="11" s="1"/>
  <c r="E15" i="11" s="1"/>
  <c r="E16" i="11" s="1"/>
  <c r="A12" i="11"/>
  <c r="A13" i="11" s="1"/>
  <c r="A14" i="11" s="1"/>
  <c r="A15" i="11" s="1"/>
  <c r="A16" i="11" s="1"/>
  <c r="E6" i="14"/>
  <c r="E7" i="14" s="1"/>
  <c r="E8" i="14" s="1"/>
  <c r="E9" i="14" s="1"/>
  <c r="E10" i="14" s="1"/>
  <c r="E11" i="14" s="1"/>
  <c r="E12" i="14" s="1"/>
  <c r="B1" i="13"/>
  <c r="B1" i="11"/>
</calcChain>
</file>

<file path=xl/sharedStrings.xml><?xml version="1.0" encoding="utf-8"?>
<sst xmlns="http://schemas.openxmlformats.org/spreadsheetml/2006/main" count="179" uniqueCount="85">
  <si>
    <t>NOTE: Document Server is at</t>
  </si>
  <si>
    <t>OPEN</t>
  </si>
  <si>
    <t>All</t>
  </si>
  <si>
    <t>Recess</t>
  </si>
  <si>
    <t>IEEE-SA Stds. Board Bylaws on Patents in Std's. &amp; Guidelines</t>
  </si>
  <si>
    <t>Chair</t>
  </si>
  <si>
    <t>Adjourn</t>
  </si>
  <si>
    <t>SC IETF</t>
  </si>
  <si>
    <t>Wednesday</t>
  </si>
  <si>
    <t>Tuesday</t>
  </si>
  <si>
    <t>Thursday</t>
  </si>
  <si>
    <t>Friday</t>
  </si>
  <si>
    <t>Sunday</t>
  </si>
  <si>
    <t>Monday</t>
  </si>
  <si>
    <t>EDT</t>
  </si>
  <si>
    <t>UTC</t>
  </si>
  <si>
    <t>JST</t>
  </si>
  <si>
    <t>WG Opening Meeting</t>
  </si>
  <si>
    <t>SG15.6a</t>
  </si>
  <si>
    <t>TG7a</t>
  </si>
  <si>
    <t>SG15.15</t>
  </si>
  <si>
    <t>TG13</t>
  </si>
  <si>
    <t>SC THz</t>
  </si>
  <si>
    <t>WG Closing Meeting</t>
  </si>
  <si>
    <t>802.15 CAC</t>
  </si>
  <si>
    <t>SC WNG</t>
  </si>
  <si>
    <t>SCmain</t>
  </si>
  <si>
    <t>AM2</t>
  </si>
  <si>
    <t>PM1</t>
  </si>
  <si>
    <t>TG16t</t>
  </si>
  <si>
    <t>SG15.4ab</t>
  </si>
  <si>
    <t>SG15.14</t>
  </si>
  <si>
    <t>802 Wirless Chairs mtg</t>
  </si>
  <si>
    <t>PM2</t>
  </si>
  <si>
    <t>TG4corr1</t>
  </si>
  <si>
    <t>TG4aa</t>
  </si>
  <si>
    <t>EV1</t>
  </si>
  <si>
    <t>EV2</t>
  </si>
  <si>
    <t>https://mentor.ieee.org/802.15/documents</t>
  </si>
  <si>
    <t>EST</t>
  </si>
  <si>
    <t>Virtual</t>
  </si>
  <si>
    <t>PDT</t>
  </si>
  <si>
    <t>Extra credit slots</t>
  </si>
  <si>
    <t>Required mtg slots</t>
  </si>
  <si>
    <t>15.4ab Slots</t>
  </si>
  <si>
    <t>Times in Eastern Timezone (ET)</t>
  </si>
  <si>
    <t>Summary of Schedule  / Session Focus - SG15.4ab (NG-UWB)</t>
  </si>
  <si>
    <t>Opening Report and Agenda</t>
  </si>
  <si>
    <t>Technical Contribution (TBD)</t>
  </si>
  <si>
    <t>Technical Contribution : Technical Guidance Framework</t>
  </si>
  <si>
    <t>TBD</t>
  </si>
  <si>
    <t>See</t>
  </si>
  <si>
    <t>Reminders</t>
  </si>
  <si>
    <t>Next Steps (Planning)</t>
  </si>
  <si>
    <t>Other administrative</t>
  </si>
  <si>
    <t>Study Group 15.4ab - Next Generation UWB</t>
  </si>
  <si>
    <t>Joint Session</t>
  </si>
  <si>
    <t>132nd IEEE 802.15 WSN MEETING VIA WEBEX</t>
  </si>
  <si>
    <t>802.15 Ldrshp
SG15.6a Ldrshp</t>
  </si>
  <si>
    <t>802.15 Ldrshp
SG15.15 Ldrshp</t>
  </si>
  <si>
    <t>802.15 Ldrshp
SG15.14 Ldrshp</t>
  </si>
  <si>
    <t>802.15 Ldrshp
SG15.4ab Ldrshp</t>
  </si>
  <si>
    <t>Joint 14/15/4ab</t>
  </si>
  <si>
    <t>Wednesday 14-JulyMay PM1 (13:00):  Opening, Review, Technical Presentations</t>
  </si>
  <si>
    <t>Thursday 15-July PM2 (15:00): PAR Comment Review and Resolution</t>
  </si>
  <si>
    <t>Joint SG15.14/SG15.15/SG4ab</t>
  </si>
  <si>
    <t>&lt;joint PAR comment resolution&gt;</t>
  </si>
  <si>
    <t>[See joint agenda TBD]</t>
  </si>
  <si>
    <t>Monday 19-July PM2:  Technical Presentations, next steps, wrap-up</t>
  </si>
  <si>
    <t>Monday 19-July AM2: Coordination with SGs  (Joint w/15.14 &amp; 15.6a)</t>
  </si>
  <si>
    <t>[joint agenda TBD]</t>
  </si>
  <si>
    <t>Approval of Agenda (doc. 15-21-0345-00)</t>
  </si>
  <si>
    <t>Powell</t>
  </si>
  <si>
    <t>Danev</t>
  </si>
  <si>
    <t>PAR and CSD Comment Review and Response Work</t>
  </si>
  <si>
    <t>Comment response status / agenda review</t>
  </si>
  <si>
    <t>Technical Contribution - UAS requirements</t>
  </si>
  <si>
    <t>Card</t>
  </si>
  <si>
    <t>Aldana</t>
  </si>
  <si>
    <t>Recap and Review of PAR comment resolution process</t>
  </si>
  <si>
    <t>AM1</t>
  </si>
  <si>
    <t>Joint 6a/4ab/14</t>
  </si>
  <si>
    <t>Friday 16-July PM1: Technical Presentations</t>
  </si>
  <si>
    <t>Technical Contribution :  TBD</t>
  </si>
  <si>
    <t>SG15.4ab  (PAR comment continued if needed)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</si>
</sst>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30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1"/>
      <name val="Times New Roman"/>
      <family val="1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b/>
      <u/>
      <sz val="12"/>
      <color rgb="FF0000FF"/>
      <name val="Arial"/>
      <family val="2"/>
    </font>
    <font>
      <sz val="12"/>
      <name val="Times New Roman"/>
      <family val="1"/>
    </font>
    <font>
      <b/>
      <u/>
      <sz val="11"/>
      <color theme="1"/>
      <name val="Arial"/>
      <family val="2"/>
    </font>
    <font>
      <b/>
      <sz val="11"/>
      <name val="Arial"/>
      <family val="2"/>
    </font>
    <font>
      <sz val="11"/>
      <name val="Courier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Times New Roman"/>
      <family val="1"/>
    </font>
    <font>
      <b/>
      <sz val="12"/>
      <color theme="5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lightTrellis">
        <fgColor theme="9" tint="0.39994506668294322"/>
        <bgColor theme="5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164" fontId="8" fillId="0" borderId="0"/>
    <xf numFmtId="0" fontId="11" fillId="0" borderId="0"/>
    <xf numFmtId="0" fontId="16" fillId="0" borderId="0"/>
    <xf numFmtId="0" fontId="1" fillId="0" borderId="0"/>
    <xf numFmtId="164" fontId="17" fillId="0" borderId="0"/>
    <xf numFmtId="164" fontId="20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9" fillId="0" borderId="0" xfId="0" applyFont="1" applyAlignment="1">
      <alignment horizontal="center"/>
    </xf>
    <xf numFmtId="2" fontId="6" fillId="0" borderId="0" xfId="10" applyNumberFormat="1" applyFont="1"/>
    <xf numFmtId="0" fontId="7" fillId="0" borderId="0" xfId="6" applyFill="1"/>
    <xf numFmtId="0" fontId="5" fillId="0" borderId="0" xfId="10" applyNumberFormat="1" applyFont="1" applyFill="1"/>
    <xf numFmtId="49" fontId="5" fillId="0" borderId="0" xfId="6" applyNumberFormat="1" applyFont="1" applyFill="1" applyAlignment="1">
      <alignment horizontal="left"/>
    </xf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18" fontId="2" fillId="0" borderId="0" xfId="0" applyNumberFormat="1" applyFont="1"/>
    <xf numFmtId="0" fontId="13" fillId="0" borderId="0" xfId="3"/>
    <xf numFmtId="18" fontId="2" fillId="0" borderId="0" xfId="0" applyNumberFormat="1" applyFont="1" applyAlignment="1">
      <alignment horizontal="center"/>
    </xf>
    <xf numFmtId="167" fontId="18" fillId="4" borderId="31" xfId="0" applyNumberFormat="1" applyFont="1" applyFill="1" applyBorder="1"/>
    <xf numFmtId="0" fontId="18" fillId="0" borderId="0" xfId="0" applyFont="1"/>
    <xf numFmtId="0" fontId="18" fillId="0" borderId="0" xfId="0" applyFont="1" applyAlignment="1">
      <alignment wrapText="1"/>
    </xf>
    <xf numFmtId="167" fontId="18" fillId="0" borderId="0" xfId="0" applyNumberFormat="1" applyFont="1"/>
    <xf numFmtId="0" fontId="18" fillId="0" borderId="0" xfId="0" applyFont="1" applyAlignment="1">
      <alignment horizontal="left"/>
    </xf>
    <xf numFmtId="0" fontId="18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6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3" fillId="0" borderId="0" xfId="3" applyAlignment="1">
      <alignment horizontal="center"/>
    </xf>
    <xf numFmtId="49" fontId="5" fillId="0" borderId="0" xfId="6" applyNumberFormat="1" applyFont="1" applyAlignment="1">
      <alignment horizontal="center"/>
    </xf>
    <xf numFmtId="164" fontId="17" fillId="0" borderId="0" xfId="11"/>
    <xf numFmtId="167" fontId="10" fillId="0" borderId="0" xfId="11" applyNumberFormat="1" applyFont="1"/>
    <xf numFmtId="164" fontId="18" fillId="0" borderId="32" xfId="11" applyFont="1" applyBorder="1"/>
    <xf numFmtId="164" fontId="10" fillId="0" borderId="18" xfId="11" applyFont="1" applyBorder="1" applyAlignment="1">
      <alignment horizontal="right"/>
    </xf>
    <xf numFmtId="167" fontId="10" fillId="0" borderId="6" xfId="11" applyNumberFormat="1" applyFont="1" applyBorder="1"/>
    <xf numFmtId="166" fontId="10" fillId="0" borderId="10" xfId="11" applyNumberFormat="1" applyFont="1" applyBorder="1" applyAlignment="1">
      <alignment horizontal="center"/>
    </xf>
    <xf numFmtId="164" fontId="10" fillId="0" borderId="13" xfId="11" applyFont="1" applyBorder="1" applyAlignment="1">
      <alignment horizontal="center"/>
    </xf>
    <xf numFmtId="167" fontId="10" fillId="0" borderId="0" xfId="11" applyNumberFormat="1" applyFont="1" applyFill="1"/>
    <xf numFmtId="164" fontId="17" fillId="5" borderId="5" xfId="11" applyFill="1" applyBorder="1"/>
    <xf numFmtId="164" fontId="17" fillId="5" borderId="0" xfId="11" applyFill="1" applyBorder="1"/>
    <xf numFmtId="166" fontId="10" fillId="5" borderId="0" xfId="11" applyNumberFormat="1" applyFont="1" applyFill="1" applyBorder="1" applyAlignment="1">
      <alignment horizontal="center"/>
    </xf>
    <xf numFmtId="166" fontId="10" fillId="5" borderId="0" xfId="11" applyNumberFormat="1" applyFont="1" applyFill="1" applyBorder="1"/>
    <xf numFmtId="164" fontId="18" fillId="5" borderId="5" xfId="11" applyFont="1" applyFill="1" applyBorder="1" applyAlignment="1">
      <alignment wrapText="1"/>
    </xf>
    <xf numFmtId="164" fontId="18" fillId="5" borderId="0" xfId="11" applyFont="1" applyFill="1" applyBorder="1" applyAlignment="1">
      <alignment wrapText="1"/>
    </xf>
    <xf numFmtId="164" fontId="18" fillId="5" borderId="5" xfId="11" applyFont="1" applyFill="1" applyBorder="1"/>
    <xf numFmtId="164" fontId="18" fillId="5" borderId="0" xfId="11" applyFont="1" applyFill="1" applyBorder="1"/>
    <xf numFmtId="164" fontId="18" fillId="5" borderId="7" xfId="11" applyFont="1" applyFill="1" applyBorder="1" applyAlignment="1">
      <alignment wrapText="1"/>
    </xf>
    <xf numFmtId="164" fontId="18" fillId="5" borderId="6" xfId="11" applyFont="1" applyFill="1" applyBorder="1" applyAlignment="1">
      <alignment wrapText="1"/>
    </xf>
    <xf numFmtId="164" fontId="18" fillId="5" borderId="7" xfId="11" applyFont="1" applyFill="1" applyBorder="1"/>
    <xf numFmtId="164" fontId="18" fillId="5" borderId="6" xfId="11" applyFont="1" applyFill="1" applyBorder="1"/>
    <xf numFmtId="166" fontId="10" fillId="5" borderId="4" xfId="11" applyNumberFormat="1" applyFont="1" applyFill="1" applyBorder="1" applyAlignment="1">
      <alignment horizontal="center"/>
    </xf>
    <xf numFmtId="166" fontId="10" fillId="5" borderId="4" xfId="11" applyNumberFormat="1" applyFont="1" applyFill="1" applyBorder="1"/>
    <xf numFmtId="164" fontId="17" fillId="5" borderId="4" xfId="11" applyFill="1" applyBorder="1"/>
    <xf numFmtId="164" fontId="18" fillId="5" borderId="4" xfId="11" applyFont="1" applyFill="1" applyBorder="1"/>
    <xf numFmtId="164" fontId="18" fillId="5" borderId="14" xfId="11" applyFont="1" applyFill="1" applyBorder="1"/>
    <xf numFmtId="164" fontId="18" fillId="5" borderId="4" xfId="11" applyFont="1" applyFill="1" applyBorder="1" applyAlignment="1">
      <alignment wrapText="1"/>
    </xf>
    <xf numFmtId="164" fontId="18" fillId="5" borderId="14" xfId="11" applyFont="1" applyFill="1" applyBorder="1" applyAlignment="1">
      <alignment wrapText="1"/>
    </xf>
    <xf numFmtId="164" fontId="18" fillId="0" borderId="16" xfId="11" applyFont="1" applyBorder="1"/>
    <xf numFmtId="164" fontId="10" fillId="0" borderId="17" xfId="11" applyFont="1" applyBorder="1" applyAlignment="1">
      <alignment horizontal="center"/>
    </xf>
    <xf numFmtId="167" fontId="10" fillId="0" borderId="3" xfId="11" applyNumberFormat="1" applyFont="1" applyBorder="1"/>
    <xf numFmtId="164" fontId="10" fillId="0" borderId="33" xfId="11" applyFont="1" applyBorder="1" applyAlignment="1">
      <alignment horizontal="center"/>
    </xf>
    <xf numFmtId="166" fontId="10" fillId="0" borderId="27" xfId="11" applyNumberFormat="1" applyFont="1" applyBorder="1" applyAlignment="1">
      <alignment horizontal="center"/>
    </xf>
    <xf numFmtId="164" fontId="17" fillId="5" borderId="12" xfId="11" applyFill="1" applyBorder="1"/>
    <xf numFmtId="167" fontId="10" fillId="5" borderId="12" xfId="11" applyNumberFormat="1" applyFont="1" applyFill="1" applyBorder="1"/>
    <xf numFmtId="167" fontId="21" fillId="3" borderId="28" xfId="12" applyNumberFormat="1" applyFont="1" applyFill="1" applyBorder="1" applyAlignment="1">
      <alignment horizontal="center" vertical="center"/>
    </xf>
    <xf numFmtId="164" fontId="17" fillId="5" borderId="29" xfId="11" applyFill="1" applyBorder="1"/>
    <xf numFmtId="167" fontId="10" fillId="5" borderId="8" xfId="11" applyNumberFormat="1" applyFont="1" applyFill="1" applyBorder="1"/>
    <xf numFmtId="164" fontId="18" fillId="5" borderId="12" xfId="11" applyFont="1" applyFill="1" applyBorder="1" applyAlignment="1">
      <alignment wrapText="1"/>
    </xf>
    <xf numFmtId="164" fontId="18" fillId="5" borderId="8" xfId="11" applyFont="1" applyFill="1" applyBorder="1" applyAlignment="1">
      <alignment wrapText="1"/>
    </xf>
    <xf numFmtId="164" fontId="18" fillId="0" borderId="0" xfId="11" applyFont="1" applyBorder="1"/>
    <xf numFmtId="167" fontId="10" fillId="0" borderId="14" xfId="11" applyNumberFormat="1" applyFont="1" applyBorder="1"/>
    <xf numFmtId="167" fontId="20" fillId="3" borderId="29" xfId="12" applyNumberFormat="1" applyFill="1" applyBorder="1" applyAlignment="1">
      <alignment horizontal="center" vertical="top" wrapText="1"/>
    </xf>
    <xf numFmtId="167" fontId="20" fillId="3" borderId="27" xfId="12" applyNumberFormat="1" applyFill="1" applyBorder="1" applyAlignment="1">
      <alignment horizontal="center" vertical="top" wrapText="1"/>
    </xf>
    <xf numFmtId="166" fontId="10" fillId="0" borderId="10" xfId="11" applyNumberFormat="1" applyFont="1" applyBorder="1" applyAlignment="1">
      <alignment horizontal="center"/>
    </xf>
    <xf numFmtId="166" fontId="10" fillId="0" borderId="19" xfId="11" applyNumberFormat="1" applyFont="1" applyBorder="1" applyAlignment="1">
      <alignment horizontal="center"/>
    </xf>
    <xf numFmtId="43" fontId="10" fillId="0" borderId="1" xfId="13" applyFont="1" applyBorder="1" applyAlignment="1">
      <alignment horizontal="center"/>
    </xf>
    <xf numFmtId="43" fontId="10" fillId="0" borderId="11" xfId="13" applyFont="1" applyBorder="1" applyAlignment="1">
      <alignment horizontal="center"/>
    </xf>
    <xf numFmtId="166" fontId="10" fillId="0" borderId="9" xfId="11" applyNumberFormat="1" applyFont="1" applyBorder="1" applyAlignment="1">
      <alignment horizontal="center"/>
    </xf>
    <xf numFmtId="164" fontId="10" fillId="0" borderId="2" xfId="11" applyFont="1" applyBorder="1" applyAlignment="1">
      <alignment horizontal="center"/>
    </xf>
    <xf numFmtId="164" fontId="10" fillId="0" borderId="11" xfId="11" applyFont="1" applyBorder="1" applyAlignment="1">
      <alignment horizontal="center"/>
    </xf>
    <xf numFmtId="164" fontId="10" fillId="0" borderId="1" xfId="11" applyFont="1" applyBorder="1" applyAlignment="1">
      <alignment horizontal="center"/>
    </xf>
    <xf numFmtId="0" fontId="18" fillId="0" borderId="0" xfId="0" applyFont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164" fontId="23" fillId="4" borderId="24" xfId="12" applyFont="1" applyFill="1" applyBorder="1" applyAlignment="1">
      <alignment horizontal="center" vertical="center" wrapText="1"/>
    </xf>
    <xf numFmtId="164" fontId="23" fillId="4" borderId="25" xfId="12" applyFont="1" applyFill="1" applyBorder="1" applyAlignment="1">
      <alignment horizontal="center" vertical="center" wrapText="1"/>
    </xf>
    <xf numFmtId="164" fontId="24" fillId="4" borderId="20" xfId="11" applyFont="1" applyFill="1" applyBorder="1" applyAlignment="1">
      <alignment horizontal="center" vertical="center"/>
    </xf>
    <xf numFmtId="164" fontId="24" fillId="4" borderId="21" xfId="11" applyFont="1" applyFill="1" applyBorder="1" applyAlignment="1">
      <alignment horizontal="center" vertical="center"/>
    </xf>
    <xf numFmtId="164" fontId="24" fillId="2" borderId="20" xfId="11" applyFont="1" applyFill="1" applyBorder="1" applyAlignment="1">
      <alignment horizontal="center" vertical="center"/>
    </xf>
    <xf numFmtId="164" fontId="24" fillId="2" borderId="21" xfId="11" applyFont="1" applyFill="1" applyBorder="1" applyAlignment="1">
      <alignment horizontal="center" vertical="center"/>
    </xf>
    <xf numFmtId="167" fontId="24" fillId="0" borderId="0" xfId="11" applyNumberFormat="1" applyFont="1" applyFill="1"/>
    <xf numFmtId="164" fontId="25" fillId="5" borderId="12" xfId="11" applyFont="1" applyFill="1" applyBorder="1"/>
    <xf numFmtId="164" fontId="24" fillId="4" borderId="16" xfId="11" applyFont="1" applyFill="1" applyBorder="1" applyAlignment="1">
      <alignment horizontal="center" vertical="center" wrapText="1"/>
    </xf>
    <xf numFmtId="164" fontId="26" fillId="4" borderId="25" xfId="11" applyFont="1" applyFill="1" applyBorder="1" applyAlignment="1">
      <alignment horizontal="center" vertical="center"/>
    </xf>
    <xf numFmtId="164" fontId="24" fillId="4" borderId="25" xfId="11" applyFont="1" applyFill="1" applyBorder="1" applyAlignment="1">
      <alignment horizontal="center" vertical="center"/>
    </xf>
    <xf numFmtId="164" fontId="27" fillId="2" borderId="24" xfId="12" applyFont="1" applyFill="1" applyBorder="1" applyAlignment="1">
      <alignment horizontal="center" vertical="center" wrapText="1"/>
    </xf>
    <xf numFmtId="164" fontId="27" fillId="2" borderId="25" xfId="12" applyFont="1" applyFill="1" applyBorder="1" applyAlignment="1">
      <alignment horizontal="center" vertical="center" wrapText="1"/>
    </xf>
    <xf numFmtId="164" fontId="23" fillId="4" borderId="13" xfId="12" applyFont="1" applyFill="1" applyBorder="1" applyAlignment="1">
      <alignment horizontal="center" vertical="center" wrapText="1"/>
    </xf>
    <xf numFmtId="164" fontId="23" fillId="4" borderId="9" xfId="12" applyFont="1" applyFill="1" applyBorder="1" applyAlignment="1">
      <alignment horizontal="center" vertical="center" wrapText="1"/>
    </xf>
    <xf numFmtId="164" fontId="23" fillId="4" borderId="19" xfId="12" applyFont="1" applyFill="1" applyBorder="1" applyAlignment="1">
      <alignment horizontal="center" vertical="center" wrapText="1"/>
    </xf>
    <xf numFmtId="164" fontId="26" fillId="4" borderId="22" xfId="11" applyFont="1" applyFill="1" applyBorder="1" applyAlignment="1">
      <alignment horizontal="center" vertical="center"/>
    </xf>
    <xf numFmtId="164" fontId="26" fillId="4" borderId="23" xfId="11" applyFont="1" applyFill="1" applyBorder="1" applyAlignment="1">
      <alignment horizontal="center" vertical="center"/>
    </xf>
    <xf numFmtId="164" fontId="26" fillId="2" borderId="34" xfId="11" applyFont="1" applyFill="1" applyBorder="1" applyAlignment="1">
      <alignment horizontal="center" vertical="center"/>
    </xf>
    <xf numFmtId="164" fontId="26" fillId="2" borderId="23" xfId="11" applyFont="1" applyFill="1" applyBorder="1" applyAlignment="1">
      <alignment horizontal="center" vertical="center"/>
    </xf>
    <xf numFmtId="164" fontId="26" fillId="4" borderId="3" xfId="11" applyFont="1" applyFill="1" applyBorder="1" applyAlignment="1">
      <alignment horizontal="center" vertical="center"/>
    </xf>
    <xf numFmtId="164" fontId="26" fillId="4" borderId="19" xfId="11" applyFont="1" applyFill="1" applyBorder="1" applyAlignment="1">
      <alignment horizontal="center" vertical="center"/>
    </xf>
    <xf numFmtId="164" fontId="24" fillId="4" borderId="19" xfId="11" applyFont="1" applyFill="1" applyBorder="1" applyAlignment="1">
      <alignment horizontal="center" vertical="center"/>
    </xf>
    <xf numFmtId="164" fontId="27" fillId="2" borderId="9" xfId="12" applyFont="1" applyFill="1" applyBorder="1" applyAlignment="1">
      <alignment horizontal="center" vertical="center" wrapText="1"/>
    </xf>
    <xf numFmtId="164" fontId="27" fillId="2" borderId="19" xfId="12" applyFont="1" applyFill="1" applyBorder="1" applyAlignment="1">
      <alignment horizontal="center" vertical="center" wrapText="1"/>
    </xf>
    <xf numFmtId="164" fontId="23" fillId="4" borderId="10" xfId="12" applyFont="1" applyFill="1" applyBorder="1" applyAlignment="1">
      <alignment horizontal="center" vertical="center" wrapText="1"/>
    </xf>
    <xf numFmtId="164" fontId="24" fillId="4" borderId="24" xfId="11" applyFont="1" applyFill="1" applyBorder="1" applyAlignment="1">
      <alignment horizontal="center" vertical="center" wrapText="1"/>
    </xf>
    <xf numFmtId="164" fontId="24" fillId="4" borderId="25" xfId="11" applyFont="1" applyFill="1" applyBorder="1" applyAlignment="1">
      <alignment horizontal="center" vertical="center" wrapText="1"/>
    </xf>
    <xf numFmtId="164" fontId="24" fillId="2" borderId="15" xfId="11" applyFont="1" applyFill="1" applyBorder="1" applyAlignment="1">
      <alignment horizontal="center" vertical="center"/>
    </xf>
    <xf numFmtId="164" fontId="26" fillId="2" borderId="26" xfId="11" applyFont="1" applyFill="1" applyBorder="1" applyAlignment="1">
      <alignment horizontal="center" vertical="center" wrapText="1"/>
    </xf>
    <xf numFmtId="164" fontId="24" fillId="4" borderId="24" xfId="11" applyFont="1" applyFill="1" applyBorder="1" applyAlignment="1">
      <alignment horizontal="center" vertical="center"/>
    </xf>
    <xf numFmtId="164" fontId="25" fillId="5" borderId="0" xfId="11" applyFont="1" applyFill="1" applyBorder="1"/>
    <xf numFmtId="164" fontId="25" fillId="5" borderId="4" xfId="11" applyFont="1" applyFill="1" applyBorder="1"/>
    <xf numFmtId="164" fontId="24" fillId="4" borderId="22" xfId="11" applyFont="1" applyFill="1" applyBorder="1" applyAlignment="1">
      <alignment horizontal="center" vertical="center"/>
    </xf>
    <xf numFmtId="164" fontId="24" fillId="4" borderId="9" xfId="11" applyFont="1" applyFill="1" applyBorder="1" applyAlignment="1">
      <alignment horizontal="center" vertical="center" wrapText="1"/>
    </xf>
    <xf numFmtId="164" fontId="24" fillId="4" borderId="19" xfId="11" applyFont="1" applyFill="1" applyBorder="1" applyAlignment="1">
      <alignment horizontal="center" vertical="center" wrapText="1"/>
    </xf>
    <xf numFmtId="164" fontId="24" fillId="4" borderId="9" xfId="11" applyFont="1" applyFill="1" applyBorder="1" applyAlignment="1">
      <alignment horizontal="center" vertical="center"/>
    </xf>
    <xf numFmtId="164" fontId="24" fillId="4" borderId="21" xfId="11" applyFont="1" applyFill="1" applyBorder="1" applyAlignment="1">
      <alignment horizontal="center" vertical="center" wrapText="1"/>
    </xf>
    <xf numFmtId="164" fontId="24" fillId="4" borderId="0" xfId="11" applyFont="1" applyFill="1" applyBorder="1" applyAlignment="1">
      <alignment horizontal="center" vertical="center"/>
    </xf>
    <xf numFmtId="164" fontId="24" fillId="6" borderId="21" xfId="11" applyFont="1" applyFill="1" applyBorder="1" applyAlignment="1">
      <alignment horizontal="center" vertical="center" wrapText="1"/>
    </xf>
    <xf numFmtId="164" fontId="24" fillId="6" borderId="20" xfId="11" applyFont="1" applyFill="1" applyBorder="1" applyAlignment="1">
      <alignment horizontal="center" vertical="center" wrapText="1"/>
    </xf>
    <xf numFmtId="164" fontId="26" fillId="2" borderId="25" xfId="11" applyFont="1" applyFill="1" applyBorder="1" applyAlignment="1">
      <alignment horizontal="center" vertical="center"/>
    </xf>
    <xf numFmtId="164" fontId="24" fillId="4" borderId="20" xfId="11" applyFont="1" applyFill="1" applyBorder="1" applyAlignment="1">
      <alignment horizontal="center" vertical="center" wrapText="1"/>
    </xf>
    <xf numFmtId="164" fontId="26" fillId="4" borderId="23" xfId="11" applyFont="1" applyFill="1" applyBorder="1" applyAlignment="1">
      <alignment horizontal="center" vertical="center" wrapText="1"/>
    </xf>
    <xf numFmtId="164" fontId="24" fillId="4" borderId="10" xfId="11" applyFont="1" applyFill="1" applyBorder="1" applyAlignment="1">
      <alignment horizontal="center" vertical="center"/>
    </xf>
    <xf numFmtId="164" fontId="24" fillId="6" borderId="23" xfId="11" applyFont="1" applyFill="1" applyBorder="1" applyAlignment="1">
      <alignment horizontal="center" vertical="center" wrapText="1"/>
    </xf>
    <xf numFmtId="164" fontId="24" fillId="6" borderId="22" xfId="11" applyFont="1" applyFill="1" applyBorder="1" applyAlignment="1">
      <alignment horizontal="center" vertical="center" wrapText="1"/>
    </xf>
    <xf numFmtId="164" fontId="26" fillId="2" borderId="4" xfId="11" applyFont="1" applyFill="1" applyBorder="1" applyAlignment="1">
      <alignment horizontal="center" vertical="center"/>
    </xf>
    <xf numFmtId="164" fontId="26" fillId="4" borderId="22" xfId="11" applyFont="1" applyFill="1" applyBorder="1" applyAlignment="1">
      <alignment horizontal="center" vertical="center" wrapText="1"/>
    </xf>
    <xf numFmtId="164" fontId="26" fillId="4" borderId="4" xfId="11" applyFont="1" applyFill="1" applyBorder="1" applyAlignment="1">
      <alignment horizontal="center" vertical="center"/>
    </xf>
    <xf numFmtId="164" fontId="24" fillId="2" borderId="20" xfId="11" applyFont="1" applyFill="1" applyBorder="1" applyAlignment="1">
      <alignment horizontal="center" vertical="center" wrapText="1"/>
    </xf>
    <xf numFmtId="164" fontId="26" fillId="2" borderId="21" xfId="11" applyFont="1" applyFill="1" applyBorder="1" applyAlignment="1">
      <alignment horizontal="center" vertical="center"/>
    </xf>
    <xf numFmtId="164" fontId="26" fillId="2" borderId="15" xfId="11" applyFont="1" applyFill="1" applyBorder="1" applyAlignment="1">
      <alignment horizontal="center" vertical="center"/>
    </xf>
    <xf numFmtId="164" fontId="26" fillId="2" borderId="26" xfId="11" applyFont="1" applyFill="1" applyBorder="1" applyAlignment="1">
      <alignment horizontal="center" vertical="center"/>
    </xf>
    <xf numFmtId="164" fontId="24" fillId="2" borderId="21" xfId="11" applyFont="1" applyFill="1" applyBorder="1" applyAlignment="1">
      <alignment horizontal="center" vertical="center" wrapText="1"/>
    </xf>
    <xf numFmtId="164" fontId="26" fillId="2" borderId="22" xfId="11" applyFont="1" applyFill="1" applyBorder="1" applyAlignment="1">
      <alignment horizontal="center" vertical="center" wrapText="1"/>
    </xf>
    <xf numFmtId="164" fontId="26" fillId="2" borderId="22" xfId="11" applyFont="1" applyFill="1" applyBorder="1" applyAlignment="1">
      <alignment horizontal="center" vertical="center"/>
    </xf>
    <xf numFmtId="164" fontId="26" fillId="2" borderId="23" xfId="11" applyFont="1" applyFill="1" applyBorder="1" applyAlignment="1">
      <alignment horizontal="center" vertical="center" wrapText="1"/>
    </xf>
    <xf numFmtId="164" fontId="24" fillId="2" borderId="16" xfId="11" applyFont="1" applyFill="1" applyBorder="1" applyAlignment="1">
      <alignment horizontal="center" vertical="center"/>
    </xf>
    <xf numFmtId="164" fontId="26" fillId="2" borderId="20" xfId="11" applyFont="1" applyFill="1" applyBorder="1" applyAlignment="1">
      <alignment horizontal="center" vertical="center"/>
    </xf>
    <xf numFmtId="164" fontId="26" fillId="2" borderId="30" xfId="11" applyFont="1" applyFill="1" applyBorder="1" applyAlignment="1">
      <alignment horizontal="center" vertical="center"/>
    </xf>
    <xf numFmtId="164" fontId="24" fillId="7" borderId="32" xfId="11" applyFont="1" applyFill="1" applyBorder="1" applyAlignment="1">
      <alignment horizontal="center" vertical="center"/>
    </xf>
    <xf numFmtId="164" fontId="26" fillId="5" borderId="0" xfId="11" applyFont="1" applyFill="1" applyBorder="1" applyAlignment="1">
      <alignment wrapText="1"/>
    </xf>
    <xf numFmtId="164" fontId="26" fillId="5" borderId="4" xfId="11" applyFont="1" applyFill="1" applyBorder="1" applyAlignment="1">
      <alignment wrapText="1"/>
    </xf>
    <xf numFmtId="164" fontId="26" fillId="2" borderId="17" xfId="11" applyFont="1" applyFill="1" applyBorder="1" applyAlignment="1">
      <alignment horizontal="center" vertical="center"/>
    </xf>
    <xf numFmtId="164" fontId="24" fillId="7" borderId="18" xfId="11" applyFont="1" applyFill="1" applyBorder="1" applyAlignment="1">
      <alignment horizontal="center" vertical="center"/>
    </xf>
    <xf numFmtId="164" fontId="26" fillId="2" borderId="16" xfId="11" applyFont="1" applyFill="1" applyBorder="1" applyAlignment="1">
      <alignment horizontal="center" vertical="center"/>
    </xf>
    <xf numFmtId="164" fontId="26" fillId="2" borderId="32" xfId="11" applyFont="1" applyFill="1" applyBorder="1" applyAlignment="1">
      <alignment horizontal="center" vertical="center"/>
    </xf>
    <xf numFmtId="164" fontId="26" fillId="5" borderId="12" xfId="11" applyFont="1" applyFill="1" applyBorder="1" applyAlignment="1">
      <alignment wrapText="1"/>
    </xf>
    <xf numFmtId="164" fontId="26" fillId="2" borderId="18" xfId="11" applyFont="1" applyFill="1" applyBorder="1" applyAlignment="1">
      <alignment horizontal="center" vertical="center"/>
    </xf>
    <xf numFmtId="164" fontId="3" fillId="7" borderId="16" xfId="11" applyFont="1" applyFill="1" applyBorder="1" applyAlignment="1">
      <alignment horizontal="center" vertical="center" wrapText="1"/>
    </xf>
    <xf numFmtId="164" fontId="7" fillId="7" borderId="3" xfId="11" applyFont="1" applyFill="1" applyBorder="1" applyAlignment="1">
      <alignment horizontal="center" vertical="center"/>
    </xf>
    <xf numFmtId="49" fontId="28" fillId="0" borderId="0" xfId="6" applyNumberFormat="1" applyFont="1" applyAlignment="1">
      <alignment horizontal="left"/>
    </xf>
    <xf numFmtId="0" fontId="28" fillId="0" borderId="0" xfId="10" applyFont="1" applyAlignment="1">
      <alignment horizontal="center"/>
    </xf>
    <xf numFmtId="0" fontId="28" fillId="0" borderId="0" xfId="10" applyFont="1"/>
    <xf numFmtId="18" fontId="28" fillId="0" borderId="0" xfId="10" applyNumberFormat="1" applyFont="1" applyProtection="1"/>
    <xf numFmtId="0" fontId="28" fillId="0" borderId="0" xfId="6" applyFont="1"/>
    <xf numFmtId="164" fontId="24" fillId="8" borderId="20" xfId="11" applyFont="1" applyFill="1" applyBorder="1" applyAlignment="1">
      <alignment horizontal="center" vertical="center" wrapText="1"/>
    </xf>
    <xf numFmtId="164" fontId="24" fillId="8" borderId="22" xfId="1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vertical="top" wrapText="1"/>
    </xf>
    <xf numFmtId="164" fontId="3" fillId="2" borderId="20" xfId="11" applyFont="1" applyFill="1" applyBorder="1" applyAlignment="1">
      <alignment horizontal="center" vertical="center"/>
    </xf>
    <xf numFmtId="164" fontId="7" fillId="2" borderId="22" xfId="11" applyFont="1" applyFill="1" applyBorder="1" applyAlignment="1">
      <alignment horizontal="center" vertical="center"/>
    </xf>
    <xf numFmtId="167" fontId="18" fillId="2" borderId="35" xfId="0" applyNumberFormat="1" applyFont="1" applyFill="1" applyBorder="1"/>
    <xf numFmtId="0" fontId="18" fillId="0" borderId="0" xfId="0" applyFont="1" applyBorder="1"/>
    <xf numFmtId="167" fontId="18" fillId="7" borderId="2" xfId="0" applyNumberFormat="1" applyFont="1" applyFill="1" applyBorder="1"/>
    <xf numFmtId="0" fontId="10" fillId="7" borderId="1" xfId="0" applyFont="1" applyFill="1" applyBorder="1" applyAlignment="1">
      <alignment horizontal="left" wrapText="1"/>
    </xf>
    <xf numFmtId="0" fontId="18" fillId="0" borderId="11" xfId="0" applyFont="1" applyBorder="1" applyAlignment="1">
      <alignment wrapText="1"/>
    </xf>
    <xf numFmtId="0" fontId="18" fillId="7" borderId="5" xfId="0" applyFont="1" applyFill="1" applyBorder="1"/>
    <xf numFmtId="0" fontId="18" fillId="0" borderId="4" xfId="0" applyFont="1" applyBorder="1"/>
    <xf numFmtId="0" fontId="29" fillId="0" borderId="4" xfId="0" applyFont="1" applyBorder="1" applyAlignment="1">
      <alignment vertical="top" wrapText="1"/>
    </xf>
    <xf numFmtId="167" fontId="18" fillId="0" borderId="7" xfId="0" applyNumberFormat="1" applyFont="1" applyBorder="1"/>
    <xf numFmtId="0" fontId="29" fillId="0" borderId="6" xfId="0" applyFont="1" applyBorder="1" applyAlignment="1">
      <alignment vertical="top" wrapText="1"/>
    </xf>
    <xf numFmtId="0" fontId="29" fillId="0" borderId="14" xfId="0" applyFont="1" applyBorder="1" applyAlignment="1">
      <alignment vertical="top" wrapText="1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eeesa.webex.com/ieeesa/j.php?MTID=mb3ea97c89a1806cf72ba307726b2087a" TargetMode="External"/><Relationship Id="rId1" Type="http://schemas.openxmlformats.org/officeDocument/2006/relationships/hyperlink" Target="https://ieeesa.webex.com/ieeesa/j.php?MTID=mfef1edec03d1b89f3cae37b46364b65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entor.ieee.org/802.15/documen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7"/>
  <sheetViews>
    <sheetView tabSelected="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2.75" x14ac:dyDescent="0.2"/>
  <cols>
    <col min="3" max="3" width="12.7109375" customWidth="1"/>
    <col min="7" max="7" width="11.140625" customWidth="1"/>
    <col min="8" max="8" width="10.42578125" customWidth="1"/>
    <col min="9" max="9" width="11.140625" customWidth="1"/>
    <col min="10" max="10" width="10.7109375" customWidth="1"/>
    <col min="14" max="14" width="10.5703125" customWidth="1"/>
    <col min="15" max="15" width="10.85546875" customWidth="1"/>
  </cols>
  <sheetData>
    <row r="1" spans="1:22" ht="15.75" x14ac:dyDescent="0.2">
      <c r="A1" s="93" t="s">
        <v>57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5"/>
    </row>
    <row r="2" spans="1:22" ht="16.5" thickBot="1" x14ac:dyDescent="0.3">
      <c r="A2" s="96" t="s">
        <v>40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8"/>
    </row>
    <row r="3" spans="1:22" ht="15.75" x14ac:dyDescent="0.25">
      <c r="A3" s="43"/>
      <c r="B3" s="80"/>
      <c r="C3" s="71" t="s">
        <v>8</v>
      </c>
      <c r="D3" s="89" t="s">
        <v>9</v>
      </c>
      <c r="E3" s="90"/>
      <c r="F3" s="89" t="s">
        <v>8</v>
      </c>
      <c r="G3" s="90"/>
      <c r="H3" s="91" t="s">
        <v>10</v>
      </c>
      <c r="I3" s="90"/>
      <c r="J3" s="91" t="s">
        <v>11</v>
      </c>
      <c r="K3" s="90"/>
      <c r="L3" s="47"/>
      <c r="M3" s="71" t="s">
        <v>12</v>
      </c>
      <c r="N3" s="89" t="s">
        <v>13</v>
      </c>
      <c r="O3" s="91"/>
      <c r="P3" s="89" t="s">
        <v>9</v>
      </c>
      <c r="Q3" s="90"/>
      <c r="R3" s="86" t="s">
        <v>8</v>
      </c>
      <c r="S3" s="87"/>
      <c r="T3" s="86" t="s">
        <v>10</v>
      </c>
      <c r="U3" s="87"/>
      <c r="V3" s="68"/>
    </row>
    <row r="4" spans="1:22" ht="15.75" x14ac:dyDescent="0.25">
      <c r="A4" s="44" t="s">
        <v>14</v>
      </c>
      <c r="B4" s="44" t="s">
        <v>41</v>
      </c>
      <c r="C4" s="72">
        <v>44384</v>
      </c>
      <c r="D4" s="88">
        <v>44390</v>
      </c>
      <c r="E4" s="85"/>
      <c r="F4" s="88">
        <v>44391</v>
      </c>
      <c r="G4" s="85"/>
      <c r="H4" s="84">
        <v>44392</v>
      </c>
      <c r="I4" s="85"/>
      <c r="J4" s="84">
        <v>44393</v>
      </c>
      <c r="K4" s="85"/>
      <c r="L4" s="46" t="s">
        <v>15</v>
      </c>
      <c r="M4" s="72">
        <v>44395</v>
      </c>
      <c r="N4" s="88">
        <v>44396</v>
      </c>
      <c r="O4" s="84"/>
      <c r="P4" s="88">
        <v>44397</v>
      </c>
      <c r="Q4" s="85"/>
      <c r="R4" s="84">
        <v>44398</v>
      </c>
      <c r="S4" s="85"/>
      <c r="T4" s="84">
        <v>44399</v>
      </c>
      <c r="U4" s="85"/>
      <c r="V4" s="69" t="s">
        <v>16</v>
      </c>
    </row>
    <row r="5" spans="1:22" ht="15.75" x14ac:dyDescent="0.25">
      <c r="A5" s="42">
        <v>0.20833333333333401</v>
      </c>
      <c r="B5" s="42">
        <v>8.3333333333334009E-2</v>
      </c>
      <c r="C5" s="73"/>
      <c r="D5" s="49"/>
      <c r="E5" s="63"/>
      <c r="F5" s="49"/>
      <c r="G5" s="63"/>
      <c r="H5" s="50"/>
      <c r="I5" s="61"/>
      <c r="J5" s="51"/>
      <c r="K5" s="61"/>
      <c r="L5" s="48">
        <v>0.375</v>
      </c>
      <c r="M5" s="73"/>
      <c r="N5" s="49"/>
      <c r="O5" s="50"/>
      <c r="P5" s="49"/>
      <c r="Q5" s="63"/>
      <c r="R5" s="50"/>
      <c r="S5" s="61"/>
      <c r="T5" s="50"/>
      <c r="U5" s="61"/>
      <c r="V5" s="70">
        <v>0.75</v>
      </c>
    </row>
    <row r="6" spans="1:22" ht="15.75" x14ac:dyDescent="0.25">
      <c r="A6" s="42">
        <v>0.25</v>
      </c>
      <c r="B6" s="42">
        <v>0.125</v>
      </c>
      <c r="C6" s="73"/>
      <c r="D6" s="49"/>
      <c r="E6" s="63"/>
      <c r="F6" s="50"/>
      <c r="G6" s="61"/>
      <c r="H6" s="50"/>
      <c r="I6" s="61"/>
      <c r="J6" s="51"/>
      <c r="K6" s="61"/>
      <c r="L6" s="48">
        <v>0.41666666666666702</v>
      </c>
      <c r="M6" s="73"/>
      <c r="N6" s="49"/>
      <c r="O6" s="50"/>
      <c r="P6" s="49"/>
      <c r="Q6" s="63"/>
      <c r="R6" s="50"/>
      <c r="S6" s="61"/>
      <c r="T6" s="50"/>
      <c r="U6" s="61"/>
      <c r="V6" s="70">
        <v>0.79166666666666696</v>
      </c>
    </row>
    <row r="7" spans="1:22" ht="15.75" x14ac:dyDescent="0.25">
      <c r="A7" s="42">
        <v>0.29166666666666702</v>
      </c>
      <c r="B7" s="42">
        <v>0.16666666666666702</v>
      </c>
      <c r="C7" s="73"/>
      <c r="D7" s="49"/>
      <c r="E7" s="63"/>
      <c r="F7" s="50"/>
      <c r="G7" s="62"/>
      <c r="H7" s="50"/>
      <c r="I7" s="62"/>
      <c r="J7" s="52"/>
      <c r="K7" s="62"/>
      <c r="L7" s="48">
        <v>0.45833333333333298</v>
      </c>
      <c r="M7" s="73"/>
      <c r="N7" s="49"/>
      <c r="O7" s="50"/>
      <c r="P7" s="49"/>
      <c r="Q7" s="63"/>
      <c r="R7" s="50"/>
      <c r="S7" s="64"/>
      <c r="T7" s="50"/>
      <c r="U7" s="64"/>
      <c r="V7" s="70">
        <v>0.83333333333333304</v>
      </c>
    </row>
    <row r="8" spans="1:22" ht="15.75" x14ac:dyDescent="0.25">
      <c r="A8" s="42">
        <v>0.33333333333333331</v>
      </c>
      <c r="B8" s="42">
        <v>0.20833333333333331</v>
      </c>
      <c r="C8" s="73"/>
      <c r="D8" s="49"/>
      <c r="E8" s="63"/>
      <c r="F8" s="49"/>
      <c r="G8" s="63"/>
      <c r="H8" s="50"/>
      <c r="I8" s="63"/>
      <c r="J8" s="50"/>
      <c r="K8" s="63"/>
      <c r="L8" s="48">
        <v>0.5</v>
      </c>
      <c r="M8" s="73"/>
      <c r="N8" s="49"/>
      <c r="O8" s="50"/>
      <c r="P8" s="49"/>
      <c r="Q8" s="63"/>
      <c r="R8" s="56"/>
      <c r="S8" s="64"/>
      <c r="T8" s="56"/>
      <c r="U8" s="64"/>
      <c r="V8" s="70">
        <v>0.875</v>
      </c>
    </row>
    <row r="9" spans="1:22" ht="15.75" customHeight="1" x14ac:dyDescent="0.25">
      <c r="A9" s="42">
        <v>0.375</v>
      </c>
      <c r="B9" s="42">
        <v>0.25</v>
      </c>
      <c r="C9" s="74"/>
      <c r="D9" s="99" t="s">
        <v>17</v>
      </c>
      <c r="E9" s="100"/>
      <c r="F9" s="101" t="s">
        <v>19</v>
      </c>
      <c r="G9" s="102" t="s">
        <v>18</v>
      </c>
      <c r="H9" s="101" t="s">
        <v>19</v>
      </c>
      <c r="I9" s="102" t="s">
        <v>18</v>
      </c>
      <c r="J9" s="103" t="s">
        <v>19</v>
      </c>
      <c r="K9" s="104" t="s">
        <v>22</v>
      </c>
      <c r="L9" s="105">
        <v>0.54166666666666696</v>
      </c>
      <c r="M9" s="106"/>
      <c r="N9" s="107" t="s">
        <v>19</v>
      </c>
      <c r="O9" s="108" t="s">
        <v>80</v>
      </c>
      <c r="P9" s="107" t="s">
        <v>19</v>
      </c>
      <c r="Q9" s="109" t="s">
        <v>22</v>
      </c>
      <c r="R9" s="110" t="s">
        <v>58</v>
      </c>
      <c r="S9" s="111"/>
      <c r="T9" s="112" t="s">
        <v>23</v>
      </c>
      <c r="U9" s="100"/>
      <c r="V9" s="70">
        <v>0.91666666666666696</v>
      </c>
    </row>
    <row r="10" spans="1:22" ht="15.75" x14ac:dyDescent="0.25">
      <c r="A10" s="42">
        <v>0.41666666666666702</v>
      </c>
      <c r="B10" s="42">
        <v>0.29166666666666702</v>
      </c>
      <c r="C10" s="75" t="s">
        <v>24</v>
      </c>
      <c r="D10" s="113"/>
      <c r="E10" s="114"/>
      <c r="F10" s="115"/>
      <c r="G10" s="116"/>
      <c r="H10" s="115"/>
      <c r="I10" s="116"/>
      <c r="J10" s="117"/>
      <c r="K10" s="118"/>
      <c r="L10" s="105">
        <v>0.58333333333333304</v>
      </c>
      <c r="M10" s="106"/>
      <c r="N10" s="119"/>
      <c r="O10" s="120"/>
      <c r="P10" s="119"/>
      <c r="Q10" s="121"/>
      <c r="R10" s="122"/>
      <c r="S10" s="123"/>
      <c r="T10" s="124"/>
      <c r="U10" s="114"/>
      <c r="V10" s="70">
        <v>0.95833333333333304</v>
      </c>
    </row>
    <row r="11" spans="1:22" ht="15.75" customHeight="1" x14ac:dyDescent="0.25">
      <c r="A11" s="42">
        <v>0.45833333333333298</v>
      </c>
      <c r="B11" s="42">
        <v>0.33333333333333298</v>
      </c>
      <c r="C11" s="76"/>
      <c r="D11" s="101" t="s">
        <v>7</v>
      </c>
      <c r="E11" s="102" t="s">
        <v>19</v>
      </c>
      <c r="F11" s="125" t="s">
        <v>25</v>
      </c>
      <c r="G11" s="126"/>
      <c r="H11" s="125" t="s">
        <v>26</v>
      </c>
      <c r="I11" s="126"/>
      <c r="J11" s="127" t="s">
        <v>20</v>
      </c>
      <c r="K11" s="128" t="s">
        <v>27</v>
      </c>
      <c r="L11" s="105">
        <v>0.625</v>
      </c>
      <c r="M11" s="106"/>
      <c r="N11" s="169" t="s">
        <v>81</v>
      </c>
      <c r="O11" s="108" t="s">
        <v>27</v>
      </c>
      <c r="P11" s="129" t="s">
        <v>26</v>
      </c>
      <c r="Q11" s="109"/>
      <c r="R11" s="110" t="s">
        <v>59</v>
      </c>
      <c r="S11" s="111"/>
      <c r="T11" s="130"/>
      <c r="U11" s="131"/>
      <c r="V11" s="70">
        <v>1</v>
      </c>
    </row>
    <row r="12" spans="1:22" ht="15.75" x14ac:dyDescent="0.25">
      <c r="A12" s="42">
        <v>0.5</v>
      </c>
      <c r="B12" s="42">
        <v>0.375</v>
      </c>
      <c r="C12" s="74"/>
      <c r="D12" s="132"/>
      <c r="E12" s="116"/>
      <c r="F12" s="133"/>
      <c r="G12" s="134"/>
      <c r="H12" s="133"/>
      <c r="I12" s="134"/>
      <c r="J12" s="127"/>
      <c r="K12" s="128"/>
      <c r="L12" s="105">
        <v>0.66666666666666696</v>
      </c>
      <c r="M12" s="106"/>
      <c r="N12" s="170"/>
      <c r="O12" s="120"/>
      <c r="P12" s="135"/>
      <c r="Q12" s="121"/>
      <c r="R12" s="122"/>
      <c r="S12" s="123"/>
      <c r="T12" s="130"/>
      <c r="U12" s="131"/>
      <c r="V12" s="70">
        <v>1.0416666666666701</v>
      </c>
    </row>
    <row r="13" spans="1:22" ht="15.75" customHeight="1" x14ac:dyDescent="0.25">
      <c r="A13" s="42">
        <v>0.54166666666666663</v>
      </c>
      <c r="B13" s="42">
        <v>0.41666666666666663</v>
      </c>
      <c r="C13" s="74"/>
      <c r="D13" s="101" t="s">
        <v>34</v>
      </c>
      <c r="E13" s="136" t="s">
        <v>29</v>
      </c>
      <c r="F13" s="137" t="s">
        <v>21</v>
      </c>
      <c r="G13" s="138" t="s">
        <v>30</v>
      </c>
      <c r="H13" s="101" t="s">
        <v>21</v>
      </c>
      <c r="I13" s="169" t="s">
        <v>62</v>
      </c>
      <c r="J13" s="139" t="s">
        <v>30</v>
      </c>
      <c r="K13" s="140" t="s">
        <v>28</v>
      </c>
      <c r="L13" s="105">
        <v>0.70833333333333304</v>
      </c>
      <c r="M13" s="106"/>
      <c r="N13" s="141" t="s">
        <v>31</v>
      </c>
      <c r="O13" s="108" t="s">
        <v>28</v>
      </c>
      <c r="P13" s="101" t="s">
        <v>21</v>
      </c>
      <c r="Q13" s="107" t="s">
        <v>20</v>
      </c>
      <c r="R13" s="110" t="s">
        <v>60</v>
      </c>
      <c r="S13" s="111"/>
      <c r="T13" s="130"/>
      <c r="U13" s="131"/>
      <c r="V13" s="70">
        <v>1.0833333333333299</v>
      </c>
    </row>
    <row r="14" spans="1:22" ht="15.75" x14ac:dyDescent="0.25">
      <c r="A14" s="42">
        <v>0.58333333333333304</v>
      </c>
      <c r="B14" s="42">
        <v>0.45833333333333304</v>
      </c>
      <c r="C14" s="74"/>
      <c r="D14" s="115"/>
      <c r="E14" s="142"/>
      <c r="F14" s="143"/>
      <c r="G14" s="144"/>
      <c r="H14" s="132"/>
      <c r="I14" s="170"/>
      <c r="J14" s="145"/>
      <c r="K14" s="146"/>
      <c r="L14" s="105">
        <v>0.75</v>
      </c>
      <c r="M14" s="106"/>
      <c r="N14" s="147"/>
      <c r="O14" s="148"/>
      <c r="P14" s="132"/>
      <c r="Q14" s="119"/>
      <c r="R14" s="122"/>
      <c r="S14" s="123"/>
      <c r="T14" s="130"/>
      <c r="U14" s="131"/>
      <c r="V14" s="70">
        <v>1.125</v>
      </c>
    </row>
    <row r="15" spans="1:22" ht="15.75" customHeight="1" x14ac:dyDescent="0.25">
      <c r="A15" s="42">
        <v>0.625</v>
      </c>
      <c r="B15" s="42">
        <v>0.5</v>
      </c>
      <c r="C15" s="82" t="s">
        <v>32</v>
      </c>
      <c r="D15" s="149" t="s">
        <v>20</v>
      </c>
      <c r="E15" s="150" t="s">
        <v>33</v>
      </c>
      <c r="F15" s="151" t="s">
        <v>33</v>
      </c>
      <c r="G15" s="150" t="s">
        <v>33</v>
      </c>
      <c r="H15" s="139" t="s">
        <v>30</v>
      </c>
      <c r="I15" s="150" t="s">
        <v>33</v>
      </c>
      <c r="J15" s="149" t="s">
        <v>31</v>
      </c>
      <c r="K15" s="152" t="s">
        <v>33</v>
      </c>
      <c r="L15" s="105">
        <v>0.79166666666666696</v>
      </c>
      <c r="M15" s="106"/>
      <c r="N15" s="179" t="s">
        <v>34</v>
      </c>
      <c r="O15" s="150" t="s">
        <v>33</v>
      </c>
      <c r="P15" s="149" t="s">
        <v>31</v>
      </c>
      <c r="Q15" s="153" t="s">
        <v>29</v>
      </c>
      <c r="R15" s="110" t="s">
        <v>61</v>
      </c>
      <c r="S15" s="111"/>
      <c r="T15" s="130"/>
      <c r="U15" s="131"/>
      <c r="V15" s="70">
        <v>1.1666666666666701</v>
      </c>
    </row>
    <row r="16" spans="1:22" ht="15.75" x14ac:dyDescent="0.25">
      <c r="A16" s="42">
        <v>0.66666666666666696</v>
      </c>
      <c r="B16" s="42">
        <v>0.54166666666666696</v>
      </c>
      <c r="C16" s="83"/>
      <c r="D16" s="154"/>
      <c r="E16" s="118"/>
      <c r="F16" s="151"/>
      <c r="G16" s="118"/>
      <c r="H16" s="145"/>
      <c r="I16" s="118"/>
      <c r="J16" s="154"/>
      <c r="K16" s="152"/>
      <c r="L16" s="105">
        <v>0.83333333333333304</v>
      </c>
      <c r="M16" s="106"/>
      <c r="N16" s="180"/>
      <c r="O16" s="118"/>
      <c r="P16" s="154"/>
      <c r="Q16" s="156"/>
      <c r="R16" s="122"/>
      <c r="S16" s="123"/>
      <c r="T16" s="130"/>
      <c r="U16" s="131"/>
      <c r="V16" s="70">
        <v>1.2083333333333299</v>
      </c>
    </row>
    <row r="17" spans="1:23" ht="15.75" customHeight="1" x14ac:dyDescent="0.25">
      <c r="A17" s="42">
        <v>0.70833333333333304</v>
      </c>
      <c r="B17" s="42">
        <v>0.58333333333333304</v>
      </c>
      <c r="C17" s="74"/>
      <c r="D17" s="103" t="s">
        <v>35</v>
      </c>
      <c r="E17" s="150" t="s">
        <v>36</v>
      </c>
      <c r="F17" s="179" t="s">
        <v>34</v>
      </c>
      <c r="G17" s="150" t="s">
        <v>36</v>
      </c>
      <c r="H17" s="157" t="s">
        <v>35</v>
      </c>
      <c r="I17" s="176" t="s">
        <v>30</v>
      </c>
      <c r="J17" s="158" t="s">
        <v>36</v>
      </c>
      <c r="K17" s="159" t="s">
        <v>36</v>
      </c>
      <c r="L17" s="105">
        <v>0.875</v>
      </c>
      <c r="M17" s="106"/>
      <c r="N17" s="103" t="s">
        <v>35</v>
      </c>
      <c r="O17" s="160" t="s">
        <v>30</v>
      </c>
      <c r="P17" s="179" t="s">
        <v>34</v>
      </c>
      <c r="Q17" s="150" t="s">
        <v>36</v>
      </c>
      <c r="R17" s="161"/>
      <c r="S17" s="162"/>
      <c r="T17" s="130"/>
      <c r="U17" s="131"/>
      <c r="V17" s="70">
        <v>1.25</v>
      </c>
    </row>
    <row r="18" spans="1:23" ht="15.75" x14ac:dyDescent="0.25">
      <c r="A18" s="42">
        <v>0.75</v>
      </c>
      <c r="B18" s="42">
        <v>0.625</v>
      </c>
      <c r="C18" s="74"/>
      <c r="D18" s="155"/>
      <c r="E18" s="118"/>
      <c r="F18" s="180"/>
      <c r="G18" s="118"/>
      <c r="H18" s="163"/>
      <c r="I18" s="177"/>
      <c r="J18" s="155"/>
      <c r="K18" s="159"/>
      <c r="L18" s="105">
        <v>0.91666666666666696</v>
      </c>
      <c r="M18" s="106"/>
      <c r="N18" s="155"/>
      <c r="O18" s="164"/>
      <c r="P18" s="180"/>
      <c r="Q18" s="118"/>
      <c r="R18" s="161"/>
      <c r="S18" s="162"/>
      <c r="T18" s="130"/>
      <c r="U18" s="131"/>
      <c r="V18" s="70">
        <v>1.2916666666666701</v>
      </c>
    </row>
    <row r="19" spans="1:23" ht="15.75" x14ac:dyDescent="0.25">
      <c r="A19" s="42">
        <v>0.79166666666666696</v>
      </c>
      <c r="B19" s="42">
        <v>0.66666666666666696</v>
      </c>
      <c r="C19" s="74"/>
      <c r="D19" s="158" t="s">
        <v>37</v>
      </c>
      <c r="E19" s="150" t="s">
        <v>37</v>
      </c>
      <c r="F19" s="158" t="s">
        <v>37</v>
      </c>
      <c r="G19" s="150" t="s">
        <v>37</v>
      </c>
      <c r="H19" s="165" t="s">
        <v>37</v>
      </c>
      <c r="I19" s="150" t="s">
        <v>37</v>
      </c>
      <c r="J19" s="151" t="s">
        <v>37</v>
      </c>
      <c r="K19" s="152" t="s">
        <v>37</v>
      </c>
      <c r="L19" s="105">
        <v>0.95833333333333304</v>
      </c>
      <c r="M19" s="106"/>
      <c r="N19" s="103" t="s">
        <v>18</v>
      </c>
      <c r="O19" s="166" t="s">
        <v>37</v>
      </c>
      <c r="P19" s="158" t="s">
        <v>37</v>
      </c>
      <c r="Q19" s="150" t="s">
        <v>37</v>
      </c>
      <c r="R19" s="161"/>
      <c r="S19" s="162"/>
      <c r="T19" s="130"/>
      <c r="U19" s="131"/>
      <c r="V19" s="70">
        <v>1.3333333333333299</v>
      </c>
      <c r="W19" s="41"/>
    </row>
    <row r="20" spans="1:23" ht="15.75" x14ac:dyDescent="0.25">
      <c r="A20" s="42">
        <v>0.83333333333333404</v>
      </c>
      <c r="B20" s="42">
        <v>0.70833333333333404</v>
      </c>
      <c r="C20" s="74"/>
      <c r="D20" s="155"/>
      <c r="E20" s="118"/>
      <c r="F20" s="155"/>
      <c r="G20" s="118"/>
      <c r="H20" s="163"/>
      <c r="I20" s="118"/>
      <c r="J20" s="151"/>
      <c r="K20" s="152"/>
      <c r="L20" s="105">
        <v>1</v>
      </c>
      <c r="M20" s="167"/>
      <c r="N20" s="155"/>
      <c r="O20" s="168"/>
      <c r="P20" s="155"/>
      <c r="Q20" s="118"/>
      <c r="R20" s="161"/>
      <c r="S20" s="162"/>
      <c r="T20" s="161"/>
      <c r="U20" s="162"/>
      <c r="V20" s="70">
        <v>1.375</v>
      </c>
      <c r="W20" s="41"/>
    </row>
    <row r="21" spans="1:23" ht="15.75" x14ac:dyDescent="0.25">
      <c r="A21" s="42">
        <v>0.875</v>
      </c>
      <c r="B21" s="42">
        <v>0.75</v>
      </c>
      <c r="C21" s="74"/>
      <c r="D21" s="53"/>
      <c r="E21" s="66"/>
      <c r="F21" s="53"/>
      <c r="G21" s="66"/>
      <c r="H21" s="53"/>
      <c r="I21" s="64"/>
      <c r="J21" s="54"/>
      <c r="K21" s="66"/>
      <c r="L21" s="48">
        <v>1.0416666666666701</v>
      </c>
      <c r="M21" s="78"/>
      <c r="N21" s="55"/>
      <c r="O21" s="56"/>
      <c r="P21" s="53"/>
      <c r="Q21" s="66"/>
      <c r="R21" s="54"/>
      <c r="S21" s="66"/>
      <c r="T21" s="54"/>
      <c r="U21" s="66"/>
      <c r="V21" s="70">
        <v>1.4166666666666701</v>
      </c>
      <c r="W21" s="41"/>
    </row>
    <row r="22" spans="1:23" ht="15.75" x14ac:dyDescent="0.25">
      <c r="A22" s="42">
        <v>0.91666666666666696</v>
      </c>
      <c r="B22" s="42">
        <v>0.79166666666666696</v>
      </c>
      <c r="C22" s="74"/>
      <c r="D22" s="53"/>
      <c r="E22" s="66"/>
      <c r="F22" s="53"/>
      <c r="G22" s="66"/>
      <c r="H22" s="53"/>
      <c r="I22" s="64"/>
      <c r="J22" s="54"/>
      <c r="K22" s="66"/>
      <c r="L22" s="48">
        <v>1.0833333333333299</v>
      </c>
      <c r="M22" s="78"/>
      <c r="N22" s="55"/>
      <c r="O22" s="56"/>
      <c r="P22" s="53"/>
      <c r="Q22" s="66"/>
      <c r="R22" s="54"/>
      <c r="S22" s="66"/>
      <c r="T22" s="54"/>
      <c r="U22" s="66"/>
      <c r="V22" s="70">
        <v>1.4583333333333299</v>
      </c>
      <c r="W22" s="41"/>
    </row>
    <row r="23" spans="1:23" ht="16.5" thickBot="1" x14ac:dyDescent="0.3">
      <c r="A23" s="45">
        <v>0.95833333333333304</v>
      </c>
      <c r="B23" s="81">
        <v>0.83333333333333304</v>
      </c>
      <c r="C23" s="77"/>
      <c r="D23" s="57"/>
      <c r="E23" s="67"/>
      <c r="F23" s="57"/>
      <c r="G23" s="67"/>
      <c r="H23" s="60"/>
      <c r="I23" s="65"/>
      <c r="J23" s="58"/>
      <c r="K23" s="67"/>
      <c r="L23" s="48">
        <v>1.125</v>
      </c>
      <c r="M23" s="79"/>
      <c r="N23" s="59"/>
      <c r="O23" s="60"/>
      <c r="P23" s="57"/>
      <c r="Q23" s="67"/>
      <c r="R23" s="58"/>
      <c r="S23" s="67"/>
      <c r="T23" s="58"/>
      <c r="U23" s="67"/>
      <c r="V23" s="70">
        <v>1.5</v>
      </c>
      <c r="W23" s="41"/>
    </row>
    <row r="24" spans="1:23" ht="40.15" customHeight="1" x14ac:dyDescent="0.2"/>
    <row r="25" spans="1:23" s="30" customFormat="1" ht="15" customHeight="1" x14ac:dyDescent="0.2">
      <c r="C25" s="29"/>
      <c r="D25" s="33" t="s">
        <v>43</v>
      </c>
      <c r="E25" s="33"/>
      <c r="F25" s="34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</row>
    <row r="26" spans="1:23" s="30" customFormat="1" ht="15" customHeight="1" thickBot="1" x14ac:dyDescent="0.25">
      <c r="C26" s="181"/>
      <c r="D26" s="33" t="s">
        <v>42</v>
      </c>
      <c r="E26" s="33"/>
      <c r="F26" s="34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</row>
    <row r="27" spans="1:23" s="30" customFormat="1" ht="15" customHeight="1" x14ac:dyDescent="0.25">
      <c r="C27" s="183"/>
      <c r="D27" s="184" t="s">
        <v>44</v>
      </c>
      <c r="E27" s="184"/>
      <c r="F27" s="185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</row>
    <row r="28" spans="1:23" s="30" customFormat="1" ht="15" customHeight="1" x14ac:dyDescent="0.2">
      <c r="C28" s="186"/>
      <c r="D28" s="182"/>
      <c r="E28" s="182"/>
      <c r="F28" s="187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</row>
    <row r="29" spans="1:23" s="30" customFormat="1" ht="15" x14ac:dyDescent="0.2">
      <c r="C29" s="176"/>
      <c r="D29" s="178" t="s">
        <v>84</v>
      </c>
      <c r="E29" s="178"/>
      <c r="F29" s="188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</row>
    <row r="30" spans="1:23" s="30" customFormat="1" ht="15" x14ac:dyDescent="0.2">
      <c r="C30" s="177"/>
      <c r="D30" s="178"/>
      <c r="E30" s="178"/>
      <c r="F30" s="188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</row>
    <row r="31" spans="1:23" s="30" customFormat="1" ht="15.75" thickBot="1" x14ac:dyDescent="0.25">
      <c r="C31" s="189"/>
      <c r="D31" s="190"/>
      <c r="E31" s="190"/>
      <c r="F31" s="191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</row>
    <row r="32" spans="1:23" s="30" customFormat="1" ht="15" x14ac:dyDescent="0.2">
      <c r="C32" s="32"/>
      <c r="D32" s="32"/>
      <c r="E32" s="31"/>
      <c r="F32" s="31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</row>
    <row r="33" spans="3:20" s="30" customFormat="1" ht="15" x14ac:dyDescent="0.2">
      <c r="C33" s="32"/>
      <c r="D33" s="32"/>
      <c r="E33" s="31"/>
      <c r="F33" s="31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</row>
    <row r="34" spans="3:20" s="30" customFormat="1" ht="15" x14ac:dyDescent="0.2">
      <c r="C34" s="32"/>
      <c r="D34" s="32"/>
      <c r="E34" s="31"/>
      <c r="F34" s="31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</row>
    <row r="35" spans="3:20" s="30" customFormat="1" ht="15" x14ac:dyDescent="0.2">
      <c r="E35" s="31"/>
      <c r="F35" s="31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</row>
    <row r="36" spans="3:20" s="30" customFormat="1" ht="15" x14ac:dyDescent="0.2">
      <c r="E36" s="31"/>
      <c r="F36" s="31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</row>
    <row r="37" spans="3:20" s="30" customFormat="1" ht="15" x14ac:dyDescent="0.2">
      <c r="E37" s="31"/>
      <c r="F37" s="31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</row>
    <row r="38" spans="3:20" s="30" customFormat="1" ht="15" x14ac:dyDescent="0.2">
      <c r="E38" s="31"/>
      <c r="F38" s="31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</row>
    <row r="39" spans="3:20" s="30" customFormat="1" ht="15" x14ac:dyDescent="0.2">
      <c r="E39" s="31"/>
      <c r="F39" s="31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</row>
    <row r="40" spans="3:20" s="30" customFormat="1" ht="15" x14ac:dyDescent="0.2">
      <c r="E40" s="31"/>
      <c r="F40" s="31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</row>
    <row r="41" spans="3:20" s="30" customFormat="1" ht="15" x14ac:dyDescent="0.2">
      <c r="E41" s="31"/>
      <c r="F41" s="31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</row>
    <row r="42" spans="3:20" s="30" customFormat="1" ht="15" x14ac:dyDescent="0.2"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</row>
    <row r="43" spans="3:20" s="30" customFormat="1" ht="15" x14ac:dyDescent="0.2"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</row>
    <row r="44" spans="3:20" s="30" customFormat="1" ht="15" x14ac:dyDescent="0.2"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</row>
    <row r="45" spans="3:20" s="30" customFormat="1" ht="15" x14ac:dyDescent="0.2"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</row>
    <row r="46" spans="3:20" s="30" customFormat="1" ht="15" x14ac:dyDescent="0.2"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</row>
    <row r="47" spans="3:20" s="30" customFormat="1" ht="15" x14ac:dyDescent="0.2"/>
  </sheetData>
  <mergeCells count="96">
    <mergeCell ref="Q17:Q18"/>
    <mergeCell ref="Q19:Q20"/>
    <mergeCell ref="D27:E27"/>
    <mergeCell ref="C29:C30"/>
    <mergeCell ref="D29:F31"/>
    <mergeCell ref="D3:E3"/>
    <mergeCell ref="D4:E4"/>
    <mergeCell ref="G25:T46"/>
    <mergeCell ref="A1:T1"/>
    <mergeCell ref="A2:T2"/>
    <mergeCell ref="H15:H16"/>
    <mergeCell ref="H17:H18"/>
    <mergeCell ref="G13:G14"/>
    <mergeCell ref="G15:G16"/>
    <mergeCell ref="G17:G18"/>
    <mergeCell ref="H19:H20"/>
    <mergeCell ref="J9:J10"/>
    <mergeCell ref="G9:G10"/>
    <mergeCell ref="I9:I10"/>
    <mergeCell ref="H9:H10"/>
    <mergeCell ref="F17:F18"/>
    <mergeCell ref="R9:S10"/>
    <mergeCell ref="D11:D12"/>
    <mergeCell ref="E11:E12"/>
    <mergeCell ref="F11:G12"/>
    <mergeCell ref="H11:I12"/>
    <mergeCell ref="D9:E10"/>
    <mergeCell ref="F9:F10"/>
    <mergeCell ref="J15:J16"/>
    <mergeCell ref="R11:S12"/>
    <mergeCell ref="R13:S14"/>
    <mergeCell ref="R15:S16"/>
    <mergeCell ref="P11:Q12"/>
    <mergeCell ref="O11:O12"/>
    <mergeCell ref="O13:O14"/>
    <mergeCell ref="J13:J14"/>
    <mergeCell ref="Q13:Q14"/>
    <mergeCell ref="Q15:Q16"/>
    <mergeCell ref="K15:K16"/>
    <mergeCell ref="P15:P16"/>
    <mergeCell ref="F3:G3"/>
    <mergeCell ref="F4:G4"/>
    <mergeCell ref="H3:I3"/>
    <mergeCell ref="H4:I4"/>
    <mergeCell ref="J3:K3"/>
    <mergeCell ref="J4:K4"/>
    <mergeCell ref="T4:U4"/>
    <mergeCell ref="T3:U3"/>
    <mergeCell ref="P4:Q4"/>
    <mergeCell ref="P3:Q3"/>
    <mergeCell ref="N4:O4"/>
    <mergeCell ref="N3:O3"/>
    <mergeCell ref="R3:S3"/>
    <mergeCell ref="R4:S4"/>
    <mergeCell ref="O17:O18"/>
    <mergeCell ref="O19:O20"/>
    <mergeCell ref="P17:P18"/>
    <mergeCell ref="P19:P20"/>
    <mergeCell ref="P13:P14"/>
    <mergeCell ref="J17:J18"/>
    <mergeCell ref="J19:J20"/>
    <mergeCell ref="G19:G20"/>
    <mergeCell ref="I17:I18"/>
    <mergeCell ref="I19:I20"/>
    <mergeCell ref="N19:N20"/>
    <mergeCell ref="I15:I16"/>
    <mergeCell ref="H13:H14"/>
    <mergeCell ref="D17:D18"/>
    <mergeCell ref="D19:D20"/>
    <mergeCell ref="E13:E14"/>
    <mergeCell ref="E15:E16"/>
    <mergeCell ref="E17:E18"/>
    <mergeCell ref="E19:E20"/>
    <mergeCell ref="D13:D14"/>
    <mergeCell ref="K13:K14"/>
    <mergeCell ref="N17:N18"/>
    <mergeCell ref="K17:K18"/>
    <mergeCell ref="K19:K20"/>
    <mergeCell ref="I13:I14"/>
    <mergeCell ref="F19:F20"/>
    <mergeCell ref="T9:U10"/>
    <mergeCell ref="C15:C16"/>
    <mergeCell ref="N9:N10"/>
    <mergeCell ref="O15:O16"/>
    <mergeCell ref="P9:P10"/>
    <mergeCell ref="N11:N12"/>
    <mergeCell ref="O9:O10"/>
    <mergeCell ref="Q9:Q10"/>
    <mergeCell ref="F15:F16"/>
    <mergeCell ref="K9:K10"/>
    <mergeCell ref="D15:D16"/>
    <mergeCell ref="K11:K12"/>
    <mergeCell ref="N13:N14"/>
    <mergeCell ref="N15:N16"/>
    <mergeCell ref="F13:F14"/>
    <mergeCell ref="J11:J12"/>
  </mergeCells>
  <hyperlinks>
    <hyperlink ref="C10" r:id="rId1" xr:uid="{25EA7C44-D3C3-9242-AA8B-33C45E633E81}"/>
    <hyperlink ref="C15:C16" r:id="rId2" display="802 Wirless Chairs mtg" xr:uid="{C51666EA-B8BF-3946-BDE0-8F8AB726A47B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4"/>
  <sheetViews>
    <sheetView zoomScaleNormal="100" workbookViewId="0">
      <pane ySplit="2" topLeftCell="A3" activePane="bottomLeft" state="frozen"/>
      <selection pane="bottomLeft" activeCell="B7" sqref="B7"/>
    </sheetView>
  </sheetViews>
  <sheetFormatPr defaultRowHeight="12.75" x14ac:dyDescent="0.2"/>
  <cols>
    <col min="1" max="1" width="10.7109375" customWidth="1"/>
    <col min="2" max="2" width="70.7109375" customWidth="1"/>
    <col min="3" max="3" width="8.7109375" customWidth="1"/>
  </cols>
  <sheetData>
    <row r="1" spans="1:5" ht="15.75" x14ac:dyDescent="0.2">
      <c r="A1" s="3"/>
      <c r="B1" s="4" t="str">
        <f>'WG Agenda'!$A$1</f>
        <v>132nd IEEE 802.15 WSN MEETING VIA WEBEX</v>
      </c>
    </row>
    <row r="2" spans="1:5" ht="15.75" x14ac:dyDescent="0.2">
      <c r="A2" s="3"/>
      <c r="B2" s="4" t="str">
        <f>'WG Agenda'!$A$2</f>
        <v>Virtual</v>
      </c>
    </row>
    <row r="3" spans="1:5" x14ac:dyDescent="0.2">
      <c r="B3" s="36" t="s">
        <v>55</v>
      </c>
    </row>
    <row r="4" spans="1:5" ht="14.25" x14ac:dyDescent="0.2">
      <c r="A4" s="1"/>
      <c r="B4" s="17" t="s">
        <v>46</v>
      </c>
    </row>
    <row r="5" spans="1:5" x14ac:dyDescent="0.2">
      <c r="A5" s="1"/>
      <c r="B5" s="35" t="s">
        <v>45</v>
      </c>
      <c r="C5" s="28" t="s">
        <v>39</v>
      </c>
    </row>
    <row r="6" spans="1:5" x14ac:dyDescent="0.2">
      <c r="A6" s="1">
        <v>1</v>
      </c>
      <c r="B6" s="1" t="s">
        <v>63</v>
      </c>
      <c r="C6" s="16">
        <v>0.54166666666666663</v>
      </c>
    </row>
    <row r="7" spans="1:5" x14ac:dyDescent="0.2">
      <c r="A7" s="1">
        <f>A6+1</f>
        <v>2</v>
      </c>
      <c r="B7" s="1" t="s">
        <v>64</v>
      </c>
      <c r="C7" s="16">
        <v>0.625</v>
      </c>
    </row>
    <row r="8" spans="1:5" x14ac:dyDescent="0.2">
      <c r="A8" s="1">
        <f t="shared" ref="A8:A10" si="0">A7+1</f>
        <v>3</v>
      </c>
      <c r="B8" s="1" t="s">
        <v>82</v>
      </c>
      <c r="C8" s="16">
        <v>0.54166666666666663</v>
      </c>
    </row>
    <row r="9" spans="1:5" x14ac:dyDescent="0.2">
      <c r="A9" s="1">
        <f t="shared" si="0"/>
        <v>4</v>
      </c>
      <c r="B9" s="1" t="s">
        <v>69</v>
      </c>
      <c r="C9" s="16">
        <v>0.41666666666666669</v>
      </c>
    </row>
    <row r="10" spans="1:5" x14ac:dyDescent="0.2">
      <c r="A10" s="1">
        <f t="shared" si="0"/>
        <v>5</v>
      </c>
      <c r="B10" s="1" t="s">
        <v>68</v>
      </c>
      <c r="C10" s="16">
        <v>0.625</v>
      </c>
    </row>
    <row r="11" spans="1:5" x14ac:dyDescent="0.2">
      <c r="A11" s="1"/>
      <c r="B11" s="1"/>
      <c r="C11" s="16"/>
    </row>
    <row r="12" spans="1:5" x14ac:dyDescent="0.2">
      <c r="B12" s="2" t="s">
        <v>0</v>
      </c>
    </row>
    <row r="13" spans="1:5" x14ac:dyDescent="0.2">
      <c r="A13" s="2"/>
      <c r="B13" s="27" t="s">
        <v>38</v>
      </c>
    </row>
    <row r="15" spans="1:5" x14ac:dyDescent="0.2">
      <c r="A15" s="2"/>
    </row>
    <row r="16" spans="1:5" x14ac:dyDescent="0.2">
      <c r="B16" s="6"/>
      <c r="C16" s="6"/>
      <c r="D16" s="6"/>
      <c r="E16" s="6"/>
    </row>
    <row r="17" spans="2:5" x14ac:dyDescent="0.2">
      <c r="B17" s="6"/>
      <c r="C17" s="6"/>
      <c r="D17" s="6"/>
      <c r="E17" s="6"/>
    </row>
    <row r="18" spans="2:5" x14ac:dyDescent="0.2">
      <c r="B18" s="6"/>
      <c r="C18" s="6"/>
      <c r="D18" s="6"/>
      <c r="E18" s="6"/>
    </row>
    <row r="19" spans="2:5" x14ac:dyDescent="0.2">
      <c r="B19" s="6"/>
      <c r="C19" s="6"/>
      <c r="E19" s="6"/>
    </row>
    <row r="20" spans="2:5" x14ac:dyDescent="0.2">
      <c r="B20" s="6"/>
      <c r="C20" s="6"/>
      <c r="E20" s="6"/>
    </row>
    <row r="21" spans="2:5" x14ac:dyDescent="0.2">
      <c r="B21" s="6"/>
      <c r="C21" s="6"/>
      <c r="E21" s="6"/>
    </row>
    <row r="22" spans="2:5" x14ac:dyDescent="0.2">
      <c r="B22" s="6"/>
      <c r="E22" s="6"/>
    </row>
    <row r="23" spans="2:5" x14ac:dyDescent="0.2">
      <c r="B23" s="6"/>
      <c r="C23" s="6"/>
      <c r="E23" s="6"/>
    </row>
    <row r="24" spans="2:5" x14ac:dyDescent="0.2">
      <c r="B24" s="6"/>
      <c r="C24" s="6"/>
      <c r="E24" s="6"/>
    </row>
    <row r="25" spans="2:5" x14ac:dyDescent="0.2">
      <c r="B25" s="6"/>
      <c r="C25" s="6"/>
      <c r="E25" s="6"/>
    </row>
    <row r="26" spans="2:5" x14ac:dyDescent="0.2">
      <c r="B26" s="6"/>
      <c r="C26" s="6"/>
      <c r="D26" s="6"/>
      <c r="E26" s="6"/>
    </row>
    <row r="27" spans="2:5" x14ac:dyDescent="0.2">
      <c r="B27" s="6"/>
      <c r="C27" s="6"/>
      <c r="D27" s="6"/>
      <c r="E27" s="6"/>
    </row>
    <row r="28" spans="2:5" x14ac:dyDescent="0.2">
      <c r="E28" s="6"/>
    </row>
    <row r="29" spans="2:5" x14ac:dyDescent="0.2">
      <c r="E29" s="6"/>
    </row>
    <row r="30" spans="2:5" x14ac:dyDescent="0.2">
      <c r="E30" s="6"/>
    </row>
    <row r="31" spans="2:5" x14ac:dyDescent="0.2">
      <c r="B31" s="6"/>
      <c r="C31" s="6"/>
      <c r="D31" s="6"/>
      <c r="E31" s="6"/>
    </row>
    <row r="32" spans="2:5" x14ac:dyDescent="0.2">
      <c r="B32" s="6"/>
      <c r="C32" s="6"/>
      <c r="D32" s="6"/>
      <c r="E32" s="6"/>
    </row>
    <row r="33" spans="2:5" x14ac:dyDescent="0.2">
      <c r="B33" s="7"/>
      <c r="C33" s="6"/>
      <c r="D33" s="6"/>
      <c r="E33" s="6"/>
    </row>
    <row r="34" spans="2:5" x14ac:dyDescent="0.2">
      <c r="B34" s="6"/>
      <c r="C34" s="6"/>
      <c r="D34" s="6"/>
      <c r="E34" s="6"/>
    </row>
    <row r="35" spans="2:5" x14ac:dyDescent="0.2">
      <c r="B35" s="6"/>
      <c r="C35" s="6"/>
      <c r="D35" s="6"/>
      <c r="E35" s="6"/>
    </row>
    <row r="36" spans="2:5" x14ac:dyDescent="0.2">
      <c r="B36" s="6"/>
      <c r="C36" s="6"/>
      <c r="D36" s="6"/>
      <c r="E36" s="6"/>
    </row>
    <row r="37" spans="2:5" x14ac:dyDescent="0.2">
      <c r="B37" s="6"/>
      <c r="C37" s="6"/>
      <c r="D37" s="6"/>
      <c r="E37" s="6"/>
    </row>
    <row r="38" spans="2:5" x14ac:dyDescent="0.2">
      <c r="B38" s="6"/>
      <c r="C38" s="6"/>
      <c r="D38" s="6"/>
      <c r="E38" s="6"/>
    </row>
    <row r="39" spans="2:5" x14ac:dyDescent="0.2">
      <c r="B39" s="6"/>
      <c r="C39" s="6"/>
      <c r="D39" s="6"/>
      <c r="E39" s="6"/>
    </row>
    <row r="40" spans="2:5" x14ac:dyDescent="0.2">
      <c r="B40" s="6"/>
      <c r="C40" s="6"/>
      <c r="D40" s="6"/>
      <c r="E40" s="6"/>
    </row>
    <row r="41" spans="2:5" x14ac:dyDescent="0.2">
      <c r="B41" s="6"/>
      <c r="C41" s="6"/>
      <c r="D41" s="6"/>
      <c r="E41" s="6"/>
    </row>
    <row r="42" spans="2:5" x14ac:dyDescent="0.2">
      <c r="B42" s="6"/>
      <c r="C42" s="6"/>
      <c r="D42" s="6"/>
      <c r="E42" s="6"/>
    </row>
    <row r="43" spans="2:5" x14ac:dyDescent="0.2">
      <c r="B43" s="6"/>
      <c r="C43" s="6"/>
      <c r="D43" s="6"/>
      <c r="E43" s="6"/>
    </row>
    <row r="44" spans="2:5" x14ac:dyDescent="0.2">
      <c r="E44" s="6"/>
    </row>
  </sheetData>
  <sheetProtection selectLockedCells="1" selectUnlockedCells="1"/>
  <hyperlinks>
    <hyperlink ref="B13" r:id="rId1" xr:uid="{00000000-0004-0000-0100-00000000000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zoomScaleNormal="100" workbookViewId="0">
      <pane ySplit="2" topLeftCell="A3" activePane="bottomLeft" state="frozen"/>
      <selection pane="bottomLeft" activeCell="B45" sqref="B45"/>
    </sheetView>
  </sheetViews>
  <sheetFormatPr defaultColWidth="11.42578125" defaultRowHeight="12.75" x14ac:dyDescent="0.2"/>
  <cols>
    <col min="1" max="1" width="10.7109375" style="8" customWidth="1"/>
    <col min="2" max="2" width="70.7109375" style="8" customWidth="1"/>
    <col min="3" max="3" width="20.7109375" style="8" customWidth="1"/>
    <col min="4" max="4" width="7.42578125" style="8" customWidth="1"/>
    <col min="5" max="16384" width="11.42578125" style="8"/>
  </cols>
  <sheetData>
    <row r="1" spans="1:5" ht="15.75" x14ac:dyDescent="0.2">
      <c r="B1" s="4" t="str">
        <f>Summary!$B$1</f>
        <v>132nd IEEE 802.15 WSN MEETING VIA WEBEX</v>
      </c>
    </row>
    <row r="2" spans="1:5" ht="15.75" x14ac:dyDescent="0.25">
      <c r="B2" s="5" t="str">
        <f>Summary!$B$2</f>
        <v>Virtual</v>
      </c>
    </row>
    <row r="3" spans="1:5" x14ac:dyDescent="0.2">
      <c r="B3" s="36" t="s">
        <v>55</v>
      </c>
    </row>
    <row r="4" spans="1:5" x14ac:dyDescent="0.2">
      <c r="A4" s="1">
        <f>Summary!A$6</f>
        <v>1</v>
      </c>
      <c r="B4" s="1" t="str">
        <f>Summary!B$6</f>
        <v>Wednesday 14-JulyMay PM1 (13:00):  Opening, Review, Technical Presentations</v>
      </c>
      <c r="E4" s="26">
        <f>Summary!C$6</f>
        <v>0.54166666666666663</v>
      </c>
    </row>
    <row r="5" spans="1:5" x14ac:dyDescent="0.2">
      <c r="A5" s="9">
        <f t="shared" ref="A5:A12" si="0">A4+0.1</f>
        <v>1.1000000000000001</v>
      </c>
      <c r="B5" s="10" t="s">
        <v>1</v>
      </c>
      <c r="C5" s="15" t="s">
        <v>5</v>
      </c>
      <c r="D5" s="12">
        <v>0</v>
      </c>
      <c r="E5" s="13">
        <f t="shared" ref="E5:E11" si="1">E4+TIME(0,D4,0)</f>
        <v>0.54166666666666663</v>
      </c>
    </row>
    <row r="6" spans="1:5" x14ac:dyDescent="0.2">
      <c r="A6" s="9">
        <f t="shared" si="0"/>
        <v>1.2000000000000002</v>
      </c>
      <c r="B6" s="14" t="s">
        <v>4</v>
      </c>
      <c r="C6" s="15" t="s">
        <v>5</v>
      </c>
      <c r="D6" s="12">
        <v>5</v>
      </c>
      <c r="E6" s="13">
        <f t="shared" si="1"/>
        <v>0.54166666666666663</v>
      </c>
    </row>
    <row r="7" spans="1:5" x14ac:dyDescent="0.2">
      <c r="A7" s="9">
        <f t="shared" si="0"/>
        <v>1.3000000000000003</v>
      </c>
      <c r="B7" s="14" t="s">
        <v>47</v>
      </c>
      <c r="C7" s="15" t="s">
        <v>5</v>
      </c>
      <c r="D7" s="12">
        <v>10</v>
      </c>
      <c r="E7" s="13">
        <f t="shared" si="1"/>
        <v>0.54513888888888884</v>
      </c>
    </row>
    <row r="8" spans="1:5" x14ac:dyDescent="0.2">
      <c r="A8" s="9">
        <f t="shared" si="0"/>
        <v>1.4000000000000004</v>
      </c>
      <c r="B8" s="14" t="s">
        <v>71</v>
      </c>
      <c r="C8" s="11" t="s">
        <v>2</v>
      </c>
      <c r="D8" s="12">
        <v>5</v>
      </c>
      <c r="E8" s="13">
        <f t="shared" si="1"/>
        <v>0.55208333333333326</v>
      </c>
    </row>
    <row r="9" spans="1:5" x14ac:dyDescent="0.2">
      <c r="A9" s="9">
        <f t="shared" si="0"/>
        <v>1.5000000000000004</v>
      </c>
      <c r="B9" s="14" t="s">
        <v>79</v>
      </c>
      <c r="C9" s="15" t="s">
        <v>5</v>
      </c>
      <c r="D9" s="12">
        <v>15</v>
      </c>
      <c r="E9" s="13">
        <f t="shared" si="1"/>
        <v>0.55555555555555547</v>
      </c>
    </row>
    <row r="10" spans="1:5" x14ac:dyDescent="0.2">
      <c r="A10" s="9">
        <f t="shared" si="0"/>
        <v>1.6000000000000005</v>
      </c>
      <c r="B10" s="14" t="s">
        <v>49</v>
      </c>
      <c r="C10" s="15" t="s">
        <v>72</v>
      </c>
      <c r="D10" s="12">
        <v>40</v>
      </c>
      <c r="E10" s="13">
        <f t="shared" si="1"/>
        <v>0.5659722222222221</v>
      </c>
    </row>
    <row r="11" spans="1:5" x14ac:dyDescent="0.2">
      <c r="A11" s="9">
        <f t="shared" si="0"/>
        <v>1.7000000000000006</v>
      </c>
      <c r="B11" s="14" t="s">
        <v>48</v>
      </c>
      <c r="C11" s="15" t="s">
        <v>73</v>
      </c>
      <c r="D11" s="12">
        <v>45</v>
      </c>
      <c r="E11" s="13">
        <f t="shared" si="1"/>
        <v>0.59374999999999989</v>
      </c>
    </row>
    <row r="12" spans="1:5" x14ac:dyDescent="0.2">
      <c r="A12" s="9">
        <f t="shared" si="0"/>
        <v>1.8000000000000007</v>
      </c>
      <c r="B12" s="14" t="s">
        <v>3</v>
      </c>
      <c r="C12" s="15" t="s">
        <v>5</v>
      </c>
      <c r="D12" s="12">
        <v>0</v>
      </c>
      <c r="E12" s="13">
        <f>E11+TIME(0,D11,0)</f>
        <v>0.62499999999999989</v>
      </c>
    </row>
    <row r="14" spans="1:5" customFormat="1" x14ac:dyDescent="0.2"/>
    <row r="15" spans="1:5" customFormat="1" x14ac:dyDescent="0.2"/>
    <row r="16" spans="1:5" customFormat="1" x14ac:dyDescent="0.2"/>
    <row r="17" customFormat="1" x14ac:dyDescent="0.2"/>
    <row r="18" customFormat="1" x14ac:dyDescent="0.2"/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zoomScaleNormal="100" workbookViewId="0">
      <pane ySplit="2" topLeftCell="A3" activePane="bottomLeft" state="frozen"/>
      <selection pane="bottomLeft" activeCell="B31" sqref="B31"/>
    </sheetView>
  </sheetViews>
  <sheetFormatPr defaultColWidth="11.42578125" defaultRowHeight="12.75" x14ac:dyDescent="0.2"/>
  <cols>
    <col min="1" max="1" width="10.7109375" style="8" customWidth="1"/>
    <col min="2" max="2" width="70.7109375" style="8" customWidth="1"/>
    <col min="3" max="3" width="20.7109375" style="8" customWidth="1"/>
    <col min="4" max="4" width="7.42578125" style="8" customWidth="1"/>
    <col min="5" max="16384" width="11.42578125" style="8"/>
  </cols>
  <sheetData>
    <row r="1" spans="1:5" ht="15.75" x14ac:dyDescent="0.2">
      <c r="B1" s="4" t="str">
        <f>Summary!$B$1</f>
        <v>132nd IEEE 802.15 WSN MEETING VIA WEBEX</v>
      </c>
    </row>
    <row r="2" spans="1:5" ht="15.75" x14ac:dyDescent="0.25">
      <c r="B2" s="5" t="str">
        <f>Summary!$B$2</f>
        <v>Virtual</v>
      </c>
    </row>
    <row r="3" spans="1:5" ht="15.75" x14ac:dyDescent="0.25">
      <c r="B3" s="5" t="s">
        <v>65</v>
      </c>
    </row>
    <row r="4" spans="1:5" ht="15.75" x14ac:dyDescent="0.25">
      <c r="B4" s="38" t="s">
        <v>66</v>
      </c>
    </row>
    <row r="5" spans="1:5" ht="15.75" x14ac:dyDescent="0.25">
      <c r="B5" s="38" t="s">
        <v>67</v>
      </c>
    </row>
    <row r="6" spans="1:5" ht="15.75" x14ac:dyDescent="0.25">
      <c r="B6" s="5"/>
    </row>
    <row r="7" spans="1:5" x14ac:dyDescent="0.2">
      <c r="B7" s="36" t="s">
        <v>55</v>
      </c>
    </row>
    <row r="8" spans="1:5" x14ac:dyDescent="0.2">
      <c r="A8" s="1">
        <f>Summary!A$7</f>
        <v>2</v>
      </c>
      <c r="B8" s="1" t="str">
        <f>Summary!B$7</f>
        <v>Thursday 15-July PM2 (15:00): PAR Comment Review and Resolution</v>
      </c>
      <c r="E8" s="26">
        <v>0.625</v>
      </c>
    </row>
    <row r="9" spans="1:5" x14ac:dyDescent="0.2">
      <c r="A9" s="9">
        <f>A8+0.1</f>
        <v>2.1</v>
      </c>
      <c r="B9" s="10" t="s">
        <v>1</v>
      </c>
      <c r="C9" s="15" t="s">
        <v>5</v>
      </c>
      <c r="D9" s="12">
        <v>0</v>
      </c>
      <c r="E9" s="13">
        <f>E8+TIME(0,D8,0)</f>
        <v>0.625</v>
      </c>
    </row>
    <row r="10" spans="1:5" x14ac:dyDescent="0.2">
      <c r="A10" s="9">
        <f t="shared" ref="A10:A13" si="0">A9+0.1</f>
        <v>2.2000000000000002</v>
      </c>
      <c r="B10" s="14" t="s">
        <v>52</v>
      </c>
      <c r="C10" s="15" t="s">
        <v>5</v>
      </c>
      <c r="D10" s="12">
        <v>5</v>
      </c>
      <c r="E10" s="13">
        <f>E9+TIME(0,D9,0)</f>
        <v>0.625</v>
      </c>
    </row>
    <row r="11" spans="1:5" x14ac:dyDescent="0.2">
      <c r="A11" s="9">
        <f t="shared" si="0"/>
        <v>2.3000000000000003</v>
      </c>
      <c r="B11" s="14" t="s">
        <v>74</v>
      </c>
      <c r="C11" s="15" t="s">
        <v>2</v>
      </c>
      <c r="D11" s="12">
        <v>110</v>
      </c>
      <c r="E11" s="13">
        <f>E10+TIME(0,D10,0)</f>
        <v>0.62847222222222221</v>
      </c>
    </row>
    <row r="12" spans="1:5" x14ac:dyDescent="0.2">
      <c r="A12" s="9">
        <f t="shared" si="0"/>
        <v>2.4000000000000004</v>
      </c>
      <c r="B12" s="14" t="s">
        <v>75</v>
      </c>
      <c r="C12" s="15" t="s">
        <v>5</v>
      </c>
      <c r="D12" s="12">
        <v>5</v>
      </c>
      <c r="E12" s="13">
        <f>E11+TIME(0,D11,0)</f>
        <v>0.70486111111111105</v>
      </c>
    </row>
    <row r="13" spans="1:5" x14ac:dyDescent="0.2">
      <c r="A13" s="9">
        <f t="shared" si="0"/>
        <v>2.5000000000000004</v>
      </c>
      <c r="B13" s="14" t="s">
        <v>3</v>
      </c>
      <c r="C13" s="15" t="s">
        <v>5</v>
      </c>
      <c r="D13" s="12">
        <v>0</v>
      </c>
      <c r="E13" s="13">
        <f>E12+TIME(0,D12,0)</f>
        <v>0.70833333333333326</v>
      </c>
    </row>
    <row r="14" spans="1:5" customFormat="1" x14ac:dyDescent="0.2"/>
    <row r="15" spans="1:5" customFormat="1" x14ac:dyDescent="0.2"/>
    <row r="16" spans="1:5" customFormat="1" x14ac:dyDescent="0.2">
      <c r="B16" s="36" t="s">
        <v>55</v>
      </c>
      <c r="E16" s="26">
        <v>0.70833333333333337</v>
      </c>
    </row>
    <row r="17" spans="1:5" customFormat="1" x14ac:dyDescent="0.2">
      <c r="A17" s="9">
        <f>A16+0.1</f>
        <v>0.1</v>
      </c>
      <c r="B17" s="171" t="s">
        <v>1</v>
      </c>
      <c r="C17" s="172" t="s">
        <v>5</v>
      </c>
      <c r="D17" s="173">
        <v>0</v>
      </c>
      <c r="E17" s="174">
        <f>E16+TIME(0,D16,0)</f>
        <v>0.70833333333333337</v>
      </c>
    </row>
    <row r="18" spans="1:5" customFormat="1" x14ac:dyDescent="0.2">
      <c r="A18" s="9">
        <f t="shared" ref="A18:A21" si="1">A17+0.1</f>
        <v>0.2</v>
      </c>
      <c r="B18" s="175" t="s">
        <v>52</v>
      </c>
      <c r="C18" s="172" t="s">
        <v>5</v>
      </c>
      <c r="D18" s="173">
        <v>5</v>
      </c>
      <c r="E18" s="174">
        <f>E17+TIME(0,D17,0)</f>
        <v>0.70833333333333337</v>
      </c>
    </row>
    <row r="19" spans="1:5" customFormat="1" x14ac:dyDescent="0.2">
      <c r="A19" s="9">
        <f t="shared" si="1"/>
        <v>0.30000000000000004</v>
      </c>
      <c r="B19" s="175" t="s">
        <v>74</v>
      </c>
      <c r="C19" s="172" t="s">
        <v>2</v>
      </c>
      <c r="D19" s="173">
        <v>110</v>
      </c>
      <c r="E19" s="174">
        <f>E18+TIME(0,D18,0)</f>
        <v>0.71180555555555558</v>
      </c>
    </row>
    <row r="20" spans="1:5" customFormat="1" x14ac:dyDescent="0.2">
      <c r="A20" s="9">
        <f t="shared" si="1"/>
        <v>0.4</v>
      </c>
      <c r="B20" s="175" t="s">
        <v>75</v>
      </c>
      <c r="C20" s="172" t="s">
        <v>5</v>
      </c>
      <c r="D20" s="173">
        <v>5</v>
      </c>
      <c r="E20" s="174">
        <f>E19+TIME(0,D19,0)</f>
        <v>0.78819444444444442</v>
      </c>
    </row>
    <row r="21" spans="1:5" customFormat="1" x14ac:dyDescent="0.2">
      <c r="A21" s="9">
        <f t="shared" si="1"/>
        <v>0.5</v>
      </c>
      <c r="B21" s="175" t="s">
        <v>3</v>
      </c>
      <c r="C21" s="172" t="s">
        <v>5</v>
      </c>
      <c r="D21" s="173">
        <v>0</v>
      </c>
      <c r="E21" s="174">
        <f>E20+TIME(0,D20,0)</f>
        <v>0.79166666666666663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16"/>
  <sheetViews>
    <sheetView zoomScaleNormal="100" workbookViewId="0">
      <pane ySplit="2" topLeftCell="A3" activePane="bottomLeft" state="frozen"/>
      <selection pane="bottomLeft" activeCell="A11" sqref="A11"/>
    </sheetView>
  </sheetViews>
  <sheetFormatPr defaultColWidth="11.42578125" defaultRowHeight="12.75" x14ac:dyDescent="0.2"/>
  <cols>
    <col min="1" max="1" width="10.7109375" style="8" customWidth="1"/>
    <col min="2" max="2" width="70.7109375" style="8" customWidth="1"/>
    <col min="3" max="3" width="20.7109375" style="8" customWidth="1"/>
    <col min="4" max="4" width="7.42578125" style="8" customWidth="1"/>
    <col min="5" max="16384" width="11.42578125" style="8"/>
  </cols>
  <sheetData>
    <row r="1" spans="1:5" ht="15.75" x14ac:dyDescent="0.2">
      <c r="B1" s="4" t="str">
        <f>Summary!$B$1</f>
        <v>132nd IEEE 802.15 WSN MEETING VIA WEBEX</v>
      </c>
    </row>
    <row r="2" spans="1:5" ht="15.75" x14ac:dyDescent="0.25">
      <c r="B2" s="5" t="str">
        <f>Summary!$B$2</f>
        <v>Virtual</v>
      </c>
    </row>
    <row r="3" spans="1:5" x14ac:dyDescent="0.2">
      <c r="B3" s="36" t="s">
        <v>55</v>
      </c>
    </row>
    <row r="4" spans="1:5" x14ac:dyDescent="0.2">
      <c r="A4" s="1">
        <f>Summary!A$6</f>
        <v>1</v>
      </c>
      <c r="B4" s="1" t="str">
        <f>Summary!B$8</f>
        <v>Friday 16-July PM1: Technical Presentations</v>
      </c>
      <c r="E4" s="26">
        <f>Summary!C$6</f>
        <v>0.54166666666666663</v>
      </c>
    </row>
    <row r="5" spans="1:5" x14ac:dyDescent="0.2">
      <c r="A5" s="9">
        <f t="shared" ref="A5:A10" si="0">A4+0.1</f>
        <v>1.1000000000000001</v>
      </c>
      <c r="B5" s="10" t="s">
        <v>1</v>
      </c>
      <c r="C5" s="15" t="s">
        <v>5</v>
      </c>
      <c r="D5" s="12">
        <v>0</v>
      </c>
      <c r="E5" s="13">
        <f t="shared" ref="E5:E10" si="1">E4+TIME(0,D4,0)</f>
        <v>0.54166666666666663</v>
      </c>
    </row>
    <row r="6" spans="1:5" x14ac:dyDescent="0.2">
      <c r="A6" s="9">
        <f t="shared" si="0"/>
        <v>1.2000000000000002</v>
      </c>
      <c r="B6" s="8" t="s">
        <v>52</v>
      </c>
      <c r="C6" s="15" t="s">
        <v>5</v>
      </c>
      <c r="D6" s="12">
        <v>5</v>
      </c>
      <c r="E6" s="13">
        <f t="shared" si="1"/>
        <v>0.54166666666666663</v>
      </c>
    </row>
    <row r="7" spans="1:5" x14ac:dyDescent="0.2">
      <c r="A7" s="9">
        <f t="shared" si="0"/>
        <v>1.3000000000000003</v>
      </c>
      <c r="B7" s="14" t="s">
        <v>83</v>
      </c>
      <c r="C7" s="15" t="s">
        <v>50</v>
      </c>
      <c r="D7" s="12">
        <v>40</v>
      </c>
      <c r="E7" s="13">
        <f t="shared" si="1"/>
        <v>0.54513888888888884</v>
      </c>
    </row>
    <row r="8" spans="1:5" x14ac:dyDescent="0.2">
      <c r="A8" s="9">
        <f t="shared" si="0"/>
        <v>1.4000000000000004</v>
      </c>
      <c r="B8" s="14" t="s">
        <v>83</v>
      </c>
      <c r="C8" s="15" t="s">
        <v>50</v>
      </c>
      <c r="D8" s="12">
        <v>40</v>
      </c>
      <c r="E8" s="13">
        <f t="shared" si="1"/>
        <v>0.57291666666666663</v>
      </c>
    </row>
    <row r="9" spans="1:5" x14ac:dyDescent="0.2">
      <c r="A9" s="9">
        <f t="shared" si="0"/>
        <v>1.5000000000000004</v>
      </c>
      <c r="B9" s="14" t="s">
        <v>83</v>
      </c>
      <c r="C9" s="15" t="s">
        <v>50</v>
      </c>
      <c r="D9" s="12">
        <v>35</v>
      </c>
      <c r="E9" s="13">
        <f t="shared" si="1"/>
        <v>0.60069444444444442</v>
      </c>
    </row>
    <row r="10" spans="1:5" x14ac:dyDescent="0.2">
      <c r="A10" s="9">
        <f t="shared" si="0"/>
        <v>1.6000000000000005</v>
      </c>
      <c r="B10" s="14" t="s">
        <v>3</v>
      </c>
      <c r="C10" s="15" t="s">
        <v>5</v>
      </c>
      <c r="D10" s="12">
        <v>0</v>
      </c>
      <c r="E10" s="13">
        <f t="shared" si="1"/>
        <v>0.625</v>
      </c>
    </row>
    <row r="12" spans="1:5" customFormat="1" x14ac:dyDescent="0.2"/>
    <row r="13" spans="1:5" customFormat="1" x14ac:dyDescent="0.2"/>
    <row r="14" spans="1:5" customFormat="1" x14ac:dyDescent="0.2"/>
    <row r="15" spans="1:5" customFormat="1" x14ac:dyDescent="0.2"/>
    <row r="16" spans="1:5" customFormat="1" x14ac:dyDescent="0.2"/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"/>
  <sheetViews>
    <sheetView zoomScaleNormal="100" workbookViewId="0">
      <pane ySplit="2" topLeftCell="A3" activePane="bottomLeft" state="frozen"/>
      <selection pane="bottomLeft" activeCell="D15" sqref="D15"/>
    </sheetView>
  </sheetViews>
  <sheetFormatPr defaultColWidth="11.42578125" defaultRowHeight="12.75" x14ac:dyDescent="0.2"/>
  <cols>
    <col min="1" max="1" width="10.7109375" style="8" customWidth="1"/>
    <col min="2" max="2" width="70.7109375" style="8" customWidth="1"/>
    <col min="3" max="3" width="20.7109375" style="8" customWidth="1"/>
    <col min="4" max="4" width="7.42578125" style="8" customWidth="1"/>
    <col min="5" max="16384" width="11.42578125" style="8"/>
  </cols>
  <sheetData>
    <row r="1" spans="1:5" ht="15.75" x14ac:dyDescent="0.2">
      <c r="B1" s="4" t="str">
        <f>Summary!$B$1</f>
        <v>132nd IEEE 802.15 WSN MEETING VIA WEBEX</v>
      </c>
    </row>
    <row r="2" spans="1:5" ht="15.75" x14ac:dyDescent="0.25">
      <c r="B2" s="5" t="str">
        <f>Summary!$B$2</f>
        <v>Virtual</v>
      </c>
    </row>
    <row r="3" spans="1:5" x14ac:dyDescent="0.2">
      <c r="B3" s="37" t="s">
        <v>56</v>
      </c>
    </row>
    <row r="4" spans="1:5" x14ac:dyDescent="0.2">
      <c r="A4" s="1">
        <f>Summary!A$9</f>
        <v>4</v>
      </c>
      <c r="B4" s="1" t="str">
        <f>Summary!B$9</f>
        <v>Monday 19-July AM2: Coordination with SGs  (Joint w/15.14 &amp; 15.6a)</v>
      </c>
      <c r="E4" s="26">
        <f>Summary!C$9</f>
        <v>0.41666666666666669</v>
      </c>
    </row>
    <row r="5" spans="1:5" x14ac:dyDescent="0.2">
      <c r="A5" s="9"/>
      <c r="B5" s="40" t="s">
        <v>51</v>
      </c>
      <c r="C5" s="15"/>
      <c r="D5" s="12"/>
      <c r="E5" s="13"/>
    </row>
    <row r="6" spans="1:5" x14ac:dyDescent="0.2">
      <c r="A6" s="9"/>
      <c r="B6" s="39" t="s">
        <v>70</v>
      </c>
      <c r="C6" s="15"/>
      <c r="D6" s="12"/>
      <c r="E6" s="13"/>
    </row>
    <row r="7" spans="1:5" x14ac:dyDescent="0.2">
      <c r="A7" s="9"/>
      <c r="B7" s="14"/>
      <c r="C7" s="15"/>
      <c r="D7" s="12"/>
      <c r="E7" s="13"/>
    </row>
    <row r="8" spans="1:5" x14ac:dyDescent="0.2">
      <c r="A8" s="18"/>
      <c r="B8" s="36" t="s">
        <v>55</v>
      </c>
      <c r="C8" s="15"/>
      <c r="D8" s="12"/>
      <c r="E8" s="13"/>
    </row>
    <row r="9" spans="1:5" x14ac:dyDescent="0.2">
      <c r="A9" s="1">
        <f>Summary!A$10</f>
        <v>5</v>
      </c>
      <c r="B9" s="1" t="str">
        <f>Summary!B$10</f>
        <v>Monday 19-July PM2:  Technical Presentations, next steps, wrap-up</v>
      </c>
      <c r="E9" s="26">
        <f>Summary!C$10</f>
        <v>0.625</v>
      </c>
    </row>
    <row r="10" spans="1:5" s="19" customFormat="1" x14ac:dyDescent="0.2">
      <c r="A10" s="20">
        <f>A9+0.1</f>
        <v>5.0999999999999996</v>
      </c>
      <c r="B10" s="21" t="s">
        <v>1</v>
      </c>
      <c r="C10" s="22" t="s">
        <v>5</v>
      </c>
      <c r="D10" s="23">
        <v>0</v>
      </c>
      <c r="E10" s="24">
        <f t="shared" ref="E10:E16" si="0">E9+TIME(0,D9,0)</f>
        <v>0.625</v>
      </c>
    </row>
    <row r="11" spans="1:5" s="19" customFormat="1" x14ac:dyDescent="0.2">
      <c r="A11" s="20">
        <f t="shared" ref="A11:A16" si="1">A10+0.1</f>
        <v>5.1999999999999993</v>
      </c>
      <c r="B11" s="25" t="s">
        <v>52</v>
      </c>
      <c r="C11" s="22" t="s">
        <v>5</v>
      </c>
      <c r="D11" s="23">
        <v>5</v>
      </c>
      <c r="E11" s="24">
        <f t="shared" si="0"/>
        <v>0.625</v>
      </c>
    </row>
    <row r="12" spans="1:5" x14ac:dyDescent="0.2">
      <c r="A12" s="9">
        <f t="shared" si="1"/>
        <v>5.2999999999999989</v>
      </c>
      <c r="B12" s="14" t="s">
        <v>76</v>
      </c>
      <c r="C12" s="15" t="s">
        <v>77</v>
      </c>
      <c r="D12" s="12">
        <v>40</v>
      </c>
      <c r="E12" s="13">
        <f t="shared" si="0"/>
        <v>0.62847222222222221</v>
      </c>
    </row>
    <row r="13" spans="1:5" x14ac:dyDescent="0.2">
      <c r="A13" s="9">
        <f t="shared" si="1"/>
        <v>5.3999999999999986</v>
      </c>
      <c r="B13" s="14" t="s">
        <v>48</v>
      </c>
      <c r="C13" s="15" t="s">
        <v>78</v>
      </c>
      <c r="D13" s="12">
        <v>40</v>
      </c>
      <c r="E13" s="13">
        <f t="shared" si="0"/>
        <v>0.65625</v>
      </c>
    </row>
    <row r="14" spans="1:5" x14ac:dyDescent="0.2">
      <c r="A14" s="9">
        <f t="shared" si="1"/>
        <v>5.4999999999999982</v>
      </c>
      <c r="B14" s="25" t="s">
        <v>53</v>
      </c>
      <c r="C14" s="15" t="s">
        <v>2</v>
      </c>
      <c r="D14" s="12">
        <v>25</v>
      </c>
      <c r="E14" s="13">
        <f t="shared" si="0"/>
        <v>0.68402777777777779</v>
      </c>
    </row>
    <row r="15" spans="1:5" x14ac:dyDescent="0.2">
      <c r="A15" s="20">
        <f t="shared" si="1"/>
        <v>5.5999999999999979</v>
      </c>
      <c r="B15" s="25" t="s">
        <v>54</v>
      </c>
      <c r="C15" s="22" t="s">
        <v>5</v>
      </c>
      <c r="D15" s="23">
        <v>10</v>
      </c>
      <c r="E15" s="24">
        <f t="shared" si="0"/>
        <v>0.70138888888888895</v>
      </c>
    </row>
    <row r="16" spans="1:5" x14ac:dyDescent="0.2">
      <c r="A16" s="20">
        <f t="shared" si="1"/>
        <v>5.6999999999999975</v>
      </c>
      <c r="B16" s="25" t="s">
        <v>6</v>
      </c>
      <c r="C16" s="22" t="s">
        <v>5</v>
      </c>
      <c r="D16" s="23">
        <v>0</v>
      </c>
      <c r="E16" s="24">
        <f t="shared" si="0"/>
        <v>0.70833333333333337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WG Agenda</vt:lpstr>
      <vt:lpstr>Summary</vt:lpstr>
      <vt:lpstr>Wednesday</vt:lpstr>
      <vt:lpstr>Thursday</vt:lpstr>
      <vt:lpstr>Friday</vt:lpstr>
      <vt:lpstr>Monday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2021-07-02T00:14:19Z</dcterms:modified>
</cp:coreProperties>
</file>