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929"/>
  <workbookPr/>
  <mc:AlternateContent xmlns:mc="http://schemas.openxmlformats.org/markup-compatibility/2006">
    <mc:Choice Requires="x15">
      <x15ac:absPath xmlns:x15ac="http://schemas.microsoft.com/office/spreadsheetml/2010/11/ac" url="D:\ben-root\ieee\15.4ab\MeetingStuff\"/>
    </mc:Choice>
  </mc:AlternateContent>
  <xr:revisionPtr revIDLastSave="0" documentId="8_{8B246EA0-D19E-4A35-B404-F370330901ED}" xr6:coauthVersionLast="46" xr6:coauthVersionMax="46" xr10:uidLastSave="{00000000-0000-0000-0000-000000000000}"/>
  <bookViews>
    <workbookView xWindow="-120" yWindow="-120" windowWidth="29040" windowHeight="15840" tabRatio="703" activeTab="4" xr2:uid="{00000000-000D-0000-FFFF-FFFF00000000}"/>
  </bookViews>
  <sheets>
    <sheet name="WG Agenda" sheetId="15" r:id="rId1"/>
    <sheet name="Summary" sheetId="2" r:id="rId2"/>
    <sheet name="Wednesday" sheetId="14" r:id="rId3"/>
    <sheet name="Thursday" sheetId="13" r:id="rId4"/>
    <sheet name="Monday" sheetId="11" r:id="rId5"/>
    <sheet name="Tuesday" sheetId="18" r:id="rId6"/>
    <sheet name="Documents" sheetId="16" r:id="rId7"/>
  </sheets>
  <definedNames>
    <definedName name="hour">#REF!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4" i="18" l="1"/>
  <c r="A17" i="18"/>
  <c r="A16" i="18"/>
  <c r="A15" i="18"/>
  <c r="A14" i="18"/>
  <c r="B4" i="18"/>
  <c r="E9" i="18"/>
  <c r="E10" i="18" s="1"/>
  <c r="E11" i="18" s="1"/>
  <c r="E12" i="18" s="1"/>
  <c r="E13" i="18" s="1"/>
  <c r="B9" i="18"/>
  <c r="A9" i="18"/>
  <c r="A10" i="18" s="1"/>
  <c r="A11" i="18" s="1"/>
  <c r="A12" i="18" s="1"/>
  <c r="A13" i="18" s="1"/>
  <c r="E4" i="18"/>
  <c r="A4" i="18"/>
  <c r="B2" i="18"/>
  <c r="B1" i="18"/>
  <c r="A15" i="11"/>
  <c r="A14" i="11"/>
  <c r="E15" i="18" l="1"/>
  <c r="E16" i="18" s="1"/>
  <c r="E17" i="18" s="1"/>
  <c r="A10" i="13"/>
  <c r="E10" i="13"/>
  <c r="E9" i="13"/>
  <c r="A9" i="13"/>
  <c r="E11" i="14"/>
  <c r="E10" i="14"/>
  <c r="A11" i="14"/>
  <c r="A10" i="14"/>
  <c r="B2" i="2"/>
  <c r="B1" i="2"/>
  <c r="B9" i="11" l="1"/>
  <c r="B23" i="15"/>
  <c r="B22" i="15"/>
  <c r="B21" i="15"/>
  <c r="B20" i="15"/>
  <c r="B19" i="15"/>
  <c r="B18" i="15"/>
  <c r="B17" i="15"/>
  <c r="B16" i="15"/>
  <c r="B15" i="15"/>
  <c r="B14" i="15"/>
  <c r="B13" i="15"/>
  <c r="B12" i="15"/>
  <c r="B11" i="15"/>
  <c r="B10" i="15"/>
  <c r="B9" i="15"/>
  <c r="B8" i="15"/>
  <c r="B7" i="15"/>
  <c r="B6" i="15"/>
  <c r="B5" i="15"/>
  <c r="E4" i="11" l="1"/>
  <c r="B4" i="11"/>
  <c r="A8" i="2"/>
  <c r="A9" i="2" s="1"/>
  <c r="A9" i="11" s="1"/>
  <c r="A10" i="11" s="1"/>
  <c r="A11" i="11" s="1"/>
  <c r="E9" i="11"/>
  <c r="E10" i="11" s="1"/>
  <c r="E11" i="11" s="1"/>
  <c r="E4" i="14"/>
  <c r="E5" i="14" s="1"/>
  <c r="B4" i="14"/>
  <c r="A4" i="14"/>
  <c r="A5" i="14" s="1"/>
  <c r="A6" i="14" s="1"/>
  <c r="A7" i="14" s="1"/>
  <c r="A8" i="14" s="1"/>
  <c r="A9" i="14" s="1"/>
  <c r="A12" i="14" s="1"/>
  <c r="A13" i="14" s="1"/>
  <c r="E4" i="13"/>
  <c r="E5" i="13" s="1"/>
  <c r="E6" i="13" s="1"/>
  <c r="E7" i="13" s="1"/>
  <c r="E8" i="13" s="1"/>
  <c r="E11" i="13" s="1"/>
  <c r="B4" i="13"/>
  <c r="A4" i="13"/>
  <c r="A5" i="13" s="1"/>
  <c r="A6" i="13" s="1"/>
  <c r="A7" i="13" s="1"/>
  <c r="A8" i="13" s="1"/>
  <c r="A11" i="13" s="1"/>
  <c r="B2" i="14"/>
  <c r="B2" i="13"/>
  <c r="B1" i="14"/>
  <c r="B2" i="11"/>
  <c r="A4" i="11" l="1"/>
  <c r="E12" i="11"/>
  <c r="E13" i="11" s="1"/>
  <c r="E14" i="11" s="1"/>
  <c r="E15" i="11" s="1"/>
  <c r="E16" i="11" s="1"/>
  <c r="E17" i="11" s="1"/>
  <c r="E18" i="11" s="1"/>
  <c r="A12" i="11"/>
  <c r="A13" i="11" s="1"/>
  <c r="A16" i="11" s="1"/>
  <c r="A17" i="11" s="1"/>
  <c r="A18" i="11" s="1"/>
  <c r="E6" i="14"/>
  <c r="E7" i="14" s="1"/>
  <c r="E8" i="14" s="1"/>
  <c r="E9" i="14" s="1"/>
  <c r="E12" i="14" s="1"/>
  <c r="E13" i="14" s="1"/>
  <c r="B1" i="13"/>
  <c r="B1" i="11"/>
</calcChain>
</file>

<file path=xl/sharedStrings.xml><?xml version="1.0" encoding="utf-8"?>
<sst xmlns="http://schemas.openxmlformats.org/spreadsheetml/2006/main" count="212" uniqueCount="112">
  <si>
    <t>NOTE: Document Server is at</t>
  </si>
  <si>
    <t>OPEN</t>
  </si>
  <si>
    <t>All</t>
  </si>
  <si>
    <t>Recess</t>
  </si>
  <si>
    <t>IEEE-SA Stds. Board Bylaws on Patents in Std's. &amp; Guidelines</t>
  </si>
  <si>
    <t>Chair</t>
  </si>
  <si>
    <t>Adjourn</t>
  </si>
  <si>
    <t>SC IETF</t>
  </si>
  <si>
    <t>Wednesday</t>
  </si>
  <si>
    <t>Tuesday</t>
  </si>
  <si>
    <t>Thursday</t>
  </si>
  <si>
    <t>Friday</t>
  </si>
  <si>
    <t>Sunday</t>
  </si>
  <si>
    <t>Monday</t>
  </si>
  <si>
    <t>EDT</t>
  </si>
  <si>
    <t>UTC</t>
  </si>
  <si>
    <t>JST</t>
  </si>
  <si>
    <t>WG Opening Meeting</t>
  </si>
  <si>
    <t>SG15.6a</t>
  </si>
  <si>
    <t>TG7a</t>
  </si>
  <si>
    <t>SG15.15</t>
  </si>
  <si>
    <t>TG13</t>
  </si>
  <si>
    <t>SC THz</t>
  </si>
  <si>
    <t>WG Closing Meeting</t>
  </si>
  <si>
    <t>802.15 CAC</t>
  </si>
  <si>
    <t>SC WNG</t>
  </si>
  <si>
    <t>SCmain</t>
  </si>
  <si>
    <t>AM2</t>
  </si>
  <si>
    <t>TG9ma</t>
  </si>
  <si>
    <t>Joint SG15</t>
  </si>
  <si>
    <t>PM1</t>
  </si>
  <si>
    <t>TG16t</t>
  </si>
  <si>
    <t>SG15.4ab</t>
  </si>
  <si>
    <t>SG15.14</t>
  </si>
  <si>
    <t>802 Wirless Chairs mtg</t>
  </si>
  <si>
    <t>PM2</t>
  </si>
  <si>
    <t>TG4corr1</t>
  </si>
  <si>
    <t>TG4aa</t>
  </si>
  <si>
    <t>EV1</t>
  </si>
  <si>
    <t>EV2</t>
  </si>
  <si>
    <t>https://mentor.ieee.org/802.15/documents</t>
  </si>
  <si>
    <t>EST</t>
  </si>
  <si>
    <t>Virtual</t>
  </si>
  <si>
    <t>131th IEEE 802.15 WSN MEETING VIA WEBEX</t>
  </si>
  <si>
    <t>PDT</t>
  </si>
  <si>
    <t xml:space="preserve">To attain or maintain 802.15 WG voting rights, it is essential to obtain attendance credit for plenary and interim sessions.  Note: in addition to attendance credit to maintain voting rights, voting on ballots is also required. The definition of a session is a sequence of consecutive Work Group meetings (meetings occur in defined timeslots such as AM1, AM2, etc.) starting with the opening plenary meeting and ending with the closing plenary meeting.  As per the IEEE 802 LMSC WG P&amp;P, participation credit for a meeting is granted when a participant attends at least 75% of a meeting, while participation credit for a session is granted when a participant attends at least 75% of the session meetings designated as required.  
The common practice in 802.15 WG for in-person plenary sessions and interim sessions was that a session extended over four days and contained 16 meeting timeslots, with evening timeslots designated as “extra credit”, extra credit meeting attendance counted towards meeting attendance. Since most timeslots were scheduled with three meetings, a participant could only attend one of those meetings.  This practice prevented a participant from attending many meetings that were in conflict with a preferred meeting.  For electronic sessions, the 802.15 WG has experimented with sessions extended over seven days resulting in fewer conflicting meetings, allowing a participant to attend a wider diversity of meetings.  One issue with this practice of extended sessions is that participants would need to attend many more meetings to achieve the 75% threshold for attendance credit if all of those meeting slots were designated as required.
To put the attendance credit requirement for electronic sessions on par with in-person sessions, the 802.15 WG officers have designated 16 timeslots of the electronic session as required in accordance with IEEE 802 LMSC WG P&amp;P.  All other timeslots are still available for meetings and listed as extra credit; i.e. similar to the evening meeting timeslots of in-person sessions.  
As an example, the May interim session consists of 35 scheduled meetings over 28 timeslots.  Of those 28 timeslots, 16 timeslots are designated as required with the other 12 timeslots designated as extra credit.  To achieve participation credit for the May interim session, a participant needs to attend meetings in any 12 (required or extra credit) of 28 time slots.          </t>
  </si>
  <si>
    <t>Extra credit slots</t>
  </si>
  <si>
    <t>Required mtg slots</t>
  </si>
  <si>
    <t>Approval of Agenda (doc. 15-21-0243-00)</t>
  </si>
  <si>
    <t>15.4ab Slots</t>
  </si>
  <si>
    <t>Times in Eastern Timezone (ET)</t>
  </si>
  <si>
    <t>Summary of Schedule  / Session Focus - SG15.4ab (NG-UWB)</t>
  </si>
  <si>
    <t>Wednesday 12-May PM2 (15:00):  Opening, Review, Technical Presentations</t>
  </si>
  <si>
    <t>Thursday 13-May PM1 (15:00): Technical Presentations</t>
  </si>
  <si>
    <t>Opening Report and Agenda</t>
  </si>
  <si>
    <t>Recap</t>
  </si>
  <si>
    <t>Technical Contribution : Technical Guidance Framework</t>
  </si>
  <si>
    <t>Rolfe</t>
  </si>
  <si>
    <t>TBD</t>
  </si>
  <si>
    <t>See</t>
  </si>
  <si>
    <t>https://mentor.ieee.org/802.15/dcn/21/15-21-0243-00-0014-sg14-ns-uwb-may-2021-agenda.xlsx</t>
  </si>
  <si>
    <t>Reminders</t>
  </si>
  <si>
    <t>Call for contributions drafting</t>
  </si>
  <si>
    <t>Next Steps (Planning)</t>
  </si>
  <si>
    <t>Work on Technical Guidance Framework</t>
  </si>
  <si>
    <t>PHY/MAC Features for efficient UWB data streaming</t>
  </si>
  <si>
    <t>Study Group 15.4ab - Next Generation UWB</t>
  </si>
  <si>
    <t>Monday 17-May AM2 – Coordination with SGs  (Joint w/15.14 &amp; 15.15)</t>
  </si>
  <si>
    <t>Joint Session</t>
  </si>
  <si>
    <t>Review and reaffirm (or revise) proposed PAR and CSD</t>
  </si>
  <si>
    <t>Technical Contribution : TBD</t>
  </si>
  <si>
    <t>Technical Contribution: UAS Use Case</t>
  </si>
  <si>
    <t>Card</t>
  </si>
  <si>
    <t>Technical Contribution: inerference robustness and testing recommendations</t>
  </si>
  <si>
    <t>McKay</t>
  </si>
  <si>
    <t>Nabki</t>
  </si>
  <si>
    <t>Title</t>
  </si>
  <si>
    <t>Link</t>
  </si>
  <si>
    <t>https://mentor.ieee.org/802.15/dcn/21/15-21-0289-00-04ab-coupling-between-nb-and-uwb.pptx</t>
  </si>
  <si>
    <t>Coupling between NB and UWB</t>
  </si>
  <si>
    <t>Slot</t>
  </si>
  <si>
    <t>TBD Narrow band</t>
  </si>
  <si>
    <t>https://mentor.ieee.org/802.15/dcn/21/15-21-0280-00-04ab-objectives-checklist-table.docx</t>
  </si>
  <si>
    <t>Objectives Checklist Table</t>
  </si>
  <si>
    <t>SG 15.4ab Agenda May 2021 Interim</t>
  </si>
  <si>
    <t>[This document, Document 15-21-250]</t>
  </si>
  <si>
    <t>Receiver Requirements for Realistic Interference Scenarios</t>
  </si>
  <si>
    <t>https://mentor.ieee.org/802.15/dcn/21/15-21-0276-00-04ab-receiver-requirements-for-realistic-interference-scenarios.pptx</t>
  </si>
  <si>
    <t>Some UAS Use Cases for UWB</t>
  </si>
  <si>
    <t>https://mentor.ieee.org/802.15/dcn/21/15-21-0272-00-04ab-some-uas-use-cases-for-uwb.pptx</t>
  </si>
  <si>
    <t>15.4ab Technical Guidance Framework</t>
  </si>
  <si>
    <t>https://mentor.ieee.org/802.15/dcn/21/15-21-0268-00-04ab-15-4ab-technical-guidance-framework.pptx</t>
  </si>
  <si>
    <t>SG15.4ab Meeting Slides May 2021</t>
  </si>
  <si>
    <t>https://mentor.ieee.org/802.15/dcn/21/15-21-0266-00-04ab-sg15-4ab-meeting-slides-may-2021.pptx</t>
  </si>
  <si>
    <t>UWB for data streaming use cases - suitable features overview</t>
  </si>
  <si>
    <t>https://mentor.ieee.org/802.15/dcn/21/15-21-0277-00-nuwb-uwb-for-data-streaming-use-cases-suitable-features-overview.pdf</t>
  </si>
  <si>
    <t>https://mentor.ieee.org/802.15/dcn/21/15-21-0126-01-nuwb-p802-15-4ab-par-draft-from-myproject.pdf</t>
  </si>
  <si>
    <t>P802.15.4ab PAR Draft from MyProject</t>
  </si>
  <si>
    <t>Draft CSD NG-UWB</t>
  </si>
  <si>
    <t>https://mentor.ieee.org/802.15/dcn/21/15-21-0047-05-nuwb-draft-csd-ng-uwb.docx</t>
  </si>
  <si>
    <t>Leong</t>
  </si>
  <si>
    <t>Verso</t>
  </si>
  <si>
    <t>Any Other Business</t>
  </si>
  <si>
    <t xml:space="preserve">Monday PM2:  Technical Presentations, TGD Discussion, </t>
  </si>
  <si>
    <t>Tuesday AM2:  Technical Presentations, TGD, CFC Drafting, next steps, wrap-up</t>
  </si>
  <si>
    <t>Technical Contribution: TBD</t>
  </si>
  <si>
    <t>TGD work</t>
  </si>
  <si>
    <t>Technical Guidance Document dicussion</t>
  </si>
  <si>
    <t>Technical Contribution: Opportunities for improved UWB/NB coordination</t>
  </si>
  <si>
    <t>Technical Contribution: Coupling between NB and UWB</t>
  </si>
  <si>
    <t>Ersen</t>
  </si>
  <si>
    <t xml:space="preserve">Technical Contribution: Technical framework guidance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</si>
</sst>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General_)"/>
    <numFmt numFmtId="165" formatCode="_([$€]* #,##0.00_);_([$€]* \(#,##0.00\);_([$€]* &quot;-&quot;??_);_(@_)"/>
    <numFmt numFmtId="166" formatCode="[$-409]d\-mmm;@"/>
    <numFmt numFmtId="167" formatCode="h:mm;@"/>
  </numFmts>
  <fonts count="23" x14ac:knownFonts="1">
    <font>
      <sz val="10"/>
      <name val="Arial"/>
      <family val="2"/>
    </font>
    <font>
      <sz val="10"/>
      <name val="Verdana"/>
      <family val="2"/>
    </font>
    <font>
      <b/>
      <sz val="10"/>
      <name val="Times New Roman"/>
      <family val="1"/>
    </font>
    <font>
      <b/>
      <sz val="10"/>
      <name val="Arial"/>
      <family val="2"/>
    </font>
    <font>
      <b/>
      <sz val="12"/>
      <name val="Times New Roman"/>
      <family val="1"/>
    </font>
    <font>
      <sz val="10"/>
      <name val="Times New Roman"/>
      <family val="1"/>
    </font>
    <font>
      <sz val="10"/>
      <name val="Times New Roman"/>
      <family val="1"/>
    </font>
    <font>
      <sz val="10"/>
      <name val="Arial"/>
      <family val="2"/>
    </font>
    <font>
      <sz val="12"/>
      <name val="Courier"/>
      <family val="3"/>
    </font>
    <font>
      <b/>
      <sz val="11"/>
      <name val="Times New Roman"/>
      <family val="1"/>
    </font>
    <font>
      <b/>
      <sz val="12"/>
      <name val="Arial"/>
      <family val="2"/>
    </font>
    <font>
      <sz val="12"/>
      <color theme="1"/>
      <name val="Calibri"/>
      <family val="2"/>
      <scheme val="minor"/>
    </font>
    <font>
      <u/>
      <sz val="12"/>
      <color theme="11"/>
      <name val="Calibri"/>
      <family val="2"/>
      <scheme val="minor"/>
    </font>
    <font>
      <u/>
      <sz val="10"/>
      <color theme="10"/>
      <name val="Arial"/>
      <family val="2"/>
    </font>
    <font>
      <u/>
      <sz val="12"/>
      <color theme="10"/>
      <name val="Courier"/>
      <family val="3"/>
    </font>
    <font>
      <u/>
      <sz val="12"/>
      <color theme="10"/>
      <name val="Calibri"/>
      <family val="2"/>
      <scheme val="minor"/>
    </font>
    <font>
      <sz val="11"/>
      <color theme="1"/>
      <name val="Calibri"/>
      <family val="2"/>
      <scheme val="minor"/>
    </font>
    <font>
      <sz val="12"/>
      <name val="Courier"/>
    </font>
    <font>
      <sz val="12"/>
      <name val="Arial"/>
      <family val="2"/>
    </font>
    <font>
      <sz val="12"/>
      <name val="Courier"/>
      <family val="1"/>
    </font>
    <font>
      <b/>
      <u/>
      <sz val="10"/>
      <color theme="10"/>
      <name val="Arial"/>
      <family val="2"/>
    </font>
    <font>
      <b/>
      <u/>
      <sz val="12"/>
      <color theme="10"/>
      <name val="Arial"/>
      <family val="2"/>
    </font>
    <font>
      <b/>
      <u/>
      <sz val="12"/>
      <color rgb="FF0000FF"/>
      <name val="Arial"/>
      <family val="2"/>
    </font>
  </fonts>
  <fills count="9">
    <fill>
      <patternFill patternType="none"/>
    </fill>
    <fill>
      <patternFill patternType="gray125"/>
    </fill>
    <fill>
      <patternFill patternType="solid">
        <fgColor rgb="FFFFFF99"/>
        <bgColor indexed="64"/>
      </patternFill>
    </fill>
    <fill>
      <patternFill patternType="solid">
        <fgColor theme="0" tint="-0.14999847407452621"/>
        <bgColor indexed="64"/>
      </patternFill>
    </fill>
    <fill>
      <patternFill patternType="solid">
        <fgColor rgb="FF92D050"/>
        <bgColor indexed="64"/>
      </patternFill>
    </fill>
    <fill>
      <patternFill patternType="solid">
        <fgColor theme="3" tint="0.79998168889431442"/>
        <bgColor indexed="64"/>
      </patternFill>
    </fill>
    <fill>
      <patternFill patternType="solid">
        <fgColor rgb="FFFFFF99"/>
        <bgColor rgb="FF000000"/>
      </patternFill>
    </fill>
    <fill>
      <patternFill patternType="solid">
        <fgColor rgb="FFFFC000"/>
        <bgColor rgb="FF000000"/>
      </patternFill>
    </fill>
    <fill>
      <patternFill patternType="solid">
        <fgColor rgb="FFFFC000"/>
        <bgColor indexed="64"/>
      </patternFill>
    </fill>
  </fills>
  <borders count="34">
    <border>
      <left/>
      <right/>
      <top/>
      <bottom/>
      <diagonal/>
    </border>
    <border>
      <left/>
      <right/>
      <top style="medium">
        <color indexed="64"/>
      </top>
      <bottom/>
      <diagonal/>
    </border>
    <border>
      <left style="medium">
        <color indexed="64"/>
      </left>
      <right/>
      <top style="medium">
        <color indexed="64"/>
      </top>
      <bottom/>
      <diagonal/>
    </border>
    <border>
      <left/>
      <right style="thin">
        <color indexed="64"/>
      </right>
      <top/>
      <bottom/>
      <diagonal/>
    </border>
    <border>
      <left/>
      <right style="medium">
        <color indexed="64"/>
      </right>
      <top/>
      <bottom/>
      <diagonal/>
    </border>
    <border>
      <left style="medium">
        <color indexed="64"/>
      </left>
      <right/>
      <top/>
      <bottom/>
      <diagonal/>
    </border>
    <border>
      <left/>
      <right/>
      <top/>
      <bottom style="medium">
        <color indexed="64"/>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style="medium">
        <color indexed="64"/>
      </top>
      <bottom/>
      <diagonal/>
    </border>
    <border>
      <left style="medium">
        <color indexed="64"/>
      </left>
      <right style="medium">
        <color indexed="64"/>
      </right>
      <top/>
      <bottom/>
      <diagonal/>
    </border>
    <border>
      <left/>
      <right/>
      <top style="thin">
        <color indexed="64"/>
      </top>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thin">
        <color indexed="64"/>
      </left>
      <right style="medium">
        <color indexed="64"/>
      </right>
      <top/>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s>
  <cellStyleXfs count="14">
    <xf numFmtId="0" fontId="0" fillId="0" borderId="0"/>
    <xf numFmtId="165" fontId="7" fillId="0" borderId="0" applyFon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164" fontId="14" fillId="0" borderId="0" applyNumberFormat="0" applyFill="0" applyBorder="0" applyAlignment="0" applyProtection="0"/>
    <xf numFmtId="0" fontId="15" fillId="0" borderId="0" applyNumberFormat="0" applyFill="0" applyBorder="0" applyAlignment="0" applyProtection="0"/>
    <xf numFmtId="0" fontId="7" fillId="0" borderId="0"/>
    <xf numFmtId="164" fontId="8" fillId="0" borderId="0"/>
    <xf numFmtId="0" fontId="11" fillId="0" borderId="0"/>
    <xf numFmtId="0" fontId="16" fillId="0" borderId="0"/>
    <xf numFmtId="0" fontId="1" fillId="0" borderId="0"/>
    <xf numFmtId="164" fontId="17" fillId="0" borderId="0"/>
    <xf numFmtId="164" fontId="20" fillId="0" borderId="0" applyNumberFormat="0" applyFill="0" applyBorder="0" applyAlignment="0" applyProtection="0"/>
    <xf numFmtId="43" fontId="19" fillId="0" borderId="0" applyFont="0" applyFill="0" applyBorder="0" applyAlignment="0" applyProtection="0"/>
  </cellStyleXfs>
  <cellXfs count="161">
    <xf numFmtId="0" fontId="0" fillId="0" borderId="0" xfId="0"/>
    <xf numFmtId="0" fontId="2" fillId="0" borderId="0" xfId="0" applyFont="1"/>
    <xf numFmtId="0" fontId="3" fillId="0" borderId="0" xfId="0" applyFont="1"/>
    <xf numFmtId="0" fontId="0" fillId="0" borderId="0" xfId="0" applyBorder="1"/>
    <xf numFmtId="0" fontId="4" fillId="0" borderId="0" xfId="0" applyFont="1" applyFill="1" applyBorder="1" applyAlignment="1">
      <alignment horizontal="center" vertical="center"/>
    </xf>
    <xf numFmtId="0" fontId="4" fillId="0" borderId="0" xfId="0" applyFont="1" applyFill="1" applyBorder="1" applyAlignment="1">
      <alignment horizontal="center"/>
    </xf>
    <xf numFmtId="0" fontId="5" fillId="0" borderId="0" xfId="0" applyFont="1"/>
    <xf numFmtId="18" fontId="5" fillId="0" borderId="0" xfId="10" applyNumberFormat="1" applyFont="1" applyProtection="1"/>
    <xf numFmtId="0" fontId="7" fillId="0" borderId="0" xfId="6"/>
    <xf numFmtId="0" fontId="6" fillId="0" borderId="0" xfId="10" applyNumberFormat="1" applyFont="1"/>
    <xf numFmtId="49" fontId="6" fillId="0" borderId="0" xfId="6" applyNumberFormat="1" applyFont="1" applyAlignment="1">
      <alignment horizontal="left"/>
    </xf>
    <xf numFmtId="0" fontId="6" fillId="0" borderId="0" xfId="10" applyFont="1" applyAlignment="1">
      <alignment horizontal="center"/>
    </xf>
    <xf numFmtId="0" fontId="6" fillId="0" borderId="0" xfId="10" applyFont="1"/>
    <xf numFmtId="18" fontId="6" fillId="0" borderId="0" xfId="10" applyNumberFormat="1" applyFont="1" applyProtection="1"/>
    <xf numFmtId="0" fontId="5" fillId="0" borderId="0" xfId="6" applyFont="1"/>
    <xf numFmtId="0" fontId="5" fillId="0" borderId="0" xfId="10" applyFont="1" applyAlignment="1">
      <alignment horizontal="center"/>
    </xf>
    <xf numFmtId="18" fontId="5" fillId="0" borderId="0" xfId="0" applyNumberFormat="1" applyFont="1"/>
    <xf numFmtId="0" fontId="9" fillId="0" borderId="0" xfId="0" applyFont="1" applyAlignment="1">
      <alignment horizontal="center"/>
    </xf>
    <xf numFmtId="2" fontId="6" fillId="0" borderId="0" xfId="10" applyNumberFormat="1" applyFont="1"/>
    <xf numFmtId="0" fontId="7" fillId="0" borderId="0" xfId="6" applyFill="1"/>
    <xf numFmtId="0" fontId="5" fillId="0" borderId="0" xfId="10" applyNumberFormat="1" applyFont="1" applyFill="1"/>
    <xf numFmtId="49" fontId="5" fillId="0" borderId="0" xfId="6" applyNumberFormat="1" applyFont="1" applyFill="1" applyAlignment="1">
      <alignment horizontal="left"/>
    </xf>
    <xf numFmtId="0" fontId="5" fillId="0" borderId="0" xfId="10" applyFont="1" applyFill="1" applyAlignment="1">
      <alignment horizontal="center"/>
    </xf>
    <xf numFmtId="0" fontId="5" fillId="0" borderId="0" xfId="10" applyFont="1" applyFill="1"/>
    <xf numFmtId="18" fontId="5" fillId="0" borderId="0" xfId="10" applyNumberFormat="1" applyFont="1" applyFill="1" applyProtection="1"/>
    <xf numFmtId="0" fontId="5" fillId="0" borderId="0" xfId="6" applyFont="1" applyFill="1"/>
    <xf numFmtId="18" fontId="2" fillId="0" borderId="0" xfId="0" applyNumberFormat="1" applyFont="1"/>
    <xf numFmtId="164" fontId="17" fillId="0" borderId="0" xfId="11"/>
    <xf numFmtId="167" fontId="10" fillId="0" borderId="0" xfId="11" applyNumberFormat="1" applyFont="1"/>
    <xf numFmtId="164" fontId="10" fillId="0" borderId="18" xfId="11" applyFont="1" applyBorder="1" applyAlignment="1">
      <alignment horizontal="right"/>
    </xf>
    <xf numFmtId="166" fontId="10" fillId="0" borderId="10" xfId="11" applyNumberFormat="1" applyFont="1" applyBorder="1" applyAlignment="1">
      <alignment horizontal="center"/>
    </xf>
    <xf numFmtId="167" fontId="10" fillId="0" borderId="0" xfId="11" applyNumberFormat="1" applyFont="1" applyFill="1"/>
    <xf numFmtId="164" fontId="17" fillId="5" borderId="5" xfId="11" applyFill="1" applyBorder="1"/>
    <xf numFmtId="164" fontId="17" fillId="5" borderId="0" xfId="11" applyFill="1" applyBorder="1"/>
    <xf numFmtId="166" fontId="10" fillId="5" borderId="0" xfId="11" applyNumberFormat="1" applyFont="1" applyFill="1" applyBorder="1" applyAlignment="1">
      <alignment horizontal="center"/>
    </xf>
    <xf numFmtId="166" fontId="10" fillId="5" borderId="0" xfId="11" applyNumberFormat="1" applyFont="1" applyFill="1" applyBorder="1"/>
    <xf numFmtId="164" fontId="18" fillId="5" borderId="5" xfId="11" applyFont="1" applyFill="1" applyBorder="1" applyAlignment="1">
      <alignment wrapText="1"/>
    </xf>
    <xf numFmtId="164" fontId="18" fillId="5" borderId="0" xfId="11" applyFont="1" applyFill="1" applyBorder="1" applyAlignment="1">
      <alignment wrapText="1"/>
    </xf>
    <xf numFmtId="164" fontId="18" fillId="5" borderId="5" xfId="11" applyFont="1" applyFill="1" applyBorder="1"/>
    <xf numFmtId="164" fontId="18" fillId="5" borderId="0" xfId="11" applyFont="1" applyFill="1" applyBorder="1"/>
    <xf numFmtId="164" fontId="18" fillId="5" borderId="7" xfId="11" applyFont="1" applyFill="1" applyBorder="1" applyAlignment="1">
      <alignment wrapText="1"/>
    </xf>
    <xf numFmtId="164" fontId="18" fillId="5" borderId="6" xfId="11" applyFont="1" applyFill="1" applyBorder="1" applyAlignment="1">
      <alignment wrapText="1"/>
    </xf>
    <xf numFmtId="164" fontId="18" fillId="5" borderId="7" xfId="11" applyFont="1" applyFill="1" applyBorder="1"/>
    <xf numFmtId="164" fontId="18" fillId="5" borderId="6" xfId="11" applyFont="1" applyFill="1" applyBorder="1"/>
    <xf numFmtId="166" fontId="10" fillId="5" borderId="4" xfId="11" applyNumberFormat="1" applyFont="1" applyFill="1" applyBorder="1" applyAlignment="1">
      <alignment horizontal="center"/>
    </xf>
    <xf numFmtId="166" fontId="10" fillId="5" borderId="4" xfId="11" applyNumberFormat="1" applyFont="1" applyFill="1" applyBorder="1"/>
    <xf numFmtId="164" fontId="17" fillId="5" borderId="4" xfId="11" applyFill="1" applyBorder="1"/>
    <xf numFmtId="164" fontId="18" fillId="5" borderId="4" xfId="11" applyFont="1" applyFill="1" applyBorder="1"/>
    <xf numFmtId="164" fontId="18" fillId="5" borderId="14" xfId="11" applyFont="1" applyFill="1" applyBorder="1"/>
    <xf numFmtId="164" fontId="18" fillId="5" borderId="4" xfId="11" applyFont="1" applyFill="1" applyBorder="1" applyAlignment="1">
      <alignment wrapText="1"/>
    </xf>
    <xf numFmtId="164" fontId="18" fillId="5" borderId="14" xfId="11" applyFont="1" applyFill="1" applyBorder="1" applyAlignment="1">
      <alignment wrapText="1"/>
    </xf>
    <xf numFmtId="166" fontId="10" fillId="0" borderId="27" xfId="11" applyNumberFormat="1" applyFont="1" applyBorder="1" applyAlignment="1">
      <alignment horizontal="center"/>
    </xf>
    <xf numFmtId="164" fontId="17" fillId="5" borderId="12" xfId="11" applyFill="1" applyBorder="1"/>
    <xf numFmtId="167" fontId="10" fillId="5" borderId="12" xfId="11" applyNumberFormat="1" applyFont="1" applyFill="1" applyBorder="1"/>
    <xf numFmtId="167" fontId="22" fillId="3" borderId="28" xfId="12" applyNumberFormat="1" applyFont="1" applyFill="1" applyBorder="1" applyAlignment="1">
      <alignment horizontal="center" vertical="center"/>
    </xf>
    <xf numFmtId="164" fontId="17" fillId="5" borderId="29" xfId="11" applyFill="1" applyBorder="1"/>
    <xf numFmtId="167" fontId="10" fillId="5" borderId="8" xfId="11" applyNumberFormat="1" applyFont="1" applyFill="1" applyBorder="1"/>
    <xf numFmtId="164" fontId="18" fillId="5" borderId="12" xfId="11" applyFont="1" applyFill="1" applyBorder="1" applyAlignment="1">
      <alignment wrapText="1"/>
    </xf>
    <xf numFmtId="164" fontId="18" fillId="5" borderId="8" xfId="11" applyFont="1" applyFill="1" applyBorder="1" applyAlignment="1">
      <alignment wrapText="1"/>
    </xf>
    <xf numFmtId="0" fontId="13" fillId="0" borderId="0" xfId="3"/>
    <xf numFmtId="18" fontId="2" fillId="0" borderId="0" xfId="0" applyNumberFormat="1" applyFont="1" applyAlignment="1">
      <alignment horizontal="center"/>
    </xf>
    <xf numFmtId="167" fontId="18" fillId="4" borderId="32" xfId="0" applyNumberFormat="1" applyFont="1" applyFill="1" applyBorder="1"/>
    <xf numFmtId="0" fontId="18" fillId="0" borderId="0" xfId="0" applyFont="1"/>
    <xf numFmtId="167" fontId="18" fillId="2" borderId="32" xfId="0" applyNumberFormat="1" applyFont="1" applyFill="1" applyBorder="1"/>
    <xf numFmtId="0" fontId="18" fillId="0" borderId="0" xfId="0" applyFont="1" applyAlignment="1">
      <alignment wrapText="1"/>
    </xf>
    <xf numFmtId="167" fontId="18" fillId="0" borderId="0" xfId="0" applyNumberFormat="1" applyFont="1"/>
    <xf numFmtId="167" fontId="10" fillId="0" borderId="0" xfId="11" applyNumberFormat="1" applyFont="1" applyBorder="1"/>
    <xf numFmtId="164" fontId="10" fillId="0" borderId="27" xfId="11" applyFont="1" applyBorder="1" applyAlignment="1">
      <alignment horizontal="center"/>
    </xf>
    <xf numFmtId="167" fontId="10" fillId="0" borderId="12" xfId="11" applyNumberFormat="1" applyFont="1" applyBorder="1"/>
    <xf numFmtId="164" fontId="10" fillId="0" borderId="27" xfId="11" applyFont="1" applyBorder="1" applyAlignment="1">
      <alignment horizontal="right"/>
    </xf>
    <xf numFmtId="0" fontId="18" fillId="0" borderId="0" xfId="0" applyFont="1" applyAlignment="1">
      <alignment horizontal="left"/>
    </xf>
    <xf numFmtId="0" fontId="18" fillId="0" borderId="0" xfId="0" applyFont="1" applyAlignment="1"/>
    <xf numFmtId="164" fontId="18" fillId="0" borderId="33" xfId="11" applyFont="1" applyBorder="1"/>
    <xf numFmtId="164" fontId="18" fillId="0" borderId="12" xfId="11" applyFont="1" applyBorder="1"/>
    <xf numFmtId="164" fontId="10" fillId="0" borderId="12" xfId="11" applyFont="1" applyBorder="1" applyAlignment="1">
      <alignment horizontal="center"/>
    </xf>
    <xf numFmtId="164" fontId="10" fillId="0" borderId="0" xfId="11" applyFont="1" applyBorder="1" applyAlignment="1">
      <alignment horizontal="center"/>
    </xf>
    <xf numFmtId="167" fontId="18" fillId="8" borderId="0" xfId="0" applyNumberFormat="1" applyFont="1" applyFill="1" applyBorder="1"/>
    <xf numFmtId="0" fontId="2" fillId="0" borderId="0" xfId="0" applyFont="1" applyAlignment="1">
      <alignment horizontal="center"/>
    </xf>
    <xf numFmtId="49" fontId="2" fillId="0" borderId="0" xfId="6" applyNumberFormat="1" applyFont="1" applyAlignment="1">
      <alignment horizontal="center"/>
    </xf>
    <xf numFmtId="0" fontId="3" fillId="0" borderId="0" xfId="0" applyFont="1" applyAlignment="1">
      <alignment horizontal="center"/>
    </xf>
    <xf numFmtId="0" fontId="3" fillId="0" borderId="0" xfId="6" applyFont="1" applyAlignment="1">
      <alignment horizontal="center"/>
    </xf>
    <xf numFmtId="0" fontId="10" fillId="8" borderId="0" xfId="0" applyFont="1" applyFill="1" applyAlignment="1">
      <alignment horizontal="left" wrapText="1"/>
    </xf>
    <xf numFmtId="166" fontId="10" fillId="0" borderId="10" xfId="11" applyNumberFormat="1" applyFont="1" applyBorder="1" applyAlignment="1">
      <alignment horizontal="center"/>
    </xf>
    <xf numFmtId="166" fontId="10" fillId="0" borderId="19" xfId="11" applyNumberFormat="1" applyFont="1" applyBorder="1" applyAlignment="1">
      <alignment horizontal="center"/>
    </xf>
    <xf numFmtId="43" fontId="10" fillId="0" borderId="0" xfId="13" applyFont="1" applyBorder="1" applyAlignment="1">
      <alignment horizontal="center"/>
    </xf>
    <xf numFmtId="43" fontId="10" fillId="0" borderId="4" xfId="13" applyFont="1" applyBorder="1" applyAlignment="1">
      <alignment horizontal="center"/>
    </xf>
    <xf numFmtId="164" fontId="10" fillId="0" borderId="5" xfId="11" applyFont="1" applyBorder="1" applyAlignment="1">
      <alignment horizontal="center"/>
    </xf>
    <xf numFmtId="164" fontId="10" fillId="0" borderId="4" xfId="11" applyFont="1" applyBorder="1" applyAlignment="1">
      <alignment horizontal="center"/>
    </xf>
    <xf numFmtId="166" fontId="10" fillId="0" borderId="9" xfId="11" applyNumberFormat="1" applyFont="1" applyBorder="1" applyAlignment="1">
      <alignment horizontal="center"/>
    </xf>
    <xf numFmtId="164" fontId="22" fillId="4" borderId="24" xfId="12" applyFont="1" applyFill="1" applyBorder="1" applyAlignment="1">
      <alignment horizontal="center" vertical="center" wrapText="1"/>
    </xf>
    <xf numFmtId="164" fontId="22" fillId="4" borderId="25" xfId="12" applyFont="1" applyFill="1" applyBorder="1" applyAlignment="1">
      <alignment horizontal="center" vertical="center" wrapText="1"/>
    </xf>
    <xf numFmtId="164" fontId="22" fillId="4" borderId="9" xfId="12" applyFont="1" applyFill="1" applyBorder="1" applyAlignment="1">
      <alignment horizontal="center" vertical="center" wrapText="1"/>
    </xf>
    <xf numFmtId="164" fontId="22" fillId="4" borderId="19" xfId="12" applyFont="1" applyFill="1" applyBorder="1" applyAlignment="1">
      <alignment horizontal="center" vertical="center" wrapText="1"/>
    </xf>
    <xf numFmtId="164" fontId="10" fillId="4" borderId="15" xfId="11" applyFont="1" applyFill="1" applyBorder="1" applyAlignment="1">
      <alignment horizontal="center" vertical="center"/>
    </xf>
    <xf numFmtId="164" fontId="10" fillId="4" borderId="20" xfId="11" applyFont="1" applyFill="1" applyBorder="1" applyAlignment="1">
      <alignment horizontal="center" vertical="center"/>
    </xf>
    <xf numFmtId="164" fontId="18" fillId="4" borderId="22" xfId="11" applyFont="1" applyFill="1" applyBorder="1" applyAlignment="1">
      <alignment horizontal="center" vertical="center"/>
    </xf>
    <xf numFmtId="164" fontId="10" fillId="4" borderId="21" xfId="11" applyFont="1" applyFill="1" applyBorder="1" applyAlignment="1">
      <alignment horizontal="center" vertical="center"/>
    </xf>
    <xf numFmtId="164" fontId="18" fillId="4" borderId="23" xfId="11" applyFont="1" applyFill="1" applyBorder="1" applyAlignment="1">
      <alignment horizontal="center" vertical="center"/>
    </xf>
    <xf numFmtId="164" fontId="10" fillId="2" borderId="21" xfId="11" applyFont="1" applyFill="1" applyBorder="1" applyAlignment="1">
      <alignment horizontal="center" vertical="center"/>
    </xf>
    <xf numFmtId="164" fontId="18" fillId="2" borderId="30" xfId="11" applyFont="1" applyFill="1" applyBorder="1" applyAlignment="1">
      <alignment horizontal="center" vertical="center"/>
    </xf>
    <xf numFmtId="164" fontId="10" fillId="0" borderId="0" xfId="11" applyFont="1" applyBorder="1" applyAlignment="1">
      <alignment horizontal="center"/>
    </xf>
    <xf numFmtId="164" fontId="10" fillId="2" borderId="20" xfId="11" applyFont="1" applyFill="1" applyBorder="1" applyAlignment="1">
      <alignment horizontal="center" vertical="center"/>
    </xf>
    <xf numFmtId="164" fontId="18" fillId="2" borderId="22" xfId="11" applyFont="1" applyFill="1" applyBorder="1" applyAlignment="1">
      <alignment horizontal="center" vertical="center"/>
    </xf>
    <xf numFmtId="164" fontId="18" fillId="4" borderId="26" xfId="11" applyFont="1" applyFill="1" applyBorder="1" applyAlignment="1">
      <alignment horizontal="center" vertical="center" wrapText="1"/>
    </xf>
    <xf numFmtId="164" fontId="18" fillId="4" borderId="26" xfId="11" applyFont="1" applyFill="1" applyBorder="1" applyAlignment="1">
      <alignment horizontal="center" vertical="center"/>
    </xf>
    <xf numFmtId="164" fontId="18" fillId="2" borderId="23" xfId="11" applyFont="1" applyFill="1" applyBorder="1" applyAlignment="1">
      <alignment horizontal="center" vertical="center"/>
    </xf>
    <xf numFmtId="164" fontId="18" fillId="2" borderId="21" xfId="11" applyFont="1" applyFill="1" applyBorder="1" applyAlignment="1">
      <alignment horizontal="center" vertical="center"/>
    </xf>
    <xf numFmtId="164" fontId="10" fillId="6" borderId="16" xfId="11" applyFont="1" applyFill="1" applyBorder="1" applyAlignment="1">
      <alignment horizontal="center" vertical="center" wrapText="1"/>
    </xf>
    <xf numFmtId="164" fontId="10" fillId="6" borderId="17" xfId="11" applyFont="1" applyFill="1" applyBorder="1" applyAlignment="1">
      <alignment horizontal="center" vertical="center" wrapText="1"/>
    </xf>
    <xf numFmtId="164" fontId="10" fillId="2" borderId="16" xfId="11" applyFont="1" applyFill="1" applyBorder="1" applyAlignment="1">
      <alignment horizontal="center" vertical="center"/>
    </xf>
    <xf numFmtId="164" fontId="18" fillId="2" borderId="17" xfId="11" applyFont="1" applyFill="1" applyBorder="1" applyAlignment="1">
      <alignment horizontal="center" vertical="center"/>
    </xf>
    <xf numFmtId="164" fontId="18" fillId="4" borderId="21" xfId="11" applyFont="1" applyFill="1" applyBorder="1" applyAlignment="1">
      <alignment horizontal="center" vertical="center" wrapText="1"/>
    </xf>
    <xf numFmtId="164" fontId="18" fillId="4" borderId="23" xfId="11" applyFont="1" applyFill="1" applyBorder="1" applyAlignment="1">
      <alignment horizontal="center" vertical="center" wrapText="1"/>
    </xf>
    <xf numFmtId="164" fontId="10" fillId="4" borderId="25" xfId="11" applyFont="1" applyFill="1" applyBorder="1" applyAlignment="1">
      <alignment horizontal="center" vertical="center" wrapText="1"/>
    </xf>
    <xf numFmtId="164" fontId="18" fillId="4" borderId="19" xfId="11" applyFont="1" applyFill="1" applyBorder="1" applyAlignment="1">
      <alignment horizontal="center" vertical="center" wrapText="1"/>
    </xf>
    <xf numFmtId="164" fontId="18" fillId="2" borderId="26" xfId="11" applyFont="1" applyFill="1" applyBorder="1" applyAlignment="1">
      <alignment horizontal="center" vertical="center"/>
    </xf>
    <xf numFmtId="164" fontId="10" fillId="2" borderId="3" xfId="11" applyFont="1" applyFill="1" applyBorder="1" applyAlignment="1">
      <alignment horizontal="center" vertical="center" wrapText="1"/>
    </xf>
    <xf numFmtId="164" fontId="18" fillId="2" borderId="17" xfId="11" applyFont="1" applyFill="1" applyBorder="1" applyAlignment="1">
      <alignment horizontal="center" vertical="center" wrapText="1"/>
    </xf>
    <xf numFmtId="164" fontId="18" fillId="4" borderId="21" xfId="11" applyFont="1" applyFill="1" applyBorder="1" applyAlignment="1">
      <alignment horizontal="center" vertical="center"/>
    </xf>
    <xf numFmtId="164" fontId="10" fillId="4" borderId="16" xfId="11" applyFont="1" applyFill="1" applyBorder="1" applyAlignment="1">
      <alignment horizontal="center" vertical="center" wrapText="1"/>
    </xf>
    <xf numFmtId="164" fontId="18" fillId="4" borderId="17" xfId="11" applyFont="1" applyFill="1" applyBorder="1" applyAlignment="1">
      <alignment horizontal="center" vertical="center" wrapText="1"/>
    </xf>
    <xf numFmtId="164" fontId="18" fillId="2" borderId="16" xfId="11" applyFont="1" applyFill="1" applyBorder="1" applyAlignment="1">
      <alignment horizontal="center" vertical="center"/>
    </xf>
    <xf numFmtId="164" fontId="18" fillId="2" borderId="3" xfId="11" applyFont="1" applyFill="1" applyBorder="1" applyAlignment="1">
      <alignment horizontal="center" vertical="center"/>
    </xf>
    <xf numFmtId="164" fontId="18" fillId="2" borderId="31" xfId="11" applyFont="1" applyFill="1" applyBorder="1" applyAlignment="1">
      <alignment horizontal="center" vertical="center" wrapText="1"/>
    </xf>
    <xf numFmtId="164" fontId="18" fillId="2" borderId="15" xfId="11" applyFont="1" applyFill="1" applyBorder="1" applyAlignment="1">
      <alignment horizontal="center" vertical="center"/>
    </xf>
    <xf numFmtId="164" fontId="10" fillId="2" borderId="20" xfId="11" applyFont="1" applyFill="1" applyBorder="1" applyAlignment="1">
      <alignment horizontal="center" vertical="center" wrapText="1"/>
    </xf>
    <xf numFmtId="164" fontId="18" fillId="2" borderId="22" xfId="11" applyFont="1" applyFill="1" applyBorder="1" applyAlignment="1">
      <alignment horizontal="center" vertical="center" wrapText="1"/>
    </xf>
    <xf numFmtId="164" fontId="18" fillId="2" borderId="20" xfId="11" applyFont="1" applyFill="1" applyBorder="1" applyAlignment="1">
      <alignment horizontal="center" vertical="center"/>
    </xf>
    <xf numFmtId="164" fontId="10" fillId="4" borderId="20" xfId="11" applyFont="1" applyFill="1" applyBorder="1" applyAlignment="1">
      <alignment horizontal="center" vertical="center" wrapText="1"/>
    </xf>
    <xf numFmtId="164" fontId="18" fillId="4" borderId="22" xfId="11" applyFont="1" applyFill="1" applyBorder="1" applyAlignment="1">
      <alignment horizontal="center" vertical="center" wrapText="1"/>
    </xf>
    <xf numFmtId="164" fontId="10" fillId="8" borderId="24" xfId="11" applyFont="1" applyFill="1" applyBorder="1" applyAlignment="1">
      <alignment horizontal="center" vertical="center" wrapText="1"/>
    </xf>
    <xf numFmtId="164" fontId="18" fillId="8" borderId="9" xfId="11" applyFont="1" applyFill="1" applyBorder="1" applyAlignment="1">
      <alignment horizontal="center" vertical="center" wrapText="1"/>
    </xf>
    <xf numFmtId="164" fontId="10" fillId="7" borderId="3" xfId="11" applyFont="1" applyFill="1" applyBorder="1" applyAlignment="1">
      <alignment horizontal="center" vertical="center" wrapText="1"/>
    </xf>
    <xf numFmtId="164" fontId="10" fillId="7" borderId="17" xfId="11" applyFont="1" applyFill="1" applyBorder="1" applyAlignment="1">
      <alignment horizontal="center" vertical="center" wrapText="1"/>
    </xf>
    <xf numFmtId="164" fontId="18" fillId="4" borderId="25" xfId="11" applyFont="1" applyFill="1" applyBorder="1" applyAlignment="1">
      <alignment horizontal="center" vertical="center"/>
    </xf>
    <xf numFmtId="164" fontId="18" fillId="4" borderId="19" xfId="11" applyFont="1" applyFill="1" applyBorder="1" applyAlignment="1">
      <alignment horizontal="center" vertical="center"/>
    </xf>
    <xf numFmtId="0" fontId="18" fillId="0" borderId="0" xfId="0" applyFont="1" applyAlignment="1">
      <alignment horizontal="left" wrapText="1"/>
    </xf>
    <xf numFmtId="0" fontId="4" fillId="0" borderId="2"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11" xfId="0" applyFont="1" applyFill="1" applyBorder="1" applyAlignment="1">
      <alignment horizontal="center" vertical="center"/>
    </xf>
    <xf numFmtId="0" fontId="4" fillId="0" borderId="7" xfId="0" applyFont="1" applyFill="1" applyBorder="1" applyAlignment="1">
      <alignment horizontal="center"/>
    </xf>
    <xf numFmtId="0" fontId="4" fillId="0" borderId="6" xfId="0" applyFont="1" applyFill="1" applyBorder="1" applyAlignment="1">
      <alignment horizontal="center"/>
    </xf>
    <xf numFmtId="0" fontId="4" fillId="0" borderId="14" xfId="0" applyFont="1" applyFill="1" applyBorder="1" applyAlignment="1">
      <alignment horizontal="center"/>
    </xf>
    <xf numFmtId="164" fontId="21" fillId="4" borderId="13" xfId="12" applyFont="1" applyFill="1" applyBorder="1" applyAlignment="1">
      <alignment horizontal="center" vertical="center" wrapText="1"/>
    </xf>
    <xf numFmtId="164" fontId="21" fillId="4" borderId="25" xfId="12" applyFont="1" applyFill="1" applyBorder="1" applyAlignment="1">
      <alignment horizontal="center" vertical="center" wrapText="1"/>
    </xf>
    <xf numFmtId="164" fontId="21" fillId="4" borderId="10" xfId="12" applyFont="1" applyFill="1" applyBorder="1" applyAlignment="1">
      <alignment horizontal="center" vertical="center" wrapText="1"/>
    </xf>
    <xf numFmtId="164" fontId="21" fillId="4" borderId="19" xfId="12" applyFont="1" applyFill="1" applyBorder="1" applyAlignment="1">
      <alignment horizontal="center" vertical="center" wrapText="1"/>
    </xf>
    <xf numFmtId="164" fontId="10" fillId="4" borderId="24" xfId="11" applyFont="1" applyFill="1" applyBorder="1" applyAlignment="1">
      <alignment horizontal="center" vertical="center" wrapText="1"/>
    </xf>
    <xf numFmtId="164" fontId="10" fillId="4" borderId="9" xfId="11" applyFont="1" applyFill="1" applyBorder="1" applyAlignment="1">
      <alignment horizontal="center" vertical="center" wrapText="1"/>
    </xf>
    <xf numFmtId="164" fontId="10" fillId="4" borderId="19" xfId="11" applyFont="1" applyFill="1" applyBorder="1" applyAlignment="1">
      <alignment horizontal="center" vertical="center" wrapText="1"/>
    </xf>
    <xf numFmtId="167" fontId="20" fillId="3" borderId="29" xfId="12" applyNumberFormat="1" applyFill="1" applyBorder="1" applyAlignment="1">
      <alignment horizontal="center" vertical="top" wrapText="1"/>
    </xf>
    <xf numFmtId="167" fontId="20" fillId="3" borderId="27" xfId="12" applyNumberFormat="1" applyFill="1" applyBorder="1" applyAlignment="1">
      <alignment horizontal="center" vertical="top" wrapText="1"/>
    </xf>
    <xf numFmtId="164" fontId="10" fillId="4" borderId="16" xfId="11" applyFont="1" applyFill="1" applyBorder="1" applyAlignment="1">
      <alignment horizontal="center" vertical="center"/>
    </xf>
    <xf numFmtId="164" fontId="18" fillId="4" borderId="3" xfId="11" applyFont="1" applyFill="1" applyBorder="1" applyAlignment="1">
      <alignment horizontal="center" vertical="center"/>
    </xf>
    <xf numFmtId="164" fontId="10" fillId="8" borderId="20" xfId="11" applyFont="1" applyFill="1" applyBorder="1" applyAlignment="1">
      <alignment horizontal="center" vertical="center" wrapText="1"/>
    </xf>
    <xf numFmtId="164" fontId="18" fillId="8" borderId="22" xfId="11" applyFont="1" applyFill="1" applyBorder="1" applyAlignment="1">
      <alignment horizontal="center" vertical="center" wrapText="1"/>
    </xf>
    <xf numFmtId="164" fontId="18" fillId="2" borderId="15" xfId="11" applyFont="1" applyFill="1" applyBorder="1" applyAlignment="1">
      <alignment horizontal="center" vertical="center" wrapText="1"/>
    </xf>
    <xf numFmtId="164" fontId="10" fillId="4" borderId="25" xfId="11" applyFont="1" applyFill="1" applyBorder="1" applyAlignment="1">
      <alignment horizontal="center" vertical="center"/>
    </xf>
    <xf numFmtId="164" fontId="18" fillId="4" borderId="4" xfId="11" applyFont="1" applyFill="1" applyBorder="1" applyAlignment="1">
      <alignment horizontal="center" vertical="center"/>
    </xf>
    <xf numFmtId="164" fontId="10" fillId="7" borderId="20" xfId="11" applyFont="1" applyFill="1" applyBorder="1" applyAlignment="1">
      <alignment horizontal="center" vertical="center" wrapText="1"/>
    </xf>
    <xf numFmtId="164" fontId="10" fillId="7" borderId="22" xfId="11" applyFont="1" applyFill="1" applyBorder="1" applyAlignment="1">
      <alignment horizontal="center" vertical="center" wrapText="1"/>
    </xf>
  </cellXfs>
  <cellStyles count="14">
    <cellStyle name="Comma 2" xfId="13" xr:uid="{00000000-0005-0000-0000-000000000000}"/>
    <cellStyle name="Euro" xfId="1" xr:uid="{00000000-0005-0000-0000-000001000000}"/>
    <cellStyle name="Followed Hyperlink 2" xfId="2" xr:uid="{00000000-0005-0000-0000-000002000000}"/>
    <cellStyle name="Hyperlink" xfId="3" builtinId="8"/>
    <cellStyle name="Hyperlink 2" xfId="4" xr:uid="{00000000-0005-0000-0000-000004000000}"/>
    <cellStyle name="Hyperlink 3" xfId="5" xr:uid="{00000000-0005-0000-0000-000005000000}"/>
    <cellStyle name="Hyperlink 4" xfId="12" xr:uid="{00000000-0005-0000-0000-000006000000}"/>
    <cellStyle name="Normal" xfId="0" builtinId="0"/>
    <cellStyle name="Normal 2" xfId="6" xr:uid="{00000000-0005-0000-0000-000008000000}"/>
    <cellStyle name="Normal 3" xfId="7" xr:uid="{00000000-0005-0000-0000-000009000000}"/>
    <cellStyle name="Normal 4" xfId="8" xr:uid="{00000000-0005-0000-0000-00000A000000}"/>
    <cellStyle name="Normal 5" xfId="9" xr:uid="{00000000-0005-0000-0000-00000B000000}"/>
    <cellStyle name="Normal 6" xfId="11" xr:uid="{00000000-0005-0000-0000-00000C000000}"/>
    <cellStyle name="Normal_15-06-0212-00-004b-may06-meeting-agenda-and-objectives(1)" xfId="10" xr:uid="{00000000-0005-0000-0000-00000D000000}"/>
  </cellStyles>
  <dxfs count="0"/>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C8C8C"/>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blurRad="63500" dist="38099" dir="2700000" algn="ctr" rotWithShape="0">
                  <a:srgbClr val="000000">
                    <a:alpha val="74998"/>
                  </a:srgbClr>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blurRad="63500" dist="38099" dir="2700000" algn="ctr" rotWithShape="0">
                  <a:srgbClr val="000000">
                    <a:alpha val="74998"/>
                  </a:srgbClr>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ieeesa.webex.com/ieeesa/j.php?MTID=mdd4c8a105bd54825399c84c0a9723f8b" TargetMode="External"/><Relationship Id="rId2" Type="http://schemas.openxmlformats.org/officeDocument/2006/relationships/hyperlink" Target="https://ieeesa.webex.com/ieeesa/j.php?MTID=mb3ea97c89a1806cf72ba307726b2087a" TargetMode="External"/><Relationship Id="rId1" Type="http://schemas.openxmlformats.org/officeDocument/2006/relationships/hyperlink" Target="https://ieeesa.webex.com/ieeesa/j.php?MTID=mfef1edec03d1b89f3cae37b46364b658"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https://mentor.ieee.org/802.15/documents"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mentor.ieee.org/802.15/dcn/21/15-21-0243-00-0014-sg14-ns-uwb-may-2021-agenda.xlsx"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mentor.ieee.org/802.15/dcn/21/15-21-0243-00-0014-sg14-ns-uwb-may-2021-agenda.xlsx"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https://mentor.ieee.org/802.15/dcn/21/15-21-0126-01-nuwb-p802-15-4ab-par-draft-from-myproject.pdf" TargetMode="External"/><Relationship Id="rId3" Type="http://schemas.openxmlformats.org/officeDocument/2006/relationships/hyperlink" Target="https://mentor.ieee.org/802.15/dcn/21/15-21-0276-00-04ab-receiver-requirements-for-realistic-interference-scenarios.pptx" TargetMode="External"/><Relationship Id="rId7" Type="http://schemas.openxmlformats.org/officeDocument/2006/relationships/hyperlink" Target="https://mentor.ieee.org/802.15/dcn/21/15-21-0277-00-nuwb-uwb-for-data-streaming-use-cases-suitable-features-overview.pdf" TargetMode="External"/><Relationship Id="rId2" Type="http://schemas.openxmlformats.org/officeDocument/2006/relationships/hyperlink" Target="https://mentor.ieee.org/802.15/dcn/21/15-21-0280-00-04ab-objectives-checklist-table.docx" TargetMode="External"/><Relationship Id="rId1" Type="http://schemas.openxmlformats.org/officeDocument/2006/relationships/hyperlink" Target="https://mentor.ieee.org/802.15/dcn/21/15-21-0289-00-04ab-coupling-between-nb-and-uwb.pptx" TargetMode="External"/><Relationship Id="rId6" Type="http://schemas.openxmlformats.org/officeDocument/2006/relationships/hyperlink" Target="https://mentor.ieee.org/802.15/dcn/21/15-21-0266-00-04ab-sg15-4ab-meeting-slides-may-2021.pptx" TargetMode="External"/><Relationship Id="rId5" Type="http://schemas.openxmlformats.org/officeDocument/2006/relationships/hyperlink" Target="https://mentor.ieee.org/802.15/dcn/21/15-21-0268-00-04ab-15-4ab-technical-guidance-framework.pptx" TargetMode="External"/><Relationship Id="rId10" Type="http://schemas.openxmlformats.org/officeDocument/2006/relationships/printerSettings" Target="../printerSettings/printerSettings5.bin"/><Relationship Id="rId4" Type="http://schemas.openxmlformats.org/officeDocument/2006/relationships/hyperlink" Target="https://mentor.ieee.org/802.15/dcn/21/15-21-0272-00-04ab-some-uas-use-cases-for-uwb.pptx" TargetMode="External"/><Relationship Id="rId9" Type="http://schemas.openxmlformats.org/officeDocument/2006/relationships/hyperlink" Target="https://mentor.ieee.org/802.15/dcn/21/15-21-0047-05-nuwb-draft-csd-ng-uwb.doc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47"/>
  <sheetViews>
    <sheetView zoomScale="120" zoomScaleNormal="120" workbookViewId="0">
      <pane xSplit="2" ySplit="4" topLeftCell="C5" activePane="bottomRight" state="frozen"/>
      <selection pane="topRight" activeCell="C1" sqref="C1"/>
      <selection pane="bottomLeft" activeCell="A3" sqref="A3"/>
      <selection pane="bottomRight" sqref="A1:T1"/>
    </sheetView>
  </sheetViews>
  <sheetFormatPr defaultRowHeight="12.75" x14ac:dyDescent="0.2"/>
  <cols>
    <col min="3" max="3" width="12.7109375" customWidth="1"/>
  </cols>
  <sheetData>
    <row r="1" spans="1:20" ht="15.75" x14ac:dyDescent="0.2">
      <c r="A1" s="137" t="s">
        <v>43</v>
      </c>
      <c r="B1" s="138"/>
      <c r="C1" s="138"/>
      <c r="D1" s="138"/>
      <c r="E1" s="138"/>
      <c r="F1" s="138"/>
      <c r="G1" s="138"/>
      <c r="H1" s="138"/>
      <c r="I1" s="138"/>
      <c r="J1" s="138"/>
      <c r="K1" s="138"/>
      <c r="L1" s="138"/>
      <c r="M1" s="138"/>
      <c r="N1" s="138"/>
      <c r="O1" s="138"/>
      <c r="P1" s="138"/>
      <c r="Q1" s="138"/>
      <c r="R1" s="138"/>
      <c r="S1" s="138"/>
      <c r="T1" s="139"/>
    </row>
    <row r="2" spans="1:20" ht="16.5" thickBot="1" x14ac:dyDescent="0.3">
      <c r="A2" s="140" t="s">
        <v>42</v>
      </c>
      <c r="B2" s="141"/>
      <c r="C2" s="141"/>
      <c r="D2" s="141"/>
      <c r="E2" s="141"/>
      <c r="F2" s="141"/>
      <c r="G2" s="141"/>
      <c r="H2" s="141"/>
      <c r="I2" s="141"/>
      <c r="J2" s="141"/>
      <c r="K2" s="141"/>
      <c r="L2" s="141"/>
      <c r="M2" s="141"/>
      <c r="N2" s="141"/>
      <c r="O2" s="141"/>
      <c r="P2" s="141"/>
      <c r="Q2" s="141"/>
      <c r="R2" s="141"/>
      <c r="S2" s="141"/>
      <c r="T2" s="142"/>
    </row>
    <row r="3" spans="1:20" ht="15.75" x14ac:dyDescent="0.25">
      <c r="A3" s="72"/>
      <c r="B3" s="73"/>
      <c r="C3" s="74" t="s">
        <v>8</v>
      </c>
      <c r="D3" s="86" t="s">
        <v>9</v>
      </c>
      <c r="E3" s="87"/>
      <c r="F3" s="86" t="s">
        <v>8</v>
      </c>
      <c r="G3" s="87"/>
      <c r="H3" s="100" t="s">
        <v>10</v>
      </c>
      <c r="I3" s="87"/>
      <c r="J3" s="100" t="s">
        <v>11</v>
      </c>
      <c r="K3" s="87"/>
      <c r="L3" s="75"/>
      <c r="M3" s="74" t="s">
        <v>12</v>
      </c>
      <c r="N3" s="86" t="s">
        <v>13</v>
      </c>
      <c r="O3" s="87"/>
      <c r="P3" s="100" t="s">
        <v>9</v>
      </c>
      <c r="Q3" s="87"/>
      <c r="R3" s="84" t="s">
        <v>8</v>
      </c>
      <c r="S3" s="85"/>
      <c r="T3" s="73"/>
    </row>
    <row r="4" spans="1:20" ht="15.75" x14ac:dyDescent="0.25">
      <c r="A4" s="29" t="s">
        <v>14</v>
      </c>
      <c r="B4" s="69" t="s">
        <v>44</v>
      </c>
      <c r="C4" s="51">
        <v>44321</v>
      </c>
      <c r="D4" s="88">
        <v>44327</v>
      </c>
      <c r="E4" s="83"/>
      <c r="F4" s="88">
        <v>44328</v>
      </c>
      <c r="G4" s="83"/>
      <c r="H4" s="82">
        <v>44329</v>
      </c>
      <c r="I4" s="83"/>
      <c r="J4" s="82">
        <v>44330</v>
      </c>
      <c r="K4" s="83"/>
      <c r="L4" s="30" t="s">
        <v>15</v>
      </c>
      <c r="M4" s="51">
        <v>44332</v>
      </c>
      <c r="N4" s="88">
        <v>44333</v>
      </c>
      <c r="O4" s="83"/>
      <c r="P4" s="82">
        <v>44334</v>
      </c>
      <c r="Q4" s="83"/>
      <c r="R4" s="82">
        <v>44335</v>
      </c>
      <c r="S4" s="83"/>
      <c r="T4" s="67" t="s">
        <v>16</v>
      </c>
    </row>
    <row r="5" spans="1:20" ht="15.75" x14ac:dyDescent="0.25">
      <c r="A5" s="28">
        <v>0.20833333333333401</v>
      </c>
      <c r="B5" s="68">
        <f>A5-3/24</f>
        <v>8.3333333333334009E-2</v>
      </c>
      <c r="C5" s="52"/>
      <c r="D5" s="32"/>
      <c r="E5" s="46"/>
      <c r="F5" s="32"/>
      <c r="G5" s="46"/>
      <c r="H5" s="33"/>
      <c r="I5" s="44"/>
      <c r="J5" s="34"/>
      <c r="K5" s="44"/>
      <c r="L5" s="31">
        <v>0.375</v>
      </c>
      <c r="M5" s="52"/>
      <c r="N5" s="32"/>
      <c r="O5" s="46"/>
      <c r="P5" s="33"/>
      <c r="Q5" s="46"/>
      <c r="R5" s="33"/>
      <c r="S5" s="44"/>
      <c r="T5" s="68">
        <v>0.75</v>
      </c>
    </row>
    <row r="6" spans="1:20" ht="15.75" x14ac:dyDescent="0.25">
      <c r="A6" s="28">
        <v>0.25</v>
      </c>
      <c r="B6" s="68">
        <f t="shared" ref="B6:B23" si="0">A6-3/24</f>
        <v>0.125</v>
      </c>
      <c r="C6" s="52"/>
      <c r="D6" s="32"/>
      <c r="E6" s="46"/>
      <c r="F6" s="32"/>
      <c r="G6" s="46"/>
      <c r="H6" s="33"/>
      <c r="I6" s="44"/>
      <c r="J6" s="34"/>
      <c r="K6" s="44"/>
      <c r="L6" s="31">
        <v>0.41666666666666702</v>
      </c>
      <c r="M6" s="52"/>
      <c r="N6" s="32"/>
      <c r="O6" s="46"/>
      <c r="P6" s="33"/>
      <c r="Q6" s="46"/>
      <c r="R6" s="33"/>
      <c r="S6" s="44"/>
      <c r="T6" s="68">
        <v>0.79166666666666696</v>
      </c>
    </row>
    <row r="7" spans="1:20" ht="15.75" x14ac:dyDescent="0.25">
      <c r="A7" s="28">
        <v>0.29166666666666702</v>
      </c>
      <c r="B7" s="68">
        <f t="shared" si="0"/>
        <v>0.16666666666666702</v>
      </c>
      <c r="C7" s="52"/>
      <c r="D7" s="32"/>
      <c r="E7" s="46"/>
      <c r="F7" s="32"/>
      <c r="G7" s="46"/>
      <c r="H7" s="33"/>
      <c r="I7" s="45"/>
      <c r="J7" s="35"/>
      <c r="K7" s="45"/>
      <c r="L7" s="31">
        <v>0.45833333333333298</v>
      </c>
      <c r="M7" s="52"/>
      <c r="N7" s="32"/>
      <c r="O7" s="46"/>
      <c r="P7" s="33"/>
      <c r="Q7" s="46"/>
      <c r="R7" s="33"/>
      <c r="S7" s="47"/>
      <c r="T7" s="68">
        <v>0.83333333333333304</v>
      </c>
    </row>
    <row r="8" spans="1:20" ht="15.75" x14ac:dyDescent="0.25">
      <c r="A8" s="28">
        <v>0.33333333333333331</v>
      </c>
      <c r="B8" s="68">
        <f t="shared" si="0"/>
        <v>0.20833333333333331</v>
      </c>
      <c r="C8" s="52"/>
      <c r="D8" s="32"/>
      <c r="E8" s="46"/>
      <c r="F8" s="32"/>
      <c r="G8" s="46"/>
      <c r="H8" s="33"/>
      <c r="I8" s="46"/>
      <c r="J8" s="33"/>
      <c r="K8" s="46"/>
      <c r="L8" s="31">
        <v>0.5</v>
      </c>
      <c r="M8" s="52"/>
      <c r="N8" s="32"/>
      <c r="O8" s="46"/>
      <c r="P8" s="39"/>
      <c r="Q8" s="47"/>
      <c r="R8" s="39"/>
      <c r="S8" s="47"/>
      <c r="T8" s="68">
        <v>0.875</v>
      </c>
    </row>
    <row r="9" spans="1:20" ht="15.75" x14ac:dyDescent="0.25">
      <c r="A9" s="28">
        <v>0.375</v>
      </c>
      <c r="B9" s="68">
        <f t="shared" si="0"/>
        <v>0.25</v>
      </c>
      <c r="C9" s="53"/>
      <c r="D9" s="89" t="s">
        <v>17</v>
      </c>
      <c r="E9" s="90"/>
      <c r="F9" s="94" t="s">
        <v>18</v>
      </c>
      <c r="G9" s="96" t="s">
        <v>19</v>
      </c>
      <c r="H9" s="109" t="s">
        <v>18</v>
      </c>
      <c r="I9" s="98" t="s">
        <v>19</v>
      </c>
      <c r="J9" s="93" t="s">
        <v>20</v>
      </c>
      <c r="K9" s="96" t="s">
        <v>19</v>
      </c>
      <c r="L9" s="31">
        <v>0.54166666666666696</v>
      </c>
      <c r="M9" s="52"/>
      <c r="N9" s="94" t="s">
        <v>19</v>
      </c>
      <c r="O9" s="119" t="s">
        <v>21</v>
      </c>
      <c r="P9" s="152" t="s">
        <v>22</v>
      </c>
      <c r="Q9" s="157" t="s">
        <v>18</v>
      </c>
      <c r="R9" s="143" t="s">
        <v>23</v>
      </c>
      <c r="S9" s="144"/>
      <c r="T9" s="68">
        <v>0.91666666666666696</v>
      </c>
    </row>
    <row r="10" spans="1:20" ht="15.75" x14ac:dyDescent="0.25">
      <c r="A10" s="28">
        <v>0.41666666666666702</v>
      </c>
      <c r="B10" s="68">
        <f t="shared" si="0"/>
        <v>0.29166666666666702</v>
      </c>
      <c r="C10" s="54" t="s">
        <v>24</v>
      </c>
      <c r="D10" s="91"/>
      <c r="E10" s="92"/>
      <c r="F10" s="95"/>
      <c r="G10" s="97"/>
      <c r="H10" s="122"/>
      <c r="I10" s="99"/>
      <c r="J10" s="93"/>
      <c r="K10" s="97"/>
      <c r="L10" s="31">
        <v>0.58333333333333304</v>
      </c>
      <c r="M10" s="52"/>
      <c r="N10" s="95"/>
      <c r="O10" s="120"/>
      <c r="P10" s="153"/>
      <c r="Q10" s="158"/>
      <c r="R10" s="145"/>
      <c r="S10" s="146"/>
      <c r="T10" s="68">
        <v>0.95833333333333304</v>
      </c>
    </row>
    <row r="11" spans="1:20" ht="15.75" x14ac:dyDescent="0.25">
      <c r="A11" s="28">
        <v>0.45833333333333298</v>
      </c>
      <c r="B11" s="68">
        <f t="shared" si="0"/>
        <v>0.33333333333333298</v>
      </c>
      <c r="C11" s="55"/>
      <c r="D11" s="147" t="s">
        <v>25</v>
      </c>
      <c r="E11" s="113"/>
      <c r="F11" s="128" t="s">
        <v>26</v>
      </c>
      <c r="G11" s="111" t="s">
        <v>27</v>
      </c>
      <c r="H11" s="156" t="s">
        <v>27</v>
      </c>
      <c r="I11" s="123" t="s">
        <v>27</v>
      </c>
      <c r="J11" s="93" t="s">
        <v>28</v>
      </c>
      <c r="K11" s="103" t="s">
        <v>27</v>
      </c>
      <c r="L11" s="31">
        <v>0.625</v>
      </c>
      <c r="M11" s="52"/>
      <c r="N11" s="154" t="s">
        <v>29</v>
      </c>
      <c r="O11" s="111" t="s">
        <v>27</v>
      </c>
      <c r="P11" s="119" t="s">
        <v>21</v>
      </c>
      <c r="Q11" s="103" t="s">
        <v>27</v>
      </c>
      <c r="R11" s="33"/>
      <c r="S11" s="46"/>
      <c r="T11" s="68">
        <v>1</v>
      </c>
    </row>
    <row r="12" spans="1:20" ht="15.75" x14ac:dyDescent="0.25">
      <c r="A12" s="28">
        <v>0.5</v>
      </c>
      <c r="B12" s="68">
        <f t="shared" si="0"/>
        <v>0.375</v>
      </c>
      <c r="C12" s="53"/>
      <c r="D12" s="148"/>
      <c r="E12" s="149"/>
      <c r="F12" s="129"/>
      <c r="G12" s="112"/>
      <c r="H12" s="156"/>
      <c r="I12" s="123"/>
      <c r="J12" s="93"/>
      <c r="K12" s="103"/>
      <c r="L12" s="31">
        <v>0.66666666666666696</v>
      </c>
      <c r="M12" s="52"/>
      <c r="N12" s="155"/>
      <c r="O12" s="112"/>
      <c r="P12" s="120"/>
      <c r="Q12" s="103"/>
      <c r="R12" s="33"/>
      <c r="S12" s="46"/>
      <c r="T12" s="68">
        <v>1.0416666666666701</v>
      </c>
    </row>
    <row r="13" spans="1:20" ht="15.75" x14ac:dyDescent="0.25">
      <c r="A13" s="28">
        <v>0.54166666666666663</v>
      </c>
      <c r="B13" s="68">
        <f t="shared" si="0"/>
        <v>0.41666666666666663</v>
      </c>
      <c r="C13" s="53"/>
      <c r="D13" s="128" t="s">
        <v>7</v>
      </c>
      <c r="E13" s="134" t="s">
        <v>30</v>
      </c>
      <c r="F13" s="128" t="s">
        <v>31</v>
      </c>
      <c r="G13" s="113" t="s">
        <v>21</v>
      </c>
      <c r="H13" s="132" t="s">
        <v>32</v>
      </c>
      <c r="I13" s="99" t="s">
        <v>30</v>
      </c>
      <c r="J13" s="93" t="s">
        <v>33</v>
      </c>
      <c r="K13" s="104" t="s">
        <v>30</v>
      </c>
      <c r="L13" s="31">
        <v>0.70833333333333304</v>
      </c>
      <c r="M13" s="52"/>
      <c r="N13" s="128" t="s">
        <v>33</v>
      </c>
      <c r="O13" s="118" t="s">
        <v>30</v>
      </c>
      <c r="P13" s="119" t="s">
        <v>31</v>
      </c>
      <c r="Q13" s="104" t="s">
        <v>30</v>
      </c>
      <c r="R13" s="33"/>
      <c r="S13" s="46"/>
      <c r="T13" s="68">
        <v>1.0833333333333299</v>
      </c>
    </row>
    <row r="14" spans="1:20" ht="15.75" x14ac:dyDescent="0.25">
      <c r="A14" s="28">
        <v>0.58333333333333304</v>
      </c>
      <c r="B14" s="68">
        <f t="shared" si="0"/>
        <v>0.45833333333333304</v>
      </c>
      <c r="C14" s="53"/>
      <c r="D14" s="129"/>
      <c r="E14" s="135"/>
      <c r="F14" s="129"/>
      <c r="G14" s="114"/>
      <c r="H14" s="133"/>
      <c r="I14" s="105"/>
      <c r="J14" s="93"/>
      <c r="K14" s="104"/>
      <c r="L14" s="31">
        <v>0.75</v>
      </c>
      <c r="M14" s="52"/>
      <c r="N14" s="129"/>
      <c r="O14" s="97"/>
      <c r="P14" s="120"/>
      <c r="Q14" s="104"/>
      <c r="R14" s="33"/>
      <c r="S14" s="46"/>
      <c r="T14" s="68">
        <v>1.125</v>
      </c>
    </row>
    <row r="15" spans="1:20" ht="15.75" x14ac:dyDescent="0.25">
      <c r="A15" s="28">
        <v>0.625</v>
      </c>
      <c r="B15" s="68">
        <f t="shared" si="0"/>
        <v>0.5</v>
      </c>
      <c r="C15" s="150" t="s">
        <v>34</v>
      </c>
      <c r="D15" s="125" t="s">
        <v>20</v>
      </c>
      <c r="E15" s="106" t="s">
        <v>35</v>
      </c>
      <c r="F15" s="159" t="s">
        <v>32</v>
      </c>
      <c r="G15" s="106" t="s">
        <v>35</v>
      </c>
      <c r="H15" s="107" t="s">
        <v>33</v>
      </c>
      <c r="I15" s="106" t="s">
        <v>35</v>
      </c>
      <c r="J15" s="124" t="s">
        <v>35</v>
      </c>
      <c r="K15" s="115" t="s">
        <v>35</v>
      </c>
      <c r="L15" s="31">
        <v>0.79166666666666696</v>
      </c>
      <c r="M15" s="52"/>
      <c r="N15" s="130" t="s">
        <v>32</v>
      </c>
      <c r="O15" s="98" t="s">
        <v>36</v>
      </c>
      <c r="P15" s="116" t="s">
        <v>20</v>
      </c>
      <c r="Q15" s="99" t="s">
        <v>35</v>
      </c>
      <c r="R15" s="33"/>
      <c r="S15" s="46"/>
      <c r="T15" s="68">
        <v>1.1666666666666701</v>
      </c>
    </row>
    <row r="16" spans="1:20" ht="15.75" x14ac:dyDescent="0.25">
      <c r="A16" s="28">
        <v>0.66666666666666696</v>
      </c>
      <c r="B16" s="68">
        <f t="shared" si="0"/>
        <v>0.54166666666666696</v>
      </c>
      <c r="C16" s="151"/>
      <c r="D16" s="126"/>
      <c r="E16" s="105"/>
      <c r="F16" s="160"/>
      <c r="G16" s="105"/>
      <c r="H16" s="108"/>
      <c r="I16" s="105"/>
      <c r="J16" s="124"/>
      <c r="K16" s="115"/>
      <c r="L16" s="31">
        <v>0.83333333333333304</v>
      </c>
      <c r="M16" s="52"/>
      <c r="N16" s="131"/>
      <c r="O16" s="105"/>
      <c r="P16" s="117"/>
      <c r="Q16" s="105"/>
      <c r="R16" s="33"/>
      <c r="S16" s="46"/>
      <c r="T16" s="68">
        <v>1.2083333333333299</v>
      </c>
    </row>
    <row r="17" spans="1:21" ht="15.75" x14ac:dyDescent="0.25">
      <c r="A17" s="28">
        <v>0.70833333333333304</v>
      </c>
      <c r="B17" s="68">
        <f t="shared" si="0"/>
        <v>0.58333333333333304</v>
      </c>
      <c r="C17" s="53"/>
      <c r="D17" s="101" t="s">
        <v>37</v>
      </c>
      <c r="E17" s="106" t="s">
        <v>38</v>
      </c>
      <c r="F17" s="101" t="s">
        <v>36</v>
      </c>
      <c r="G17" s="106" t="s">
        <v>38</v>
      </c>
      <c r="H17" s="109" t="s">
        <v>37</v>
      </c>
      <c r="I17" s="106" t="s">
        <v>38</v>
      </c>
      <c r="J17" s="124" t="s">
        <v>38</v>
      </c>
      <c r="K17" s="115" t="s">
        <v>38</v>
      </c>
      <c r="L17" s="31">
        <v>0.875</v>
      </c>
      <c r="M17" s="52"/>
      <c r="N17" s="101" t="s">
        <v>37</v>
      </c>
      <c r="O17" s="106" t="s">
        <v>38</v>
      </c>
      <c r="P17" s="109" t="s">
        <v>36</v>
      </c>
      <c r="Q17" s="106" t="s">
        <v>38</v>
      </c>
      <c r="R17" s="33"/>
      <c r="S17" s="46"/>
      <c r="T17" s="68">
        <v>1.25</v>
      </c>
    </row>
    <row r="18" spans="1:21" ht="15.75" x14ac:dyDescent="0.25">
      <c r="A18" s="28">
        <v>0.75</v>
      </c>
      <c r="B18" s="68">
        <f t="shared" si="0"/>
        <v>0.625</v>
      </c>
      <c r="C18" s="53"/>
      <c r="D18" s="102"/>
      <c r="E18" s="105"/>
      <c r="F18" s="102"/>
      <c r="G18" s="105"/>
      <c r="H18" s="110"/>
      <c r="I18" s="105"/>
      <c r="J18" s="124"/>
      <c r="K18" s="115"/>
      <c r="L18" s="31">
        <v>0.91666666666666696</v>
      </c>
      <c r="M18" s="52"/>
      <c r="N18" s="102"/>
      <c r="O18" s="105"/>
      <c r="P18" s="110"/>
      <c r="Q18" s="105"/>
      <c r="R18" s="33"/>
      <c r="S18" s="46"/>
      <c r="T18" s="68">
        <v>1.2916666666666701</v>
      </c>
    </row>
    <row r="19" spans="1:21" ht="15.75" x14ac:dyDescent="0.25">
      <c r="A19" s="28">
        <v>0.79166666666666696</v>
      </c>
      <c r="B19" s="68">
        <f t="shared" si="0"/>
        <v>0.66666666666666696</v>
      </c>
      <c r="C19" s="53"/>
      <c r="D19" s="127" t="s">
        <v>39</v>
      </c>
      <c r="E19" s="106" t="s">
        <v>39</v>
      </c>
      <c r="F19" s="127" t="s">
        <v>39</v>
      </c>
      <c r="G19" s="106" t="s">
        <v>39</v>
      </c>
      <c r="H19" s="121" t="s">
        <v>39</v>
      </c>
      <c r="I19" s="106" t="s">
        <v>39</v>
      </c>
      <c r="J19" s="124" t="s">
        <v>39</v>
      </c>
      <c r="K19" s="115" t="s">
        <v>39</v>
      </c>
      <c r="L19" s="31">
        <v>0.95833333333333304</v>
      </c>
      <c r="M19" s="52"/>
      <c r="N19" s="127" t="s">
        <v>39</v>
      </c>
      <c r="O19" s="106" t="s">
        <v>39</v>
      </c>
      <c r="P19" s="121" t="s">
        <v>39</v>
      </c>
      <c r="Q19" s="106" t="s">
        <v>39</v>
      </c>
      <c r="R19" s="33"/>
      <c r="S19" s="46"/>
      <c r="T19" s="68">
        <v>1.3333333333333299</v>
      </c>
      <c r="U19" s="27"/>
    </row>
    <row r="20" spans="1:21" ht="15.75" x14ac:dyDescent="0.25">
      <c r="A20" s="28">
        <v>0.83333333333333404</v>
      </c>
      <c r="B20" s="68">
        <f t="shared" si="0"/>
        <v>0.70833333333333404</v>
      </c>
      <c r="C20" s="53"/>
      <c r="D20" s="102"/>
      <c r="E20" s="105"/>
      <c r="F20" s="102"/>
      <c r="G20" s="105"/>
      <c r="H20" s="110"/>
      <c r="I20" s="105"/>
      <c r="J20" s="124"/>
      <c r="K20" s="115"/>
      <c r="L20" s="31">
        <v>1</v>
      </c>
      <c r="M20" s="57"/>
      <c r="N20" s="102"/>
      <c r="O20" s="105"/>
      <c r="P20" s="110"/>
      <c r="Q20" s="105"/>
      <c r="R20" s="37"/>
      <c r="S20" s="49"/>
      <c r="T20" s="68">
        <v>1.375</v>
      </c>
      <c r="U20" s="27"/>
    </row>
    <row r="21" spans="1:21" ht="15.75" x14ac:dyDescent="0.25">
      <c r="A21" s="28">
        <v>0.875</v>
      </c>
      <c r="B21" s="68">
        <f t="shared" si="0"/>
        <v>0.75</v>
      </c>
      <c r="C21" s="53"/>
      <c r="D21" s="36"/>
      <c r="E21" s="49"/>
      <c r="F21" s="36"/>
      <c r="G21" s="49"/>
      <c r="H21" s="39"/>
      <c r="I21" s="47"/>
      <c r="J21" s="37"/>
      <c r="K21" s="49"/>
      <c r="L21" s="31">
        <v>1.0416666666666701</v>
      </c>
      <c r="M21" s="57"/>
      <c r="N21" s="38"/>
      <c r="O21" s="47"/>
      <c r="P21" s="37"/>
      <c r="Q21" s="49"/>
      <c r="R21" s="37"/>
      <c r="S21" s="49"/>
      <c r="T21" s="68">
        <v>1.4166666666666701</v>
      </c>
      <c r="U21" s="27"/>
    </row>
    <row r="22" spans="1:21" ht="15.75" x14ac:dyDescent="0.25">
      <c r="A22" s="28">
        <v>0.91666666666666696</v>
      </c>
      <c r="B22" s="68">
        <f t="shared" si="0"/>
        <v>0.79166666666666696</v>
      </c>
      <c r="C22" s="53"/>
      <c r="D22" s="36"/>
      <c r="E22" s="49"/>
      <c r="F22" s="36"/>
      <c r="G22" s="49"/>
      <c r="H22" s="39"/>
      <c r="I22" s="47"/>
      <c r="J22" s="37"/>
      <c r="K22" s="49"/>
      <c r="L22" s="31">
        <v>1.0833333333333299</v>
      </c>
      <c r="M22" s="57"/>
      <c r="N22" s="38"/>
      <c r="O22" s="47"/>
      <c r="P22" s="37"/>
      <c r="Q22" s="49"/>
      <c r="R22" s="37"/>
      <c r="S22" s="49"/>
      <c r="T22" s="68">
        <v>1.4583333333333299</v>
      </c>
      <c r="U22" s="27"/>
    </row>
    <row r="23" spans="1:21" ht="16.5" thickBot="1" x14ac:dyDescent="0.3">
      <c r="A23" s="66">
        <v>0.95833333333333304</v>
      </c>
      <c r="B23" s="68">
        <f t="shared" si="0"/>
        <v>0.83333333333333304</v>
      </c>
      <c r="C23" s="56"/>
      <c r="D23" s="40"/>
      <c r="E23" s="50"/>
      <c r="F23" s="40"/>
      <c r="G23" s="50"/>
      <c r="H23" s="43"/>
      <c r="I23" s="48"/>
      <c r="J23" s="41"/>
      <c r="K23" s="50"/>
      <c r="L23" s="31">
        <v>1.125</v>
      </c>
      <c r="M23" s="58"/>
      <c r="N23" s="42"/>
      <c r="O23" s="48"/>
      <c r="P23" s="41"/>
      <c r="Q23" s="50"/>
      <c r="R23" s="41"/>
      <c r="S23" s="50"/>
      <c r="T23" s="68">
        <v>1.5</v>
      </c>
      <c r="U23" s="27"/>
    </row>
    <row r="24" spans="1:21" ht="40.15" customHeight="1" x14ac:dyDescent="0.2"/>
    <row r="25" spans="1:21" s="62" customFormat="1" ht="15" customHeight="1" x14ac:dyDescent="0.2">
      <c r="C25" s="61"/>
      <c r="D25" s="70" t="s">
        <v>47</v>
      </c>
      <c r="E25" s="70"/>
      <c r="F25" s="71"/>
      <c r="G25" s="136" t="s">
        <v>45</v>
      </c>
      <c r="H25" s="136"/>
      <c r="I25" s="136"/>
      <c r="J25" s="136"/>
      <c r="K25" s="136"/>
      <c r="L25" s="136"/>
      <c r="M25" s="136"/>
      <c r="N25" s="136"/>
      <c r="O25" s="136"/>
      <c r="P25" s="136"/>
      <c r="Q25" s="136"/>
      <c r="R25" s="136"/>
      <c r="S25" s="136"/>
      <c r="T25" s="136"/>
    </row>
    <row r="26" spans="1:21" s="62" customFormat="1" ht="15" customHeight="1" x14ac:dyDescent="0.2">
      <c r="C26" s="63"/>
      <c r="D26" s="70" t="s">
        <v>46</v>
      </c>
      <c r="E26" s="70"/>
      <c r="F26" s="71"/>
      <c r="G26" s="136"/>
      <c r="H26" s="136"/>
      <c r="I26" s="136"/>
      <c r="J26" s="136"/>
      <c r="K26" s="136"/>
      <c r="L26" s="136"/>
      <c r="M26" s="136"/>
      <c r="N26" s="136"/>
      <c r="O26" s="136"/>
      <c r="P26" s="136"/>
      <c r="Q26" s="136"/>
      <c r="R26" s="136"/>
      <c r="S26" s="136"/>
      <c r="T26" s="136"/>
    </row>
    <row r="27" spans="1:21" s="62" customFormat="1" ht="15" customHeight="1" x14ac:dyDescent="0.25">
      <c r="C27" s="76"/>
      <c r="D27" s="81" t="s">
        <v>49</v>
      </c>
      <c r="E27" s="81"/>
      <c r="F27" s="64"/>
      <c r="G27" s="136"/>
      <c r="H27" s="136"/>
      <c r="I27" s="136"/>
      <c r="J27" s="136"/>
      <c r="K27" s="136"/>
      <c r="L27" s="136"/>
      <c r="M27" s="136"/>
      <c r="N27" s="136"/>
      <c r="O27" s="136"/>
      <c r="P27" s="136"/>
      <c r="Q27" s="136"/>
      <c r="R27" s="136"/>
      <c r="S27" s="136"/>
      <c r="T27" s="136"/>
    </row>
    <row r="28" spans="1:21" s="62" customFormat="1" ht="15" customHeight="1" x14ac:dyDescent="0.2">
      <c r="G28" s="136"/>
      <c r="H28" s="136"/>
      <c r="I28" s="136"/>
      <c r="J28" s="136"/>
      <c r="K28" s="136"/>
      <c r="L28" s="136"/>
      <c r="M28" s="136"/>
      <c r="N28" s="136"/>
      <c r="O28" s="136"/>
      <c r="P28" s="136"/>
      <c r="Q28" s="136"/>
      <c r="R28" s="136"/>
      <c r="S28" s="136"/>
      <c r="T28" s="136"/>
    </row>
    <row r="29" spans="1:21" s="62" customFormat="1" ht="15" x14ac:dyDescent="0.2">
      <c r="C29" s="65"/>
      <c r="G29" s="136"/>
      <c r="H29" s="136"/>
      <c r="I29" s="136"/>
      <c r="J29" s="136"/>
      <c r="K29" s="136"/>
      <c r="L29" s="136"/>
      <c r="M29" s="136"/>
      <c r="N29" s="136"/>
      <c r="O29" s="136"/>
      <c r="P29" s="136"/>
      <c r="Q29" s="136"/>
      <c r="R29" s="136"/>
      <c r="S29" s="136"/>
      <c r="T29" s="136"/>
    </row>
    <row r="30" spans="1:21" s="62" customFormat="1" ht="15" x14ac:dyDescent="0.2">
      <c r="C30" s="65"/>
      <c r="G30" s="136"/>
      <c r="H30" s="136"/>
      <c r="I30" s="136"/>
      <c r="J30" s="136"/>
      <c r="K30" s="136"/>
      <c r="L30" s="136"/>
      <c r="M30" s="136"/>
      <c r="N30" s="136"/>
      <c r="O30" s="136"/>
      <c r="P30" s="136"/>
      <c r="Q30" s="136"/>
      <c r="R30" s="136"/>
      <c r="S30" s="136"/>
      <c r="T30" s="136"/>
    </row>
    <row r="31" spans="1:21" s="62" customFormat="1" ht="15" x14ac:dyDescent="0.2">
      <c r="C31" s="65"/>
      <c r="D31" s="65"/>
      <c r="E31" s="64"/>
      <c r="F31" s="64"/>
      <c r="G31" s="136"/>
      <c r="H31" s="136"/>
      <c r="I31" s="136"/>
      <c r="J31" s="136"/>
      <c r="K31" s="136"/>
      <c r="L31" s="136"/>
      <c r="M31" s="136"/>
      <c r="N31" s="136"/>
      <c r="O31" s="136"/>
      <c r="P31" s="136"/>
      <c r="Q31" s="136"/>
      <c r="R31" s="136"/>
      <c r="S31" s="136"/>
      <c r="T31" s="136"/>
    </row>
    <row r="32" spans="1:21" s="62" customFormat="1" ht="15" x14ac:dyDescent="0.2">
      <c r="C32" s="65"/>
      <c r="D32" s="65"/>
      <c r="E32" s="64"/>
      <c r="F32" s="64"/>
      <c r="G32" s="136"/>
      <c r="H32" s="136"/>
      <c r="I32" s="136"/>
      <c r="J32" s="136"/>
      <c r="K32" s="136"/>
      <c r="L32" s="136"/>
      <c r="M32" s="136"/>
      <c r="N32" s="136"/>
      <c r="O32" s="136"/>
      <c r="P32" s="136"/>
      <c r="Q32" s="136"/>
      <c r="R32" s="136"/>
      <c r="S32" s="136"/>
      <c r="T32" s="136"/>
    </row>
    <row r="33" spans="3:20" s="62" customFormat="1" ht="15" x14ac:dyDescent="0.2">
      <c r="C33" s="65"/>
      <c r="D33" s="65"/>
      <c r="E33" s="64"/>
      <c r="F33" s="64"/>
      <c r="G33" s="136"/>
      <c r="H33" s="136"/>
      <c r="I33" s="136"/>
      <c r="J33" s="136"/>
      <c r="K33" s="136"/>
      <c r="L33" s="136"/>
      <c r="M33" s="136"/>
      <c r="N33" s="136"/>
      <c r="O33" s="136"/>
      <c r="P33" s="136"/>
      <c r="Q33" s="136"/>
      <c r="R33" s="136"/>
      <c r="S33" s="136"/>
      <c r="T33" s="136"/>
    </row>
    <row r="34" spans="3:20" s="62" customFormat="1" ht="15" x14ac:dyDescent="0.2">
      <c r="C34" s="65"/>
      <c r="D34" s="65"/>
      <c r="E34" s="64"/>
      <c r="F34" s="64"/>
      <c r="G34" s="136"/>
      <c r="H34" s="136"/>
      <c r="I34" s="136"/>
      <c r="J34" s="136"/>
      <c r="K34" s="136"/>
      <c r="L34" s="136"/>
      <c r="M34" s="136"/>
      <c r="N34" s="136"/>
      <c r="O34" s="136"/>
      <c r="P34" s="136"/>
      <c r="Q34" s="136"/>
      <c r="R34" s="136"/>
      <c r="S34" s="136"/>
      <c r="T34" s="136"/>
    </row>
    <row r="35" spans="3:20" s="62" customFormat="1" ht="15" x14ac:dyDescent="0.2">
      <c r="E35" s="64"/>
      <c r="F35" s="64"/>
      <c r="G35" s="136"/>
      <c r="H35" s="136"/>
      <c r="I35" s="136"/>
      <c r="J35" s="136"/>
      <c r="K35" s="136"/>
      <c r="L35" s="136"/>
      <c r="M35" s="136"/>
      <c r="N35" s="136"/>
      <c r="O35" s="136"/>
      <c r="P35" s="136"/>
      <c r="Q35" s="136"/>
      <c r="R35" s="136"/>
      <c r="S35" s="136"/>
      <c r="T35" s="136"/>
    </row>
    <row r="36" spans="3:20" s="62" customFormat="1" ht="15" x14ac:dyDescent="0.2">
      <c r="E36" s="64"/>
      <c r="F36" s="64"/>
      <c r="G36" s="136"/>
      <c r="H36" s="136"/>
      <c r="I36" s="136"/>
      <c r="J36" s="136"/>
      <c r="K36" s="136"/>
      <c r="L36" s="136"/>
      <c r="M36" s="136"/>
      <c r="N36" s="136"/>
      <c r="O36" s="136"/>
      <c r="P36" s="136"/>
      <c r="Q36" s="136"/>
      <c r="R36" s="136"/>
      <c r="S36" s="136"/>
      <c r="T36" s="136"/>
    </row>
    <row r="37" spans="3:20" s="62" customFormat="1" ht="15" x14ac:dyDescent="0.2">
      <c r="E37" s="64"/>
      <c r="F37" s="64"/>
      <c r="G37" s="136"/>
      <c r="H37" s="136"/>
      <c r="I37" s="136"/>
      <c r="J37" s="136"/>
      <c r="K37" s="136"/>
      <c r="L37" s="136"/>
      <c r="M37" s="136"/>
      <c r="N37" s="136"/>
      <c r="O37" s="136"/>
      <c r="P37" s="136"/>
      <c r="Q37" s="136"/>
      <c r="R37" s="136"/>
      <c r="S37" s="136"/>
      <c r="T37" s="136"/>
    </row>
    <row r="38" spans="3:20" s="62" customFormat="1" ht="15" x14ac:dyDescent="0.2">
      <c r="E38" s="64"/>
      <c r="F38" s="64"/>
      <c r="G38" s="136"/>
      <c r="H38" s="136"/>
      <c r="I38" s="136"/>
      <c r="J38" s="136"/>
      <c r="K38" s="136"/>
      <c r="L38" s="136"/>
      <c r="M38" s="136"/>
      <c r="N38" s="136"/>
      <c r="O38" s="136"/>
      <c r="P38" s="136"/>
      <c r="Q38" s="136"/>
      <c r="R38" s="136"/>
      <c r="S38" s="136"/>
      <c r="T38" s="136"/>
    </row>
    <row r="39" spans="3:20" s="62" customFormat="1" ht="15" x14ac:dyDescent="0.2">
      <c r="E39" s="64"/>
      <c r="F39" s="64"/>
      <c r="G39" s="136"/>
      <c r="H39" s="136"/>
      <c r="I39" s="136"/>
      <c r="J39" s="136"/>
      <c r="K39" s="136"/>
      <c r="L39" s="136"/>
      <c r="M39" s="136"/>
      <c r="N39" s="136"/>
      <c r="O39" s="136"/>
      <c r="P39" s="136"/>
      <c r="Q39" s="136"/>
      <c r="R39" s="136"/>
      <c r="S39" s="136"/>
      <c r="T39" s="136"/>
    </row>
    <row r="40" spans="3:20" s="62" customFormat="1" ht="15" x14ac:dyDescent="0.2">
      <c r="E40" s="64"/>
      <c r="F40" s="64"/>
      <c r="G40" s="136"/>
      <c r="H40" s="136"/>
      <c r="I40" s="136"/>
      <c r="J40" s="136"/>
      <c r="K40" s="136"/>
      <c r="L40" s="136"/>
      <c r="M40" s="136"/>
      <c r="N40" s="136"/>
      <c r="O40" s="136"/>
      <c r="P40" s="136"/>
      <c r="Q40" s="136"/>
      <c r="R40" s="136"/>
      <c r="S40" s="136"/>
      <c r="T40" s="136"/>
    </row>
    <row r="41" spans="3:20" s="62" customFormat="1" ht="15" x14ac:dyDescent="0.2">
      <c r="E41" s="64"/>
      <c r="F41" s="64"/>
      <c r="G41" s="136"/>
      <c r="H41" s="136"/>
      <c r="I41" s="136"/>
      <c r="J41" s="136"/>
      <c r="K41" s="136"/>
      <c r="L41" s="136"/>
      <c r="M41" s="136"/>
      <c r="N41" s="136"/>
      <c r="O41" s="136"/>
      <c r="P41" s="136"/>
      <c r="Q41" s="136"/>
      <c r="R41" s="136"/>
      <c r="S41" s="136"/>
      <c r="T41" s="136"/>
    </row>
    <row r="42" spans="3:20" s="62" customFormat="1" ht="15" x14ac:dyDescent="0.2">
      <c r="G42" s="136"/>
      <c r="H42" s="136"/>
      <c r="I42" s="136"/>
      <c r="J42" s="136"/>
      <c r="K42" s="136"/>
      <c r="L42" s="136"/>
      <c r="M42" s="136"/>
      <c r="N42" s="136"/>
      <c r="O42" s="136"/>
      <c r="P42" s="136"/>
      <c r="Q42" s="136"/>
      <c r="R42" s="136"/>
      <c r="S42" s="136"/>
      <c r="T42" s="136"/>
    </row>
    <row r="43" spans="3:20" s="62" customFormat="1" ht="15" x14ac:dyDescent="0.2">
      <c r="G43" s="136"/>
      <c r="H43" s="136"/>
      <c r="I43" s="136"/>
      <c r="J43" s="136"/>
      <c r="K43" s="136"/>
      <c r="L43" s="136"/>
      <c r="M43" s="136"/>
      <c r="N43" s="136"/>
      <c r="O43" s="136"/>
      <c r="P43" s="136"/>
      <c r="Q43" s="136"/>
      <c r="R43" s="136"/>
      <c r="S43" s="136"/>
      <c r="T43" s="136"/>
    </row>
    <row r="44" spans="3:20" s="62" customFormat="1" ht="15" x14ac:dyDescent="0.2">
      <c r="G44" s="136"/>
      <c r="H44" s="136"/>
      <c r="I44" s="136"/>
      <c r="J44" s="136"/>
      <c r="K44" s="136"/>
      <c r="L44" s="136"/>
      <c r="M44" s="136"/>
      <c r="N44" s="136"/>
      <c r="O44" s="136"/>
      <c r="P44" s="136"/>
      <c r="Q44" s="136"/>
      <c r="R44" s="136"/>
      <c r="S44" s="136"/>
      <c r="T44" s="136"/>
    </row>
    <row r="45" spans="3:20" s="62" customFormat="1" ht="15" x14ac:dyDescent="0.2">
      <c r="G45" s="136"/>
      <c r="H45" s="136"/>
      <c r="I45" s="136"/>
      <c r="J45" s="136"/>
      <c r="K45" s="136"/>
      <c r="L45" s="136"/>
      <c r="M45" s="136"/>
      <c r="N45" s="136"/>
      <c r="O45" s="136"/>
      <c r="P45" s="136"/>
      <c r="Q45" s="136"/>
      <c r="R45" s="136"/>
      <c r="S45" s="136"/>
      <c r="T45" s="136"/>
    </row>
    <row r="46" spans="3:20" s="62" customFormat="1" ht="15" x14ac:dyDescent="0.2">
      <c r="G46" s="136"/>
      <c r="H46" s="136"/>
      <c r="I46" s="136"/>
      <c r="J46" s="136"/>
      <c r="K46" s="136"/>
      <c r="L46" s="136"/>
      <c r="M46" s="136"/>
      <c r="N46" s="136"/>
      <c r="O46" s="136"/>
      <c r="P46" s="136"/>
      <c r="Q46" s="136"/>
      <c r="R46" s="136"/>
      <c r="S46" s="136"/>
      <c r="T46" s="136"/>
    </row>
    <row r="47" spans="3:20" s="62" customFormat="1" ht="15" x14ac:dyDescent="0.2"/>
  </sheetData>
  <mergeCells count="90">
    <mergeCell ref="G25:T46"/>
    <mergeCell ref="A1:T1"/>
    <mergeCell ref="A2:T2"/>
    <mergeCell ref="R9:S10"/>
    <mergeCell ref="D11:E12"/>
    <mergeCell ref="C15:C16"/>
    <mergeCell ref="N9:N10"/>
    <mergeCell ref="O15:O16"/>
    <mergeCell ref="F11:F12"/>
    <mergeCell ref="P9:P10"/>
    <mergeCell ref="N11:N12"/>
    <mergeCell ref="H11:H12"/>
    <mergeCell ref="O9:O10"/>
    <mergeCell ref="Q9:Q10"/>
    <mergeCell ref="F15:F16"/>
    <mergeCell ref="D13:D14"/>
    <mergeCell ref="D15:D16"/>
    <mergeCell ref="K11:K12"/>
    <mergeCell ref="F19:F20"/>
    <mergeCell ref="N13:N14"/>
    <mergeCell ref="N15:N16"/>
    <mergeCell ref="N19:N20"/>
    <mergeCell ref="I15:I16"/>
    <mergeCell ref="H13:H14"/>
    <mergeCell ref="F13:F14"/>
    <mergeCell ref="K13:K14"/>
    <mergeCell ref="N17:N18"/>
    <mergeCell ref="D17:D18"/>
    <mergeCell ref="D19:D20"/>
    <mergeCell ref="E13:E14"/>
    <mergeCell ref="E15:E16"/>
    <mergeCell ref="J13:J14"/>
    <mergeCell ref="K9:K10"/>
    <mergeCell ref="G19:G20"/>
    <mergeCell ref="I17:I18"/>
    <mergeCell ref="I19:I20"/>
    <mergeCell ref="K17:K18"/>
    <mergeCell ref="K19:K20"/>
    <mergeCell ref="J11:J12"/>
    <mergeCell ref="J15:J16"/>
    <mergeCell ref="J17:J18"/>
    <mergeCell ref="J19:J20"/>
    <mergeCell ref="E17:E18"/>
    <mergeCell ref="E19:E20"/>
    <mergeCell ref="H9:H10"/>
    <mergeCell ref="H19:H20"/>
    <mergeCell ref="I11:I12"/>
    <mergeCell ref="I13:I14"/>
    <mergeCell ref="Q19:Q20"/>
    <mergeCell ref="P15:P16"/>
    <mergeCell ref="O11:O12"/>
    <mergeCell ref="O13:O14"/>
    <mergeCell ref="O17:O18"/>
    <mergeCell ref="O19:O20"/>
    <mergeCell ref="P11:P12"/>
    <mergeCell ref="P17:P18"/>
    <mergeCell ref="P19:P20"/>
    <mergeCell ref="P13:P14"/>
    <mergeCell ref="N4:O4"/>
    <mergeCell ref="N3:O3"/>
    <mergeCell ref="F17:F18"/>
    <mergeCell ref="Q11:Q12"/>
    <mergeCell ref="Q13:Q14"/>
    <mergeCell ref="Q15:Q16"/>
    <mergeCell ref="Q17:Q18"/>
    <mergeCell ref="H15:H16"/>
    <mergeCell ref="H17:H18"/>
    <mergeCell ref="G11:G12"/>
    <mergeCell ref="G13:G14"/>
    <mergeCell ref="G15:G16"/>
    <mergeCell ref="G17:G18"/>
    <mergeCell ref="K15:K16"/>
    <mergeCell ref="J3:K3"/>
    <mergeCell ref="J4:K4"/>
    <mergeCell ref="D27:E27"/>
    <mergeCell ref="R4:S4"/>
    <mergeCell ref="R3:S3"/>
    <mergeCell ref="D3:E3"/>
    <mergeCell ref="D4:E4"/>
    <mergeCell ref="D9:E10"/>
    <mergeCell ref="J9:J10"/>
    <mergeCell ref="F9:F10"/>
    <mergeCell ref="G9:G10"/>
    <mergeCell ref="I9:I10"/>
    <mergeCell ref="F3:G3"/>
    <mergeCell ref="F4:G4"/>
    <mergeCell ref="H3:I3"/>
    <mergeCell ref="H4:I4"/>
    <mergeCell ref="P4:Q4"/>
    <mergeCell ref="P3:Q3"/>
  </mergeCells>
  <hyperlinks>
    <hyperlink ref="C10" r:id="rId1" xr:uid="{00000000-0004-0000-0000-000000000000}"/>
    <hyperlink ref="C15:C16" r:id="rId2" display="802 Wirless Chairs mtg" xr:uid="{00000000-0004-0000-0000-000001000000}"/>
    <hyperlink ref="R9:S10" r:id="rId3" display="WG Closing Meeting" xr:uid="{00000000-0004-0000-0000-000002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43"/>
  <sheetViews>
    <sheetView zoomScale="200" zoomScaleNormal="200" workbookViewId="0">
      <pane ySplit="2" topLeftCell="A3" activePane="bottomLeft" state="frozen"/>
      <selection pane="bottomLeft" activeCell="C11" sqref="C11"/>
    </sheetView>
  </sheetViews>
  <sheetFormatPr defaultRowHeight="12.75" x14ac:dyDescent="0.2"/>
  <cols>
    <col min="1" max="1" width="10.7109375" customWidth="1"/>
    <col min="2" max="2" width="70.7109375" customWidth="1"/>
    <col min="3" max="3" width="8.7109375" customWidth="1"/>
  </cols>
  <sheetData>
    <row r="1" spans="1:5" ht="15.75" x14ac:dyDescent="0.2">
      <c r="A1" s="3"/>
      <c r="B1" s="4" t="str">
        <f>'WG Agenda'!$A$1</f>
        <v>131th IEEE 802.15 WSN MEETING VIA WEBEX</v>
      </c>
    </row>
    <row r="2" spans="1:5" ht="15.75" x14ac:dyDescent="0.2">
      <c r="A2" s="3"/>
      <c r="B2" s="4" t="str">
        <f>'WG Agenda'!$A$2</f>
        <v>Virtual</v>
      </c>
    </row>
    <row r="3" spans="1:5" x14ac:dyDescent="0.2">
      <c r="B3" s="79" t="s">
        <v>66</v>
      </c>
    </row>
    <row r="4" spans="1:5" ht="14.25" x14ac:dyDescent="0.2">
      <c r="A4" s="1"/>
      <c r="B4" s="17" t="s">
        <v>51</v>
      </c>
    </row>
    <row r="5" spans="1:5" x14ac:dyDescent="0.2">
      <c r="A5" s="1"/>
      <c r="B5" s="77" t="s">
        <v>50</v>
      </c>
      <c r="C5" s="60" t="s">
        <v>41</v>
      </c>
    </row>
    <row r="6" spans="1:5" x14ac:dyDescent="0.2">
      <c r="A6" s="1">
        <v>1</v>
      </c>
      <c r="B6" s="1" t="s">
        <v>52</v>
      </c>
      <c r="C6" s="16">
        <v>0.625</v>
      </c>
    </row>
    <row r="7" spans="1:5" x14ac:dyDescent="0.2">
      <c r="A7" s="1">
        <v>2</v>
      </c>
      <c r="B7" s="1" t="s">
        <v>53</v>
      </c>
      <c r="C7" s="16">
        <v>0.54166666666666663</v>
      </c>
    </row>
    <row r="8" spans="1:5" x14ac:dyDescent="0.2">
      <c r="A8" s="1">
        <f>A7+1</f>
        <v>3</v>
      </c>
      <c r="B8" s="1" t="s">
        <v>67</v>
      </c>
      <c r="C8" s="16">
        <v>0.45833333333333331</v>
      </c>
    </row>
    <row r="9" spans="1:5" x14ac:dyDescent="0.2">
      <c r="A9" s="1">
        <f>A8+1</f>
        <v>4</v>
      </c>
      <c r="B9" s="1" t="s">
        <v>103</v>
      </c>
      <c r="C9" s="16">
        <v>0.625</v>
      </c>
    </row>
    <row r="10" spans="1:5" x14ac:dyDescent="0.2">
      <c r="A10" s="1">
        <v>5</v>
      </c>
      <c r="B10" s="1" t="s">
        <v>104</v>
      </c>
      <c r="C10" s="16">
        <v>0.45833333333333331</v>
      </c>
    </row>
    <row r="11" spans="1:5" x14ac:dyDescent="0.2">
      <c r="B11" s="2" t="s">
        <v>0</v>
      </c>
    </row>
    <row r="12" spans="1:5" x14ac:dyDescent="0.2">
      <c r="A12" s="2"/>
      <c r="B12" s="59" t="s">
        <v>40</v>
      </c>
    </row>
    <row r="14" spans="1:5" x14ac:dyDescent="0.2">
      <c r="A14" s="2"/>
    </row>
    <row r="15" spans="1:5" x14ac:dyDescent="0.2">
      <c r="B15" s="6"/>
      <c r="C15" s="6"/>
      <c r="D15" s="6"/>
      <c r="E15" s="6"/>
    </row>
    <row r="16" spans="1:5" x14ac:dyDescent="0.2">
      <c r="B16" s="6"/>
      <c r="C16" s="6"/>
      <c r="D16" s="6"/>
      <c r="E16" s="6"/>
    </row>
    <row r="17" spans="2:5" x14ac:dyDescent="0.2">
      <c r="B17" s="6"/>
      <c r="C17" s="6"/>
      <c r="D17" s="6"/>
      <c r="E17" s="6"/>
    </row>
    <row r="18" spans="2:5" x14ac:dyDescent="0.2">
      <c r="B18" s="6"/>
      <c r="C18" s="6"/>
      <c r="E18" s="6"/>
    </row>
    <row r="19" spans="2:5" x14ac:dyDescent="0.2">
      <c r="B19" s="6"/>
      <c r="C19" s="6"/>
      <c r="E19" s="6"/>
    </row>
    <row r="20" spans="2:5" x14ac:dyDescent="0.2">
      <c r="B20" s="6"/>
      <c r="C20" s="6"/>
      <c r="E20" s="6"/>
    </row>
    <row r="21" spans="2:5" x14ac:dyDescent="0.2">
      <c r="B21" s="6"/>
      <c r="E21" s="6"/>
    </row>
    <row r="22" spans="2:5" x14ac:dyDescent="0.2">
      <c r="B22" s="6"/>
      <c r="C22" s="6"/>
      <c r="E22" s="6"/>
    </row>
    <row r="23" spans="2:5" x14ac:dyDescent="0.2">
      <c r="B23" s="6"/>
      <c r="C23" s="6"/>
      <c r="E23" s="6"/>
    </row>
    <row r="24" spans="2:5" x14ac:dyDescent="0.2">
      <c r="B24" s="6"/>
      <c r="C24" s="6"/>
      <c r="E24" s="6"/>
    </row>
    <row r="25" spans="2:5" x14ac:dyDescent="0.2">
      <c r="B25" s="6"/>
      <c r="C25" s="6"/>
      <c r="D25" s="6"/>
      <c r="E25" s="6"/>
    </row>
    <row r="26" spans="2:5" x14ac:dyDescent="0.2">
      <c r="B26" s="6"/>
      <c r="C26" s="6"/>
      <c r="D26" s="6"/>
      <c r="E26" s="6"/>
    </row>
    <row r="27" spans="2:5" x14ac:dyDescent="0.2">
      <c r="E27" s="6"/>
    </row>
    <row r="28" spans="2:5" x14ac:dyDescent="0.2">
      <c r="E28" s="6"/>
    </row>
    <row r="29" spans="2:5" x14ac:dyDescent="0.2">
      <c r="E29" s="6"/>
    </row>
    <row r="30" spans="2:5" x14ac:dyDescent="0.2">
      <c r="B30" s="6"/>
      <c r="C30" s="6"/>
      <c r="D30" s="6"/>
      <c r="E30" s="6"/>
    </row>
    <row r="31" spans="2:5" x14ac:dyDescent="0.2">
      <c r="B31" s="6"/>
      <c r="C31" s="6"/>
      <c r="D31" s="6"/>
      <c r="E31" s="6"/>
    </row>
    <row r="32" spans="2:5" x14ac:dyDescent="0.2">
      <c r="B32" s="7"/>
      <c r="C32" s="6"/>
      <c r="D32" s="6"/>
      <c r="E32" s="6"/>
    </row>
    <row r="33" spans="2:5" x14ac:dyDescent="0.2">
      <c r="B33" s="6"/>
      <c r="C33" s="6"/>
      <c r="D33" s="6"/>
      <c r="E33" s="6"/>
    </row>
    <row r="34" spans="2:5" x14ac:dyDescent="0.2">
      <c r="B34" s="6"/>
      <c r="C34" s="6"/>
      <c r="D34" s="6"/>
      <c r="E34" s="6"/>
    </row>
    <row r="35" spans="2:5" x14ac:dyDescent="0.2">
      <c r="B35" s="6"/>
      <c r="C35" s="6"/>
      <c r="D35" s="6"/>
      <c r="E35" s="6"/>
    </row>
    <row r="36" spans="2:5" x14ac:dyDescent="0.2">
      <c r="B36" s="6"/>
      <c r="C36" s="6"/>
      <c r="D36" s="6"/>
      <c r="E36" s="6"/>
    </row>
    <row r="37" spans="2:5" x14ac:dyDescent="0.2">
      <c r="B37" s="6"/>
      <c r="C37" s="6"/>
      <c r="D37" s="6"/>
      <c r="E37" s="6"/>
    </row>
    <row r="38" spans="2:5" x14ac:dyDescent="0.2">
      <c r="B38" s="6"/>
      <c r="C38" s="6"/>
      <c r="D38" s="6"/>
      <c r="E38" s="6"/>
    </row>
    <row r="39" spans="2:5" x14ac:dyDescent="0.2">
      <c r="B39" s="6"/>
      <c r="C39" s="6"/>
      <c r="D39" s="6"/>
      <c r="E39" s="6"/>
    </row>
    <row r="40" spans="2:5" x14ac:dyDescent="0.2">
      <c r="B40" s="6"/>
      <c r="C40" s="6"/>
      <c r="D40" s="6"/>
      <c r="E40" s="6"/>
    </row>
    <row r="41" spans="2:5" x14ac:dyDescent="0.2">
      <c r="B41" s="6"/>
      <c r="C41" s="6"/>
      <c r="D41" s="6"/>
      <c r="E41" s="6"/>
    </row>
    <row r="42" spans="2:5" x14ac:dyDescent="0.2">
      <c r="B42" s="6"/>
      <c r="C42" s="6"/>
      <c r="D42" s="6"/>
      <c r="E42" s="6"/>
    </row>
    <row r="43" spans="2:5" x14ac:dyDescent="0.2">
      <c r="E43" s="6"/>
    </row>
  </sheetData>
  <sheetProtection selectLockedCells="1" selectUnlockedCells="1"/>
  <hyperlinks>
    <hyperlink ref="B12" r:id="rId1" xr:uid="{00000000-0004-0000-0100-000000000000}"/>
  </hyperlinks>
  <pageMargins left="0.78749999999999998" right="0.78749999999999998" top="1.0527777777777778" bottom="1.0527777777777778" header="0.78749999999999998" footer="0.78749999999999998"/>
  <pageSetup paperSize="9" firstPageNumber="0" orientation="portrait" horizontalDpi="300" verticalDpi="300"/>
  <headerFooter alignWithMargins="0">
    <oddHeader>&amp;C&amp;"Times New Roman,Regular"&amp;12&amp;A</oddHeader>
    <oddFooter>&amp;C&amp;"Times New Roman,Regular"&amp;12Page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19"/>
  <sheetViews>
    <sheetView zoomScale="150" zoomScaleNormal="150" workbookViewId="0">
      <pane ySplit="2" topLeftCell="A3" activePane="bottomLeft" state="frozen"/>
      <selection pane="bottomLeft" activeCell="B12" sqref="B12"/>
    </sheetView>
  </sheetViews>
  <sheetFormatPr defaultColWidth="11.42578125" defaultRowHeight="12.75" x14ac:dyDescent="0.2"/>
  <cols>
    <col min="1" max="1" width="10.7109375" style="8" customWidth="1"/>
    <col min="2" max="2" width="70.7109375" style="8" customWidth="1"/>
    <col min="3" max="3" width="20.7109375" style="8" customWidth="1"/>
    <col min="4" max="4" width="7.42578125" style="8" customWidth="1"/>
    <col min="5" max="16384" width="11.42578125" style="8"/>
  </cols>
  <sheetData>
    <row r="1" spans="1:5" ht="15.75" x14ac:dyDescent="0.2">
      <c r="B1" s="4" t="str">
        <f>Summary!$B$1</f>
        <v>131th IEEE 802.15 WSN MEETING VIA WEBEX</v>
      </c>
    </row>
    <row r="2" spans="1:5" ht="15.75" x14ac:dyDescent="0.25">
      <c r="B2" s="5" t="str">
        <f>Summary!$B$2</f>
        <v>Virtual</v>
      </c>
    </row>
    <row r="3" spans="1:5" x14ac:dyDescent="0.2">
      <c r="B3" s="79" t="s">
        <v>66</v>
      </c>
    </row>
    <row r="4" spans="1:5" x14ac:dyDescent="0.2">
      <c r="A4" s="1">
        <f>Summary!A$6</f>
        <v>1</v>
      </c>
      <c r="B4" s="1" t="str">
        <f>Summary!B$6</f>
        <v>Wednesday 12-May PM2 (15:00):  Opening, Review, Technical Presentations</v>
      </c>
      <c r="E4" s="26">
        <f>Summary!C$6</f>
        <v>0.625</v>
      </c>
    </row>
    <row r="5" spans="1:5" x14ac:dyDescent="0.2">
      <c r="A5" s="9">
        <f t="shared" ref="A5:A13" si="0">A4+0.1</f>
        <v>1.1000000000000001</v>
      </c>
      <c r="B5" s="10" t="s">
        <v>1</v>
      </c>
      <c r="C5" s="15" t="s">
        <v>5</v>
      </c>
      <c r="D5" s="12">
        <v>0</v>
      </c>
      <c r="E5" s="13">
        <f t="shared" ref="E5:E12" si="1">E4+TIME(0,D4,0)</f>
        <v>0.625</v>
      </c>
    </row>
    <row r="6" spans="1:5" x14ac:dyDescent="0.2">
      <c r="A6" s="9">
        <f t="shared" si="0"/>
        <v>1.2000000000000002</v>
      </c>
      <c r="B6" s="14" t="s">
        <v>4</v>
      </c>
      <c r="C6" s="15" t="s">
        <v>5</v>
      </c>
      <c r="D6" s="12">
        <v>5</v>
      </c>
      <c r="E6" s="13">
        <f t="shared" si="1"/>
        <v>0.625</v>
      </c>
    </row>
    <row r="7" spans="1:5" x14ac:dyDescent="0.2">
      <c r="A7" s="9">
        <f t="shared" si="0"/>
        <v>1.3000000000000003</v>
      </c>
      <c r="B7" s="14" t="s">
        <v>54</v>
      </c>
      <c r="C7" s="15" t="s">
        <v>5</v>
      </c>
      <c r="D7" s="12">
        <v>5</v>
      </c>
      <c r="E7" s="13">
        <f t="shared" si="1"/>
        <v>0.62847222222222221</v>
      </c>
    </row>
    <row r="8" spans="1:5" x14ac:dyDescent="0.2">
      <c r="A8" s="9">
        <f t="shared" si="0"/>
        <v>1.4000000000000004</v>
      </c>
      <c r="B8" s="14" t="s">
        <v>48</v>
      </c>
      <c r="C8" s="11" t="s">
        <v>2</v>
      </c>
      <c r="D8" s="12">
        <v>5</v>
      </c>
      <c r="E8" s="13">
        <f t="shared" si="1"/>
        <v>0.63194444444444442</v>
      </c>
    </row>
    <row r="9" spans="1:5" x14ac:dyDescent="0.2">
      <c r="A9" s="9">
        <f t="shared" si="0"/>
        <v>1.5000000000000004</v>
      </c>
      <c r="B9" s="14" t="s">
        <v>55</v>
      </c>
      <c r="C9" s="15" t="s">
        <v>5</v>
      </c>
      <c r="D9" s="12">
        <v>15</v>
      </c>
      <c r="E9" s="13">
        <f t="shared" si="1"/>
        <v>0.63541666666666663</v>
      </c>
    </row>
    <row r="10" spans="1:5" x14ac:dyDescent="0.2">
      <c r="A10" s="9">
        <f t="shared" si="0"/>
        <v>1.6000000000000005</v>
      </c>
      <c r="B10" s="14" t="s">
        <v>69</v>
      </c>
      <c r="C10" s="15" t="s">
        <v>2</v>
      </c>
      <c r="D10" s="12">
        <v>15</v>
      </c>
      <c r="E10" s="13">
        <f t="shared" si="1"/>
        <v>0.64583333333333326</v>
      </c>
    </row>
    <row r="11" spans="1:5" x14ac:dyDescent="0.2">
      <c r="A11" s="9">
        <f t="shared" si="0"/>
        <v>1.7000000000000006</v>
      </c>
      <c r="B11" s="14" t="s">
        <v>56</v>
      </c>
      <c r="C11" s="15" t="s">
        <v>57</v>
      </c>
      <c r="D11" s="12">
        <v>45</v>
      </c>
      <c r="E11" s="13">
        <f t="shared" si="1"/>
        <v>0.65624999999999989</v>
      </c>
    </row>
    <row r="12" spans="1:5" x14ac:dyDescent="0.2">
      <c r="A12" s="9">
        <f t="shared" si="0"/>
        <v>1.8000000000000007</v>
      </c>
      <c r="B12" s="14" t="s">
        <v>70</v>
      </c>
      <c r="C12" s="15" t="s">
        <v>58</v>
      </c>
      <c r="D12" s="12">
        <v>30</v>
      </c>
      <c r="E12" s="13">
        <f t="shared" si="1"/>
        <v>0.68749999999999989</v>
      </c>
    </row>
    <row r="13" spans="1:5" x14ac:dyDescent="0.2">
      <c r="A13" s="9">
        <f t="shared" si="0"/>
        <v>1.9000000000000008</v>
      </c>
      <c r="B13" s="14" t="s">
        <v>3</v>
      </c>
      <c r="C13" s="15" t="s">
        <v>5</v>
      </c>
      <c r="D13" s="12">
        <v>0</v>
      </c>
      <c r="E13" s="13">
        <f>E12+TIME(0,D12,0)</f>
        <v>0.70833333333333326</v>
      </c>
    </row>
    <row r="15" spans="1:5" customFormat="1" x14ac:dyDescent="0.2"/>
    <row r="16" spans="1:5" customFormat="1" x14ac:dyDescent="0.2"/>
    <row r="17" customFormat="1" x14ac:dyDescent="0.2"/>
    <row r="18" customFormat="1" x14ac:dyDescent="0.2"/>
    <row r="19" customFormat="1" x14ac:dyDescent="0.2"/>
  </sheetData>
  <sheetProtection selectLockedCells="1" selectUnlockedCells="1"/>
  <pageMargins left="0.78749999999999998" right="0.78749999999999998" top="1.0527777777777778" bottom="1.0527777777777778" header="0.78749999999999998" footer="0.78749999999999998"/>
  <pageSetup paperSize="9" firstPageNumber="0" orientation="portrait" horizontalDpi="300" verticalDpi="300" r:id="rId1"/>
  <headerFooter alignWithMargins="0">
    <oddHeader>&amp;C&amp;"Times New Roman,Regular"&amp;12&amp;A</oddHeader>
    <oddFooter>&amp;C&amp;"Times New Roman,Regular"&amp;12Page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19"/>
  <sheetViews>
    <sheetView zoomScale="180" zoomScaleNormal="180" workbookViewId="0">
      <pane ySplit="2" topLeftCell="A3" activePane="bottomLeft" state="frozen"/>
      <selection pane="bottomLeft" activeCell="B7" sqref="B7"/>
    </sheetView>
  </sheetViews>
  <sheetFormatPr defaultColWidth="11.42578125" defaultRowHeight="12.75" x14ac:dyDescent="0.2"/>
  <cols>
    <col min="1" max="1" width="10.7109375" style="8" customWidth="1"/>
    <col min="2" max="2" width="70.7109375" style="8" customWidth="1"/>
    <col min="3" max="3" width="20.7109375" style="8" customWidth="1"/>
    <col min="4" max="4" width="7.42578125" style="8" customWidth="1"/>
    <col min="5" max="16384" width="11.42578125" style="8"/>
  </cols>
  <sheetData>
    <row r="1" spans="1:5" ht="15.75" x14ac:dyDescent="0.2">
      <c r="B1" s="4" t="str">
        <f>Summary!$B$1</f>
        <v>131th IEEE 802.15 WSN MEETING VIA WEBEX</v>
      </c>
    </row>
    <row r="2" spans="1:5" ht="15.75" x14ac:dyDescent="0.25">
      <c r="B2" s="5" t="str">
        <f>Summary!$B$2</f>
        <v>Virtual</v>
      </c>
    </row>
    <row r="3" spans="1:5" x14ac:dyDescent="0.2">
      <c r="B3" s="79" t="s">
        <v>66</v>
      </c>
    </row>
    <row r="4" spans="1:5" x14ac:dyDescent="0.2">
      <c r="A4" s="1">
        <f>Summary!A$7</f>
        <v>2</v>
      </c>
      <c r="B4" s="1" t="str">
        <f>Summary!B$7</f>
        <v>Thursday 13-May PM1 (15:00): Technical Presentations</v>
      </c>
      <c r="E4" s="26">
        <f>Summary!C$7</f>
        <v>0.54166666666666663</v>
      </c>
    </row>
    <row r="5" spans="1:5" x14ac:dyDescent="0.2">
      <c r="A5" s="9">
        <f>A4+0.1</f>
        <v>2.1</v>
      </c>
      <c r="B5" s="10" t="s">
        <v>1</v>
      </c>
      <c r="C5" s="15" t="s">
        <v>5</v>
      </c>
      <c r="D5" s="12">
        <v>0</v>
      </c>
      <c r="E5" s="13">
        <f>E4+TIME(0,D4,0)</f>
        <v>0.54166666666666663</v>
      </c>
    </row>
    <row r="6" spans="1:5" x14ac:dyDescent="0.2">
      <c r="A6" s="9">
        <f t="shared" ref="A6:A11" si="0">A5+0.1</f>
        <v>2.2000000000000002</v>
      </c>
      <c r="B6" s="14" t="s">
        <v>61</v>
      </c>
      <c r="C6" s="15" t="s">
        <v>2</v>
      </c>
      <c r="D6" s="12">
        <v>5</v>
      </c>
      <c r="E6" s="13">
        <f t="shared" ref="E6" si="1">E5+TIME(0,D5,0)</f>
        <v>0.54166666666666663</v>
      </c>
    </row>
    <row r="7" spans="1:5" x14ac:dyDescent="0.2">
      <c r="A7" s="9">
        <f t="shared" si="0"/>
        <v>2.3000000000000003</v>
      </c>
      <c r="B7" s="14" t="s">
        <v>65</v>
      </c>
      <c r="C7" s="15" t="s">
        <v>75</v>
      </c>
      <c r="D7" s="12">
        <v>45</v>
      </c>
      <c r="E7" s="13">
        <f t="shared" ref="E7:E10" si="2">E6+TIME(0,D6,0)</f>
        <v>0.54513888888888884</v>
      </c>
    </row>
    <row r="8" spans="1:5" x14ac:dyDescent="0.2">
      <c r="A8" s="9">
        <f t="shared" si="0"/>
        <v>2.4000000000000004</v>
      </c>
      <c r="B8" s="14" t="s">
        <v>71</v>
      </c>
      <c r="C8" s="15" t="s">
        <v>72</v>
      </c>
      <c r="D8" s="12">
        <v>30</v>
      </c>
      <c r="E8" s="13">
        <f t="shared" si="2"/>
        <v>0.57638888888888884</v>
      </c>
    </row>
    <row r="9" spans="1:5" x14ac:dyDescent="0.2">
      <c r="A9" s="9">
        <f t="shared" si="0"/>
        <v>2.5000000000000004</v>
      </c>
      <c r="B9" s="14" t="s">
        <v>73</v>
      </c>
      <c r="C9" s="15" t="s">
        <v>74</v>
      </c>
      <c r="D9" s="12">
        <v>15</v>
      </c>
      <c r="E9" s="13">
        <f t="shared" si="2"/>
        <v>0.59722222222222221</v>
      </c>
    </row>
    <row r="10" spans="1:5" x14ac:dyDescent="0.2">
      <c r="A10" s="9">
        <f t="shared" si="0"/>
        <v>2.6000000000000005</v>
      </c>
      <c r="B10" s="14" t="s">
        <v>64</v>
      </c>
      <c r="C10" s="15" t="s">
        <v>2</v>
      </c>
      <c r="D10" s="12">
        <v>25</v>
      </c>
      <c r="E10" s="13">
        <f t="shared" si="2"/>
        <v>0.60763888888888884</v>
      </c>
    </row>
    <row r="11" spans="1:5" x14ac:dyDescent="0.2">
      <c r="A11" s="9">
        <f t="shared" si="0"/>
        <v>2.7000000000000006</v>
      </c>
      <c r="B11" s="14" t="s">
        <v>3</v>
      </c>
      <c r="C11" s="15" t="s">
        <v>5</v>
      </c>
      <c r="D11" s="12">
        <v>0</v>
      </c>
      <c r="E11" s="13">
        <f>E10+TIME(0,D10,0)</f>
        <v>0.625</v>
      </c>
    </row>
    <row r="12" spans="1:5" customFormat="1" x14ac:dyDescent="0.2"/>
    <row r="13" spans="1:5" customFormat="1" x14ac:dyDescent="0.2"/>
    <row r="14" spans="1:5" customFormat="1" x14ac:dyDescent="0.2"/>
    <row r="15" spans="1:5" customFormat="1" x14ac:dyDescent="0.2"/>
    <row r="16" spans="1:5" customFormat="1" x14ac:dyDescent="0.2"/>
    <row r="17" customFormat="1" x14ac:dyDescent="0.2"/>
    <row r="18" customFormat="1" x14ac:dyDescent="0.2"/>
    <row r="19" customFormat="1" x14ac:dyDescent="0.2"/>
  </sheetData>
  <sheetProtection selectLockedCells="1" selectUnlockedCells="1"/>
  <pageMargins left="0.78749999999999998" right="0.78749999999999998" top="1.0527777777777778" bottom="1.0527777777777778" header="0.78749999999999998" footer="0.78749999999999998"/>
  <pageSetup paperSize="9" firstPageNumber="0" orientation="portrait" horizontalDpi="300" verticalDpi="300" r:id="rId1"/>
  <headerFooter alignWithMargins="0">
    <oddHeader>&amp;C&amp;"Times New Roman,Regular"&amp;12&amp;A</oddHeader>
    <oddFooter>&amp;C&amp;"Times New Roman,Regular"&amp;12Page &amp;P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18"/>
  <sheetViews>
    <sheetView tabSelected="1" zoomScale="180" zoomScaleNormal="180" workbookViewId="0">
      <pane ySplit="2" topLeftCell="A3" activePane="bottomLeft" state="frozen"/>
      <selection pane="bottomLeft" activeCell="B16" sqref="B16"/>
    </sheetView>
  </sheetViews>
  <sheetFormatPr defaultColWidth="11.42578125" defaultRowHeight="12.75" x14ac:dyDescent="0.2"/>
  <cols>
    <col min="1" max="1" width="10.7109375" style="8" customWidth="1"/>
    <col min="2" max="2" width="70.7109375" style="8" customWidth="1"/>
    <col min="3" max="3" width="20.7109375" style="8" customWidth="1"/>
    <col min="4" max="4" width="7.42578125" style="8" customWidth="1"/>
    <col min="5" max="16384" width="11.42578125" style="8"/>
  </cols>
  <sheetData>
    <row r="1" spans="1:5" ht="15.75" x14ac:dyDescent="0.2">
      <c r="B1" s="4" t="str">
        <f>Summary!$B$1</f>
        <v>131th IEEE 802.15 WSN MEETING VIA WEBEX</v>
      </c>
    </row>
    <row r="2" spans="1:5" ht="15.75" x14ac:dyDescent="0.25">
      <c r="B2" s="5" t="str">
        <f>Summary!$B$2</f>
        <v>Virtual</v>
      </c>
    </row>
    <row r="3" spans="1:5" x14ac:dyDescent="0.2">
      <c r="B3" s="80" t="s">
        <v>68</v>
      </c>
    </row>
    <row r="4" spans="1:5" x14ac:dyDescent="0.2">
      <c r="A4" s="1">
        <f>Summary!A$8</f>
        <v>3</v>
      </c>
      <c r="B4" s="1" t="str">
        <f>Summary!B$8</f>
        <v>Monday 17-May AM2 – Coordination with SGs  (Joint w/15.14 &amp; 15.15)</v>
      </c>
      <c r="E4" s="26">
        <f>Summary!C$8</f>
        <v>0.45833333333333331</v>
      </c>
    </row>
    <row r="5" spans="1:5" x14ac:dyDescent="0.2">
      <c r="A5" s="9"/>
      <c r="B5" s="78" t="s">
        <v>59</v>
      </c>
      <c r="C5" s="15"/>
      <c r="D5" s="12"/>
      <c r="E5" s="13"/>
    </row>
    <row r="6" spans="1:5" x14ac:dyDescent="0.2">
      <c r="A6" s="9"/>
      <c r="B6" s="59" t="s">
        <v>60</v>
      </c>
      <c r="C6" s="15"/>
      <c r="D6" s="12"/>
      <c r="E6" s="13"/>
    </row>
    <row r="7" spans="1:5" x14ac:dyDescent="0.2">
      <c r="A7" s="9"/>
      <c r="B7" s="14"/>
      <c r="C7" s="15"/>
      <c r="D7" s="12"/>
      <c r="E7" s="13"/>
    </row>
    <row r="8" spans="1:5" x14ac:dyDescent="0.2">
      <c r="A8" s="18"/>
      <c r="B8" s="79" t="s">
        <v>66</v>
      </c>
      <c r="C8" s="15"/>
      <c r="D8" s="12"/>
      <c r="E8" s="13"/>
    </row>
    <row r="9" spans="1:5" x14ac:dyDescent="0.2">
      <c r="A9" s="1">
        <f>Summary!A$9</f>
        <v>4</v>
      </c>
      <c r="B9" s="1" t="str">
        <f>Summary!B$9</f>
        <v xml:space="preserve">Monday PM2:  Technical Presentations, TGD Discussion, </v>
      </c>
      <c r="E9" s="26">
        <f>Summary!C$9</f>
        <v>0.625</v>
      </c>
    </row>
    <row r="10" spans="1:5" s="19" customFormat="1" x14ac:dyDescent="0.2">
      <c r="A10" s="20">
        <f>A9+0.1</f>
        <v>4.0999999999999996</v>
      </c>
      <c r="B10" s="21" t="s">
        <v>1</v>
      </c>
      <c r="C10" s="22" t="s">
        <v>5</v>
      </c>
      <c r="D10" s="23">
        <v>0</v>
      </c>
      <c r="E10" s="24">
        <f t="shared" ref="E10:E18" si="0">E9+TIME(0,D9,0)</f>
        <v>0.625</v>
      </c>
    </row>
    <row r="11" spans="1:5" s="19" customFormat="1" x14ac:dyDescent="0.2">
      <c r="A11" s="20">
        <f t="shared" ref="A11:A18" si="1">A10+0.1</f>
        <v>4.1999999999999993</v>
      </c>
      <c r="B11" s="25" t="s">
        <v>61</v>
      </c>
      <c r="C11" s="22" t="s">
        <v>5</v>
      </c>
      <c r="D11" s="23">
        <v>5</v>
      </c>
      <c r="E11" s="24">
        <f t="shared" si="0"/>
        <v>0.625</v>
      </c>
    </row>
    <row r="12" spans="1:5" x14ac:dyDescent="0.2">
      <c r="A12" s="9">
        <f t="shared" si="1"/>
        <v>4.2999999999999989</v>
      </c>
      <c r="B12" s="14" t="s">
        <v>108</v>
      </c>
      <c r="C12" s="15" t="s">
        <v>110</v>
      </c>
      <c r="D12" s="12">
        <v>30</v>
      </c>
      <c r="E12" s="13">
        <f t="shared" si="0"/>
        <v>0.62847222222222221</v>
      </c>
    </row>
    <row r="13" spans="1:5" x14ac:dyDescent="0.2">
      <c r="A13" s="9">
        <f t="shared" si="1"/>
        <v>4.3999999999999986</v>
      </c>
      <c r="B13" s="14" t="s">
        <v>109</v>
      </c>
      <c r="C13" s="15" t="s">
        <v>100</v>
      </c>
      <c r="D13" s="12">
        <v>30</v>
      </c>
      <c r="E13" s="13">
        <f t="shared" si="0"/>
        <v>0.64930555555555558</v>
      </c>
    </row>
    <row r="14" spans="1:5" x14ac:dyDescent="0.2">
      <c r="A14" s="9">
        <f t="shared" si="1"/>
        <v>4.4999999999999982</v>
      </c>
      <c r="B14" s="14" t="s">
        <v>111</v>
      </c>
      <c r="C14" s="15" t="s">
        <v>101</v>
      </c>
      <c r="D14" s="12">
        <v>20</v>
      </c>
      <c r="E14" s="13">
        <f t="shared" si="0"/>
        <v>0.67013888888888895</v>
      </c>
    </row>
    <row r="15" spans="1:5" x14ac:dyDescent="0.2">
      <c r="A15" s="9">
        <f t="shared" si="1"/>
        <v>4.5999999999999979</v>
      </c>
      <c r="B15" s="14" t="s">
        <v>107</v>
      </c>
      <c r="C15" s="15" t="s">
        <v>2</v>
      </c>
      <c r="D15" s="12">
        <v>35</v>
      </c>
      <c r="E15" s="13">
        <f t="shared" si="0"/>
        <v>0.68402777777777779</v>
      </c>
    </row>
    <row r="16" spans="1:5" x14ac:dyDescent="0.2">
      <c r="A16" s="20">
        <f t="shared" si="1"/>
        <v>4.6999999999999975</v>
      </c>
      <c r="B16" s="14"/>
      <c r="C16" s="22" t="s">
        <v>2</v>
      </c>
      <c r="D16" s="23">
        <v>0</v>
      </c>
      <c r="E16" s="13">
        <f t="shared" si="0"/>
        <v>0.70833333333333337</v>
      </c>
    </row>
    <row r="17" spans="1:5" x14ac:dyDescent="0.2">
      <c r="A17" s="20">
        <f t="shared" si="1"/>
        <v>4.7999999999999972</v>
      </c>
      <c r="B17" s="14"/>
      <c r="C17" s="22" t="s">
        <v>2</v>
      </c>
      <c r="D17" s="23">
        <v>0</v>
      </c>
      <c r="E17" s="13">
        <f t="shared" si="0"/>
        <v>0.70833333333333337</v>
      </c>
    </row>
    <row r="18" spans="1:5" x14ac:dyDescent="0.2">
      <c r="A18" s="20">
        <f t="shared" si="1"/>
        <v>4.8999999999999968</v>
      </c>
      <c r="B18" s="25" t="s">
        <v>6</v>
      </c>
      <c r="C18" s="22" t="s">
        <v>5</v>
      </c>
      <c r="D18" s="23">
        <v>0</v>
      </c>
      <c r="E18" s="13">
        <f t="shared" si="0"/>
        <v>0.70833333333333337</v>
      </c>
    </row>
  </sheetData>
  <sheetProtection selectLockedCells="1" selectUnlockedCells="1"/>
  <hyperlinks>
    <hyperlink ref="B6" r:id="rId1" xr:uid="{7A445E86-2266-4405-99BA-FC68159BFB52}"/>
  </hyperlinks>
  <pageMargins left="0.78749999999999998" right="0.78749999999999998" top="1.0527777777777778" bottom="1.0527777777777778" header="0.78749999999999998" footer="0.78749999999999998"/>
  <pageSetup paperSize="9" firstPageNumber="0" orientation="portrait" horizontalDpi="300" verticalDpi="300" r:id="rId2"/>
  <headerFooter alignWithMargins="0">
    <oddHeader>&amp;C&amp;"Times New Roman,Regular"&amp;12&amp;A</oddHeader>
    <oddFooter>&amp;C&amp;"Times New Roman,Regular"&amp;12Page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D80C73-E6F8-4D28-884D-A56CBA723CC1}">
  <dimension ref="A1:E17"/>
  <sheetViews>
    <sheetView zoomScale="180" zoomScaleNormal="180" workbookViewId="0">
      <pane ySplit="2" topLeftCell="A3" activePane="bottomLeft" state="frozen"/>
      <selection pane="bottomLeft" activeCell="B13" sqref="B13"/>
    </sheetView>
  </sheetViews>
  <sheetFormatPr defaultColWidth="11.42578125" defaultRowHeight="12.75" x14ac:dyDescent="0.2"/>
  <cols>
    <col min="1" max="1" width="10.7109375" style="8" customWidth="1"/>
    <col min="2" max="2" width="70.7109375" style="8" customWidth="1"/>
    <col min="3" max="3" width="20.7109375" style="8" customWidth="1"/>
    <col min="4" max="4" width="7.42578125" style="8" customWidth="1"/>
    <col min="5" max="16384" width="11.42578125" style="8"/>
  </cols>
  <sheetData>
    <row r="1" spans="1:5" ht="15.75" x14ac:dyDescent="0.2">
      <c r="B1" s="4" t="str">
        <f>Summary!$B$1</f>
        <v>131th IEEE 802.15 WSN MEETING VIA WEBEX</v>
      </c>
    </row>
    <row r="2" spans="1:5" ht="15.75" x14ac:dyDescent="0.25">
      <c r="B2" s="5" t="str">
        <f>Summary!$B$2</f>
        <v>Virtual</v>
      </c>
    </row>
    <row r="3" spans="1:5" x14ac:dyDescent="0.2">
      <c r="B3" s="80" t="s">
        <v>68</v>
      </c>
    </row>
    <row r="4" spans="1:5" x14ac:dyDescent="0.2">
      <c r="A4" s="1">
        <f>Summary!A$8</f>
        <v>3</v>
      </c>
      <c r="B4" s="1" t="str">
        <f>Summary!B$10</f>
        <v>Tuesday AM2:  Technical Presentations, TGD, CFC Drafting, next steps, wrap-up</v>
      </c>
      <c r="E4" s="26">
        <f>Summary!C$8</f>
        <v>0.45833333333333331</v>
      </c>
    </row>
    <row r="5" spans="1:5" x14ac:dyDescent="0.2">
      <c r="A5" s="9"/>
      <c r="B5" s="78" t="s">
        <v>59</v>
      </c>
      <c r="C5" s="15"/>
      <c r="D5" s="12"/>
      <c r="E5" s="13"/>
    </row>
    <row r="6" spans="1:5" x14ac:dyDescent="0.2">
      <c r="A6" s="9"/>
      <c r="B6" s="59" t="s">
        <v>60</v>
      </c>
      <c r="C6" s="15"/>
      <c r="D6" s="12"/>
      <c r="E6" s="13"/>
    </row>
    <row r="7" spans="1:5" x14ac:dyDescent="0.2">
      <c r="A7" s="9"/>
      <c r="B7" s="14"/>
      <c r="C7" s="15"/>
      <c r="D7" s="12"/>
      <c r="E7" s="13"/>
    </row>
    <row r="8" spans="1:5" x14ac:dyDescent="0.2">
      <c r="A8" s="18"/>
      <c r="B8" s="79" t="s">
        <v>66</v>
      </c>
      <c r="C8" s="15"/>
      <c r="D8" s="12"/>
      <c r="E8" s="13"/>
    </row>
    <row r="9" spans="1:5" x14ac:dyDescent="0.2">
      <c r="A9" s="1">
        <f>Summary!A$9</f>
        <v>4</v>
      </c>
      <c r="B9" s="1" t="str">
        <f>Summary!B$9</f>
        <v xml:space="preserve">Monday PM2:  Technical Presentations, TGD Discussion, </v>
      </c>
      <c r="E9" s="26">
        <f>Summary!C$9</f>
        <v>0.625</v>
      </c>
    </row>
    <row r="10" spans="1:5" s="19" customFormat="1" x14ac:dyDescent="0.2">
      <c r="A10" s="20">
        <f>A9+0.1</f>
        <v>4.0999999999999996</v>
      </c>
      <c r="B10" s="21" t="s">
        <v>1</v>
      </c>
      <c r="C10" s="22" t="s">
        <v>5</v>
      </c>
      <c r="D10" s="23">
        <v>0</v>
      </c>
      <c r="E10" s="24">
        <f t="shared" ref="E10:E17" si="0">E9+TIME(0,D9,0)</f>
        <v>0.625</v>
      </c>
    </row>
    <row r="11" spans="1:5" s="19" customFormat="1" x14ac:dyDescent="0.2">
      <c r="A11" s="20">
        <f t="shared" ref="A11:A17" si="1">A10+0.1</f>
        <v>4.1999999999999993</v>
      </c>
      <c r="B11" s="25" t="s">
        <v>61</v>
      </c>
      <c r="C11" s="22" t="s">
        <v>5</v>
      </c>
      <c r="D11" s="23">
        <v>5</v>
      </c>
      <c r="E11" s="24">
        <f t="shared" si="0"/>
        <v>0.625</v>
      </c>
    </row>
    <row r="12" spans="1:5" x14ac:dyDescent="0.2">
      <c r="A12" s="9">
        <f t="shared" si="1"/>
        <v>4.2999999999999989</v>
      </c>
      <c r="B12" s="14" t="s">
        <v>105</v>
      </c>
      <c r="C12" s="15" t="s">
        <v>58</v>
      </c>
      <c r="D12" s="12">
        <v>30</v>
      </c>
      <c r="E12" s="13">
        <f t="shared" si="0"/>
        <v>0.62847222222222221</v>
      </c>
    </row>
    <row r="13" spans="1:5" x14ac:dyDescent="0.2">
      <c r="A13" s="9">
        <f t="shared" si="1"/>
        <v>4.3999999999999986</v>
      </c>
      <c r="B13" s="14" t="s">
        <v>106</v>
      </c>
      <c r="C13" s="15" t="s">
        <v>2</v>
      </c>
      <c r="D13" s="12">
        <v>30</v>
      </c>
      <c r="E13" s="13">
        <f t="shared" si="0"/>
        <v>0.64930555555555558</v>
      </c>
    </row>
    <row r="14" spans="1:5" x14ac:dyDescent="0.2">
      <c r="A14" s="9">
        <f t="shared" si="1"/>
        <v>4.4999999999999982</v>
      </c>
      <c r="B14" s="14" t="s">
        <v>62</v>
      </c>
      <c r="C14" s="15" t="s">
        <v>2</v>
      </c>
      <c r="D14" s="12">
        <v>30</v>
      </c>
      <c r="E14" s="13">
        <f t="shared" si="0"/>
        <v>0.67013888888888895</v>
      </c>
    </row>
    <row r="15" spans="1:5" x14ac:dyDescent="0.2">
      <c r="A15" s="9">
        <f t="shared" si="1"/>
        <v>4.5999999999999979</v>
      </c>
      <c r="B15" s="14" t="s">
        <v>63</v>
      </c>
      <c r="C15" s="22" t="s">
        <v>2</v>
      </c>
      <c r="D15" s="23">
        <v>15</v>
      </c>
      <c r="E15" s="13">
        <f t="shared" si="0"/>
        <v>0.69097222222222232</v>
      </c>
    </row>
    <row r="16" spans="1:5" x14ac:dyDescent="0.2">
      <c r="A16" s="9">
        <f t="shared" si="1"/>
        <v>4.6999999999999975</v>
      </c>
      <c r="B16" s="14" t="s">
        <v>102</v>
      </c>
      <c r="C16" s="22" t="s">
        <v>2</v>
      </c>
      <c r="D16" s="23">
        <v>10</v>
      </c>
      <c r="E16" s="13">
        <f t="shared" si="0"/>
        <v>0.70138888888888895</v>
      </c>
    </row>
    <row r="17" spans="1:5" x14ac:dyDescent="0.2">
      <c r="A17" s="9">
        <f t="shared" si="1"/>
        <v>4.7999999999999972</v>
      </c>
      <c r="B17" s="25" t="s">
        <v>6</v>
      </c>
      <c r="C17" s="22" t="s">
        <v>5</v>
      </c>
      <c r="D17" s="23">
        <v>0</v>
      </c>
      <c r="E17" s="13">
        <f t="shared" si="0"/>
        <v>0.70833333333333337</v>
      </c>
    </row>
  </sheetData>
  <sheetProtection selectLockedCells="1" selectUnlockedCells="1"/>
  <hyperlinks>
    <hyperlink ref="B6" r:id="rId1" xr:uid="{732C15FF-B7B4-4794-B630-D5B90B9A3589}"/>
  </hyperlinks>
  <pageMargins left="0.78749999999999998" right="0.78749999999999998" top="1.0527777777777778" bottom="1.0527777777777778" header="0.78749999999999998" footer="0.78749999999999998"/>
  <pageSetup paperSize="9" firstPageNumber="0" orientation="portrait" horizontalDpi="300" verticalDpi="300" r:id="rId2"/>
  <headerFooter alignWithMargins="0">
    <oddHeader>&amp;C&amp;"Times New Roman,Regular"&amp;12&amp;A</oddHeader>
    <oddFooter>&amp;C&amp;"Times New Roman,Regular"&amp;12Page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5CEAA1-0C31-4B16-8FEF-A1CC4AC80CC2}">
  <dimension ref="A1:C14"/>
  <sheetViews>
    <sheetView workbookViewId="0">
      <selection activeCell="C24" sqref="C24"/>
    </sheetView>
  </sheetViews>
  <sheetFormatPr defaultRowHeight="12.75" x14ac:dyDescent="0.2"/>
  <cols>
    <col min="1" max="1" width="11.7109375" customWidth="1"/>
    <col min="2" max="2" width="54.7109375" customWidth="1"/>
    <col min="3" max="3" width="54" customWidth="1"/>
  </cols>
  <sheetData>
    <row r="1" spans="1:3" x14ac:dyDescent="0.2">
      <c r="A1" t="s">
        <v>80</v>
      </c>
      <c r="B1" t="s">
        <v>76</v>
      </c>
      <c r="C1" t="s">
        <v>77</v>
      </c>
    </row>
    <row r="2" spans="1:3" x14ac:dyDescent="0.2">
      <c r="A2" t="s">
        <v>2</v>
      </c>
      <c r="B2" t="s">
        <v>84</v>
      </c>
      <c r="C2" t="s">
        <v>85</v>
      </c>
    </row>
    <row r="3" spans="1:3" x14ac:dyDescent="0.2">
      <c r="A3" t="s">
        <v>8</v>
      </c>
      <c r="B3" t="s">
        <v>92</v>
      </c>
      <c r="C3" s="59" t="s">
        <v>93</v>
      </c>
    </row>
    <row r="4" spans="1:3" x14ac:dyDescent="0.2">
      <c r="A4" t="s">
        <v>8</v>
      </c>
      <c r="B4" t="s">
        <v>97</v>
      </c>
      <c r="C4" s="59" t="s">
        <v>96</v>
      </c>
    </row>
    <row r="5" spans="1:3" x14ac:dyDescent="0.2">
      <c r="A5" t="s">
        <v>8</v>
      </c>
      <c r="B5" t="s">
        <v>98</v>
      </c>
      <c r="C5" s="59" t="s">
        <v>99</v>
      </c>
    </row>
    <row r="6" spans="1:3" x14ac:dyDescent="0.2">
      <c r="A6" t="s">
        <v>8</v>
      </c>
      <c r="B6" t="s">
        <v>90</v>
      </c>
      <c r="C6" s="59" t="s">
        <v>91</v>
      </c>
    </row>
    <row r="8" spans="1:3" x14ac:dyDescent="0.2">
      <c r="A8" t="s">
        <v>10</v>
      </c>
      <c r="B8" t="s">
        <v>94</v>
      </c>
      <c r="C8" s="59" t="s">
        <v>95</v>
      </c>
    </row>
    <row r="9" spans="1:3" x14ac:dyDescent="0.2">
      <c r="A9" t="s">
        <v>10</v>
      </c>
      <c r="B9" t="s">
        <v>88</v>
      </c>
      <c r="C9" s="59" t="s">
        <v>89</v>
      </c>
    </row>
    <row r="10" spans="1:3" x14ac:dyDescent="0.2">
      <c r="A10" t="s">
        <v>10</v>
      </c>
      <c r="B10" t="s">
        <v>86</v>
      </c>
      <c r="C10" s="59" t="s">
        <v>87</v>
      </c>
    </row>
    <row r="11" spans="1:3" x14ac:dyDescent="0.2">
      <c r="A11" t="s">
        <v>10</v>
      </c>
      <c r="B11" t="s">
        <v>83</v>
      </c>
      <c r="C11" s="59" t="s">
        <v>82</v>
      </c>
    </row>
    <row r="13" spans="1:3" x14ac:dyDescent="0.2">
      <c r="A13" t="s">
        <v>13</v>
      </c>
      <c r="B13" t="s">
        <v>79</v>
      </c>
      <c r="C13" s="59" t="s">
        <v>78</v>
      </c>
    </row>
    <row r="14" spans="1:3" x14ac:dyDescent="0.2">
      <c r="A14" t="s">
        <v>13</v>
      </c>
      <c r="B14" t="s">
        <v>81</v>
      </c>
    </row>
  </sheetData>
  <hyperlinks>
    <hyperlink ref="C13" r:id="rId1" xr:uid="{86052427-146F-43B2-ACAA-0D31E1D6EAAC}"/>
    <hyperlink ref="C11" r:id="rId2" xr:uid="{1DD0D4DD-08B7-4635-AE6D-BE6E2377F1C1}"/>
    <hyperlink ref="C10" r:id="rId3" xr:uid="{134488B4-084C-496C-84A2-38612973F37F}"/>
    <hyperlink ref="C9" r:id="rId4" xr:uid="{25F03316-1ED0-4F36-A58C-B5368DFA7B5C}"/>
    <hyperlink ref="C6" r:id="rId5" xr:uid="{CBD75F14-9823-4FCD-8B6B-A925B6252FAD}"/>
    <hyperlink ref="C3" r:id="rId6" xr:uid="{A42DE259-AE7D-49C4-AC47-996FB9D45E82}"/>
    <hyperlink ref="C8" r:id="rId7" xr:uid="{DF76C127-84A0-4582-9F02-6B3AE3505DED}"/>
    <hyperlink ref="C4" r:id="rId8" xr:uid="{EE91ED45-7BD9-4FB2-A961-B42029724A00}"/>
    <hyperlink ref="C5" r:id="rId9" xr:uid="{45A142BC-A922-4C84-9E21-35B99E3127E7}"/>
  </hyperlinks>
  <pageMargins left="0.7" right="0.7" top="0.75" bottom="0.75" header="0.3" footer="0.3"/>
  <pageSetup orientation="portrait" r:id="rId1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WG Agenda</vt:lpstr>
      <vt:lpstr>Summary</vt:lpstr>
      <vt:lpstr>Wednesday</vt:lpstr>
      <vt:lpstr>Thursday</vt:lpstr>
      <vt:lpstr>Monday</vt:lpstr>
      <vt:lpstr>Tuesday</vt:lpstr>
      <vt:lpstr>Documents</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TG4n Agenda</dc:title>
  <dc:creator>Clint Powell</dc:creator>
  <cp:lastModifiedBy>Benjamin Rolfe</cp:lastModifiedBy>
  <dcterms:created xsi:type="dcterms:W3CDTF">2010-12-20T16:57:34Z</dcterms:created>
  <dcterms:modified xsi:type="dcterms:W3CDTF">2021-05-17T19:14:10Z</dcterms:modified>
</cp:coreProperties>
</file>