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40" windowHeight="9195"/>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J4" i="6"/>
  <c r="K4" i="6"/>
  <c r="N5" i="6"/>
  <c r="M5" i="6"/>
  <c r="L5" i="6"/>
  <c r="K5" i="6"/>
  <c r="L4" i="6"/>
  <c r="M4" i="6"/>
  <c r="N4" i="6"/>
  <c r="N3" i="6"/>
  <c r="M3" i="6"/>
  <c r="L3" i="6"/>
  <c r="K3" i="6"/>
  <c r="K6" i="6" s="1"/>
  <c r="B4" i="6"/>
  <c r="B3" i="6"/>
  <c r="D3" i="6"/>
  <c r="B5" i="6"/>
  <c r="D5" i="6"/>
  <c r="E5" i="6"/>
  <c r="F5" i="6"/>
  <c r="G5" i="6"/>
  <c r="G4" i="6"/>
  <c r="F4" i="6"/>
  <c r="E4" i="6"/>
  <c r="D4" i="6"/>
  <c r="G3" i="6"/>
  <c r="F3" i="6"/>
  <c r="E3" i="6"/>
  <c r="O5" i="6" l="1"/>
  <c r="G6" i="6"/>
  <c r="L6" i="6"/>
  <c r="M6" i="6"/>
  <c r="N6" i="6"/>
  <c r="O4" i="6"/>
  <c r="O3" i="6"/>
  <c r="E6" i="6"/>
  <c r="F6" i="6"/>
  <c r="D6" i="6"/>
  <c r="B6" i="6"/>
  <c r="H4" i="6"/>
  <c r="H5" i="6"/>
  <c r="H3" i="6"/>
  <c r="O6" i="6" l="1"/>
  <c r="H6" i="6"/>
</calcChain>
</file>

<file path=xl/sharedStrings.xml><?xml version="1.0" encoding="utf-8"?>
<sst xmlns="http://schemas.openxmlformats.org/spreadsheetml/2006/main" count="5763" uniqueCount="1538">
  <si>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</si>
  <si>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</si>
  <si>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</si>
  <si>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</si>
  <si>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</si>
  <si>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</si>
  <si>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</si>
  <si>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</si>
  <si>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</si>
  <si>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</si>
  <si>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</si>
  <si>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</si>
  <si>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</si>
  <si>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</si>
  <si>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</si>
  <si>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</si>
  <si>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</si>
  <si>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</si>
  <si>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</si>
  <si>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</si>
  <si>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</si>
  <si>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</si>
  <si>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</si>
  <si>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</si>
  <si>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</si>
  <si>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</si>
  <si>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</si>
  <si>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</si>
  <si>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</si>
  <si>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</si>
  <si>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</si>
  <si>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</si>
  <si>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</si>
  <si>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</si>
  <si>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</si>
  <si>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</si>
  <si>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</si>
  <si>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</si>
  <si>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</si>
  <si>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</si>
  <si>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</si>
  <si>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</si>
  <si>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</si>
  <si>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</si>
  <si>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</si>
  <si>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</si>
  <si>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</si>
  <si>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</si>
  <si>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</si>
  <si>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</si>
  <si>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</si>
  <si>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</si>
  <si>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</si>
  <si>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</si>
  <si>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</si>
  <si>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</si>
  <si>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</si>
  <si>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</si>
  <si>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</si>
  <si>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</si>
  <si>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</si>
  <si>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</si>
  <si>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</si>
  <si>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</si>
  <si>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</si>
  <si>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</si>
  <si>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</si>
  <si>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</si>
  <si>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</si>
  <si>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</si>
  <si>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</si>
  <si>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</si>
  <si>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</si>
  <si>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</si>
  <si>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</si>
  <si>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</si>
  <si>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</si>
  <si>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</si>
  <si>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</si>
  <si>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</si>
  <si>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</si>
  <si>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</si>
  <si>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</si>
  <si>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</si>
  <si>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</si>
  <si>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</si>
  <si>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</si>
  <si>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</si>
  <si>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</si>
  <si>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</si>
  <si>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</si>
  <si>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</si>
  <si>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</si>
  <si>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</si>
  <si>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</si>
  <si>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</si>
  <si>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</si>
  <si>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</si>
  <si>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</si>
  <si>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</si>
  <si>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</si>
  <si>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</si>
  <si>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</si>
  <si>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</si>
  <si>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</si>
  <si>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</si>
  <si>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</si>
  <si>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</si>
  <si>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</si>
  <si>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</si>
  <si>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</si>
  <si>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</si>
  <si>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</si>
  <si>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</si>
  <si>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</si>
  <si>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</si>
  <si>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</si>
  <si>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</si>
  <si>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</si>
  <si>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</si>
  <si>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</si>
  <si>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</si>
  <si>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</si>
  <si>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</si>
  <si>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</si>
  <si>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</si>
  <si>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</si>
  <si>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</si>
  <si>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</si>
  <si>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</si>
  <si>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</si>
  <si>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</si>
  <si>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</si>
  <si>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</si>
  <si>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</si>
  <si>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</si>
  <si>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</si>
  <si>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</si>
  <si>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</si>
  <si>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</si>
  <si>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</si>
  <si>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</si>
  <si>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</si>
  <si>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</si>
  <si>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</si>
  <si>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</si>
  <si>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</si>
  <si>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</si>
  <si>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</si>
  <si>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</si>
  <si>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</si>
  <si>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</si>
  <si>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</si>
  <si>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</si>
  <si>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</si>
  <si>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</si>
  <si>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</si>
  <si>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</si>
  <si>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</si>
  <si>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</si>
  <si>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</si>
  <si>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</si>
  <si>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</si>
  <si>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</si>
  <si>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</si>
  <si>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</si>
  <si>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</si>
  <si>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</si>
  <si>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</si>
  <si>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</si>
  <si>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</si>
  <si>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</si>
  <si>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</si>
  <si>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</si>
  <si>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</si>
  <si>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</si>
  <si>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</si>
  <si>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</si>
  <si>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</si>
  <si>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</si>
  <si>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</si>
  <si>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</si>
  <si>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</si>
  <si>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</si>
  <si>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</si>
  <si>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</si>
  <si>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</si>
  <si>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</si>
  <si>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</si>
  <si>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</si>
  <si>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</si>
  <si>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</si>
  <si>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</si>
  <si>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</si>
  <si>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</si>
  <si>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</si>
  <si>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</si>
  <si>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</si>
  <si>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</si>
  <si>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</si>
  <si>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</si>
  <si>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</si>
  <si>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</si>
  <si>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</si>
  <si>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</si>
  <si>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</si>
  <si>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</si>
  <si>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</si>
  <si>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</si>
  <si>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</si>
  <si>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</si>
  <si>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</si>
  <si>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</si>
  <si>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</si>
  <si>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</si>
  <si>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</si>
  <si>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</si>
  <si>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</si>
  <si>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</si>
  <si>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</si>
  <si>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</si>
  <si>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</si>
  <si>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</si>
  <si>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</si>
  <si>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</si>
  <si>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</si>
  <si>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</si>
  <si>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</si>
  <si>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</si>
  <si>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</si>
  <si>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</si>
  <si>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</si>
  <si>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</si>
  <si>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</si>
  <si>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</si>
  <si>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</si>
  <si>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</si>
  <si>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</si>
  <si>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</si>
  <si>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</si>
  <si>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</si>
  <si>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</si>
  <si>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</si>
  <si>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</si>
  <si>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</si>
  <si>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</si>
  <si>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</si>
  <si>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</si>
  <si>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</si>
  <si>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</si>
  <si>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</si>
  <si>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</si>
  <si>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</si>
  <si>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</si>
  <si>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</si>
  <si>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</si>
  <si>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</si>
  <si>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</si>
  <si>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</si>
  <si>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</si>
  <si>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</si>
  <si>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</si>
  <si>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</si>
  <si>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</si>
  <si>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</si>
  <si>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</si>
  <si>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</si>
  <si>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</si>
  <si>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</si>
  <si>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</si>
  <si>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</si>
  <si>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</si>
  <si>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</si>
  <si>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</si>
  <si>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</si>
  <si>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</si>
  <si>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</si>
  <si>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</si>
  <si>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</si>
  <si>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</si>
  <si>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</si>
  <si>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</si>
  <si>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</si>
  <si>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</si>
  <si>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</si>
  <si>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</si>
  <si>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</si>
  <si>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</si>
  <si>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</si>
  <si>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</si>
  <si>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</si>
  <si>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</si>
  <si>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</si>
  <si>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</si>
  <si>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</si>
  <si>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</si>
  <si>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</si>
  <si>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</si>
  <si>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</si>
  <si>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</si>
  <si>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</si>
  <si>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</si>
  <si>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</si>
  <si>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</si>
  <si>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</si>
  <si>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</si>
  <si>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</si>
  <si>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</si>
  <si>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</si>
  <si>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</si>
  <si>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</si>
  <si>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</si>
  <si>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</si>
  <si>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</si>
  <si>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</si>
  <si>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</si>
  <si>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</si>
  <si>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</si>
  <si>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</si>
  <si>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</si>
  <si>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</si>
  <si>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</si>
  <si>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</si>
  <si>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</si>
  <si>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</si>
  <si>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</si>
  <si>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</si>
  <si>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</si>
  <si>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</si>
  <si>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</si>
  <si>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</si>
  <si>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</si>
  <si>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</si>
  <si>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</si>
  <si>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</si>
  <si>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</si>
  <si>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</si>
  <si>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</si>
  <si>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</si>
  <si>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</si>
  <si>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</si>
  <si>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</si>
  <si>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</si>
  <si>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</si>
  <si>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</si>
  <si>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</si>
  <si>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</si>
  <si>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</si>
  <si>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</si>
  <si>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</si>
  <si>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</si>
  <si>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</si>
  <si>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</si>
  <si>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</si>
  <si>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</si>
  <si>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</si>
  <si>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</si>
  <si>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</si>
  <si>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</si>
  <si>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</si>
  <si>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</si>
  <si>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</si>
  <si>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</si>
  <si>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</si>
  <si>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</si>
  <si>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</si>
  <si>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</si>
  <si>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</si>
  <si>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</si>
  <si>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</si>
  <si>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</si>
  <si>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</si>
  <si>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</si>
  <si>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</si>
  <si>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</si>
  <si>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</si>
  <si>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</si>
  <si>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</si>
  <si>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</si>
  <si>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</si>
  <si>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</si>
  <si>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</si>
  <si>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</si>
  <si>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</si>
  <si>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</si>
  <si>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</si>
  <si>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</si>
  <si>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</si>
  <si>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</si>
  <si>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</si>
  <si>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</si>
  <si>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</si>
  <si>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</si>
  <si>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</si>
  <si>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</si>
  <si>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</si>
  <si>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</si>
  <si>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</si>
  <si>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</si>
  <si>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</si>
  <si>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</si>
  <si>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</si>
  <si>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</si>
  <si>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</si>
  <si>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</si>
  <si>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</si>
  <si>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</si>
  <si>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</si>
  <si>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</si>
  <si>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</si>
  <si>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</si>
  <si>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</si>
  <si>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</si>
  <si>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</si>
  <si>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</si>
  <si>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</si>
  <si>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</si>
  <si>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</si>
  <si>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</si>
  <si>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</si>
  <si>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</si>
  <si>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</si>
  <si>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</si>
  <si>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</si>
  <si>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</si>
  <si>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</si>
  <si>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</si>
  <si>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</si>
  <si>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</si>
  <si>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</si>
  <si>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</si>
  <si>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</si>
  <si>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</si>
  <si>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</si>
  <si>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</si>
  <si>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</si>
  <si>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</si>
  <si>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</si>
  <si>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</si>
  <si>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</si>
  <si>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</si>
  <si>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</si>
  <si>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</si>
  <si>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</si>
  <si>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</si>
  <si>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</si>
  <si>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</si>
  <si>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</si>
  <si>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</si>
  <si>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</si>
  <si>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</si>
  <si>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</si>
  <si>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</si>
  <si>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</si>
  <si>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</si>
  <si>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</si>
  <si>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</si>
  <si>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</si>
  <si>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</si>
  <si>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</si>
  <si>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</si>
  <si>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</si>
  <si>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</si>
  <si>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</si>
  <si>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</si>
  <si>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</si>
  <si>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</si>
  <si>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</si>
  <si>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</si>
  <si>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</si>
  <si>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</si>
  <si>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</si>
  <si>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</si>
  <si>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</si>
  <si>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</si>
  <si>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</si>
  <si>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</si>
  <si>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</si>
  <si>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</si>
  <si>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</si>
  <si>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</si>
  <si>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</si>
  <si>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</si>
  <si>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</si>
  <si>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</si>
  <si>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</si>
  <si>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</si>
  <si>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</si>
  <si>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</si>
  <si>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</si>
  <si>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</si>
  <si>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</si>
  <si>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</si>
  <si>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</si>
  <si>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</si>
  <si>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</si>
  <si>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</si>
  <si>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</si>
  <si>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</si>
  <si>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</si>
  <si>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</si>
  <si>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</si>
  <si>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</si>
  <si>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</si>
  <si>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</si>
  <si>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</si>
  <si>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</si>
  <si>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</si>
  <si>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</si>
  <si>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</si>
  <si>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</si>
  <si>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</si>
  <si>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</si>
  <si>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</si>
  <si>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</si>
  <si>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</si>
  <si>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</si>
  <si>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</si>
  <si>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</si>
  <si>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</si>
  <si>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</si>
  <si>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</si>
  <si>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</si>
  <si>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</si>
  <si>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</si>
  <si>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</si>
  <si>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</si>
  <si>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</si>
  <si>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</si>
  <si>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</si>
  <si>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</si>
  <si>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</si>
  <si>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</si>
  <si>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</si>
  <si>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</si>
  <si>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</si>
  <si>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</si>
  <si>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</si>
  <si>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</si>
  <si>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</si>
  <si>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</si>
  <si>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</si>
  <si>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</si>
  <si>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</si>
  <si>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</si>
  <si>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</si>
  <si>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</si>
  <si>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</si>
  <si>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</si>
  <si>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</si>
  <si>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</si>
  <si>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</si>
  <si>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</si>
  <si>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</si>
  <si>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</si>
  <si>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</si>
  <si>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</si>
  <si>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</si>
  <si>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</si>
  <si>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</si>
  <si>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</si>
  <si>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</si>
  <si>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</si>
  <si>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</si>
  <si>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</si>
  <si>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</si>
  <si>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</si>
  <si>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</si>
  <si>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</si>
  <si>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</si>
  <si>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</si>
  <si>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</si>
  <si>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</si>
  <si>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</si>
  <si>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</si>
  <si>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</si>
  <si>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</si>
  <si>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</si>
  <si>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</si>
  <si>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</si>
  <si>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</si>
  <si>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</si>
  <si>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</si>
  <si>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</si>
  <si>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</si>
  <si>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</si>
  <si>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</si>
  <si>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</si>
  <si>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</si>
  <si>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</si>
  <si>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</si>
  <si>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</si>
  <si>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</si>
  <si>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</si>
  <si>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</si>
  <si>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</si>
  <si>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</si>
  <si>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</si>
  <si>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</si>
  <si>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</si>
  <si>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</si>
  <si>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</si>
  <si>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</si>
  <si>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</si>
  <si>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</si>
  <si>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</si>
  <si>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</si>
  <si>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</si>
  <si>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</si>
  <si>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</si>
  <si>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</si>
  <si>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</si>
  <si>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</si>
  <si>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</si>
  <si>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</si>
  <si>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</si>
  <si>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</si>
  <si>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</si>
  <si>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</si>
  <si>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</si>
  <si>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</si>
  <si>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</si>
  <si>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</si>
  <si>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</si>
  <si>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</si>
  <si>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</si>
  <si>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</si>
  <si>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</si>
  <si>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</si>
  <si>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</si>
  <si>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</si>
  <si>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</si>
  <si>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</si>
  <si>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</si>
  <si>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</si>
  <si>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</si>
  <si>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</si>
  <si>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</si>
  <si>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</si>
  <si>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</si>
  <si>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</si>
  <si>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</si>
  <si>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</si>
  <si>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</si>
  <si>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</si>
  <si>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</si>
  <si>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</si>
  <si>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</si>
  <si>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</si>
  <si>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</si>
  <si>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</si>
  <si>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</si>
  <si>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</si>
  <si>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</si>
  <si>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</si>
  <si>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</si>
  <si>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</si>
  <si>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</si>
  <si>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</si>
  <si>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</si>
  <si>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</si>
  <si>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</si>
  <si>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</si>
  <si>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</si>
  <si>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</si>
  <si>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</si>
  <si>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</si>
  <si>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</si>
  <si>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</si>
  <si>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</si>
  <si>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</si>
  <si>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</si>
  <si>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</si>
  <si>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</si>
  <si>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</si>
  <si>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</si>
  <si>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</si>
  <si>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</si>
  <si>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</si>
  <si>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</si>
  <si>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</si>
  <si>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</si>
  <si>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</si>
  <si>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</si>
  <si>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</si>
  <si>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</si>
  <si>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</si>
  <si>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</si>
  <si>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</si>
  <si>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</si>
  <si>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</si>
  <si>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</si>
  <si>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</si>
  <si>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</si>
  <si>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</si>
  <si>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</si>
  <si>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</si>
  <si>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</si>
  <si>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</si>
  <si>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</si>
  <si>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</si>
  <si>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</si>
  <si>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</si>
  <si>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</si>
  <si>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</si>
  <si>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</si>
  <si>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</si>
  <si>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</si>
  <si>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</si>
  <si>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</si>
  <si>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</si>
  <si>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</si>
  <si>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</si>
  <si>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</si>
  <si>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</si>
  <si>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</si>
  <si>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</si>
  <si>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</si>
  <si>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</si>
  <si>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</si>
  <si>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</si>
  <si>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</si>
  <si>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</si>
  <si>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</si>
  <si>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</si>
  <si>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</si>
  <si>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</si>
  <si>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</si>
  <si>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</si>
  <si>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</si>
  <si>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</si>
  <si>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</si>
  <si>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</si>
  <si>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</si>
  <si>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</si>
  <si>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</si>
  <si>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</si>
  <si>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</si>
  <si>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</si>
  <si>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</si>
  <si>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</si>
  <si>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</si>
  <si>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</si>
  <si>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</si>
  <si>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</si>
  <si>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</si>
  <si>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</si>
  <si>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</si>
  <si>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</si>
  <si>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</si>
  <si>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</si>
  <si>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</si>
  <si>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</si>
  <si>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</si>
  <si>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</si>
  <si>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</si>
  <si>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</si>
  <si>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</si>
  <si>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</si>
  <si>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</si>
  <si>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</si>
  <si>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</si>
  <si>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</si>
  <si>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</si>
  <si>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</si>
  <si>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</si>
  <si>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</si>
  <si>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</si>
  <si>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</si>
  <si>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</si>
  <si>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</si>
  <si>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</si>
  <si>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</si>
  <si>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</si>
  <si>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</si>
  <si>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</si>
  <si>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</si>
  <si>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</si>
  <si>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</si>
  <si>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</si>
  <si>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</si>
  <si>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</si>
  <si>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</si>
  <si>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</si>
  <si>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</si>
  <si>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</si>
  <si>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</si>
  <si>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</si>
  <si>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</si>
  <si>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</si>
  <si>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</si>
  <si>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</si>
  <si>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</si>
  <si>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</si>
  <si>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</si>
  <si>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</si>
  <si>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</si>
  <si>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</si>
  <si>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</si>
  <si>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</si>
  <si>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</si>
  <si>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</si>
  <si>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</si>
  <si>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</si>
  <si>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</si>
  <si>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</si>
  <si>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</si>
  <si>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</si>
  <si>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</si>
  <si>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</si>
  <si>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</si>
  <si>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</si>
  <si>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</si>
  <si>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</si>
  <si>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</si>
  <si>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</si>
  <si>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</si>
  <si>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</si>
  <si>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</si>
  <si>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</si>
  <si>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</si>
  <si>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</si>
  <si>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</si>
  <si>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</si>
  <si>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</si>
  <si>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</si>
  <si>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</si>
  <si>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</si>
  <si>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</si>
  <si>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</si>
  <si>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</si>
  <si>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</si>
  <si>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</si>
  <si>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</si>
  <si>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</si>
  <si>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</si>
  <si>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</si>
  <si>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</si>
  <si>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</si>
  <si>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</si>
  <si>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</si>
  <si>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</si>
  <si>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</si>
  <si>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</si>
  <si>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</si>
  <si>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</si>
  <si>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</si>
  <si>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</si>
  <si>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</si>
  <si>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</si>
  <si>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</si>
  <si>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</si>
  <si>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</si>
  <si>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</si>
  <si>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</si>
  <si>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</si>
  <si>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</si>
  <si>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</si>
  <si>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</si>
  <si>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</si>
  <si>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</si>
  <si>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</si>
  <si>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</si>
  <si>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</si>
  <si>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</si>
  <si>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</si>
  <si>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</si>
  <si>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</si>
  <si>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</si>
  <si>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</si>
  <si>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</si>
  <si>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</si>
  <si>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</si>
  <si>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</si>
  <si>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</si>
  <si>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</si>
  <si>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</si>
  <si>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</si>
  <si>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</si>
  <si>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</si>
  <si>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</si>
  <si>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</si>
  <si>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</si>
  <si>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</si>
  <si>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</si>
  <si>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</si>
  <si>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</si>
  <si>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</si>
  <si>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</si>
  <si>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</si>
  <si>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</si>
  <si>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</si>
  <si>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</si>
  <si>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</si>
  <si>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</si>
  <si>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</si>
  <si>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</si>
  <si>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</si>
  <si>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</si>
  <si>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</si>
  <si>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</si>
  <si>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</si>
  <si>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</si>
  <si>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</si>
  <si>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</si>
  <si>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</si>
  <si>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</si>
  <si>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</si>
  <si>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</si>
  <si>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</si>
  <si>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</si>
  <si>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</si>
  <si>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</si>
  <si>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</si>
  <si>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</si>
  <si>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</si>
  <si>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</si>
  <si>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</si>
  <si>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</si>
  <si>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</si>
  <si>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</si>
  <si>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</si>
  <si>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</si>
  <si>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</si>
  <si>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</si>
  <si>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</si>
  <si>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</si>
  <si>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</si>
  <si>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</si>
  <si>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</si>
  <si>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</si>
  <si>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</si>
  <si>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</si>
  <si>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</si>
  <si>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</si>
  <si>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</si>
  <si>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</si>
  <si>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</si>
  <si>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</si>
  <si>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</si>
  <si>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</si>
  <si>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</si>
  <si>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</si>
  <si>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</si>
  <si>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</si>
  <si>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</si>
  <si>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</si>
  <si>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</si>
  <si>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</si>
  <si>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</si>
  <si>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</si>
  <si>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</si>
  <si>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</si>
  <si>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</si>
  <si>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</si>
  <si>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</si>
  <si>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</si>
  <si>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</si>
  <si>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</si>
  <si>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</si>
  <si>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</si>
  <si>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</si>
  <si>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</si>
  <si>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</si>
  <si>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</si>
  <si>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</si>
  <si>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</si>
  <si>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</si>
  <si>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</si>
  <si>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</si>
  <si>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</si>
  <si>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</si>
  <si>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</si>
  <si>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</si>
  <si>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</si>
  <si>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</si>
  <si>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</si>
  <si>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</si>
  <si>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</si>
  <si>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</si>
  <si>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</si>
  <si>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</si>
  <si>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</si>
  <si>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</si>
  <si>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</si>
  <si>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</si>
  <si>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</si>
  <si>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</si>
  <si>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</si>
  <si>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</si>
  <si>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</si>
  <si>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</si>
  <si>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</si>
  <si>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</si>
  <si>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</si>
  <si>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</si>
  <si>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</si>
  <si>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</si>
  <si>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</si>
  <si>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</si>
  <si>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</si>
  <si>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</si>
  <si>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</si>
  <si>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</si>
  <si>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</si>
  <si>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</si>
  <si>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</si>
  <si>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</si>
  <si>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</si>
  <si>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</si>
  <si>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</si>
  <si>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</si>
  <si>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</si>
  <si>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</si>
  <si>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</si>
  <si>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</si>
  <si>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</si>
  <si>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</si>
  <si>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</si>
  <si>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</si>
  <si>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</si>
  <si>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</si>
  <si>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</si>
  <si>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</si>
  <si>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</si>
  <si>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</si>
  <si>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</si>
  <si>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</si>
  <si>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</si>
  <si>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</si>
  <si>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</si>
  <si>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</si>
  <si>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</si>
  <si>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</si>
  <si>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</si>
  <si>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</si>
  <si>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</si>
  <si>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</si>
  <si>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</si>
  <si>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</si>
  <si>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</si>
  <si>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</si>
  <si>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</si>
  <si>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</si>
  <si>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</si>
  <si>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</si>
  <si>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</si>
  <si>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</si>
  <si>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</si>
  <si>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</si>
  <si>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</si>
  <si>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</si>
  <si>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</si>
  <si>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</si>
  <si>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</si>
  <si>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</si>
  <si>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</si>
  <si>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</si>
  <si>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</si>
  <si>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</si>
  <si>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</si>
  <si>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</si>
  <si>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</si>
  <si>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</si>
  <si>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</si>
  <si>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</si>
  <si>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</si>
  <si>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</si>
  <si>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</si>
  <si>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</si>
  <si>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</si>
  <si>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</si>
  <si>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</si>
  <si>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</si>
  <si>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</si>
  <si>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</si>
  <si>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</si>
  <si>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</si>
  <si>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</si>
  <si>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</si>
  <si>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</si>
  <si>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</si>
  <si>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</si>
  <si>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</si>
  <si>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</si>
  <si>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</si>
  <si>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</si>
  <si>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</si>
  <si>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</si>
  <si>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</si>
  <si>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</si>
  <si>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</si>
  <si>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</si>
  <si>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</si>
  <si>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</si>
  <si>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</si>
  <si>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</si>
  <si>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</si>
  <si>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</si>
  <si>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</si>
  <si>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</si>
  <si>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</si>
  <si>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</si>
  <si>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</si>
  <si>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</si>
  <si>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</si>
  <si>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</si>
  <si>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</si>
  <si>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</si>
  <si>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</si>
  <si>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</si>
  <si>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</si>
  <si>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</si>
  <si>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</si>
  <si>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</si>
  <si>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</si>
  <si>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</si>
  <si>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</si>
  <si>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</si>
  <si>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</si>
  <si>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</si>
  <si>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</si>
  <si>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</si>
  <si>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</si>
  <si>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</si>
  <si>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</si>
  <si>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</si>
  <si>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</si>
  <si>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</si>
  <si>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</si>
  <si>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</si>
  <si>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</si>
  <si>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</si>
  <si>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</si>
  <si>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</si>
  <si>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</si>
  <si>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</si>
  <si>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</si>
  <si>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</si>
  <si>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</si>
  <si>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</si>
  <si>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</si>
  <si>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</si>
  <si>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</si>
  <si>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</si>
  <si>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</si>
  <si>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</si>
  <si>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</si>
  <si>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</si>
  <si>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</si>
  <si>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</si>
  <si>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</si>
  <si>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</si>
  <si>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</si>
  <si>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</si>
  <si>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</si>
  <si>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</si>
  <si>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</si>
  <si>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</si>
  <si>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</si>
  <si>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</si>
  <si>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</si>
  <si>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</si>
  <si>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</si>
  <si>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</si>
  <si>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</si>
  <si>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</si>
  <si>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</si>
  <si>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</si>
  <si>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</si>
  <si>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</si>
  <si>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</si>
  <si>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</si>
  <si>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</si>
  <si>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</si>
  <si>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</si>
  <si>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</si>
  <si>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</si>
  <si>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</si>
  <si>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</si>
  <si>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</si>
  <si>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</si>
  <si>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</si>
  <si>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</si>
  <si>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</si>
  <si>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</si>
  <si>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</si>
  <si>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</si>
  <si>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</si>
  <si>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</si>
  <si>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</si>
  <si>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</si>
  <si>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</si>
  <si>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</si>
  <si>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</si>
  <si>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</si>
  <si>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</si>
  <si>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</si>
  <si>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</si>
  <si>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</si>
  <si>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</si>
  <si>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</si>
  <si>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</si>
  <si>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</si>
  <si>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</si>
  <si>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</si>
  <si>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</si>
  <si>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</si>
  <si>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</si>
  <si>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</si>
  <si>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</si>
  <si>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</si>
  <si>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</si>
  <si>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</si>
  <si>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</si>
  <si>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</si>
  <si>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</si>
  <si>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</si>
  <si>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</si>
  <si>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</si>
  <si>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</si>
  <si>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</si>
  <si>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</si>
  <si>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</si>
  <si>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</si>
  <si>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</si>
  <si>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</si>
  <si>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</si>
  <si>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</si>
  <si>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</si>
  <si>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</si>
  <si>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</si>
  <si>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</si>
  <si>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</si>
  <si>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</si>
  <si>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</si>
  <si>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</si>
  <si>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</si>
  <si>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</si>
  <si>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</si>
  <si>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</si>
  <si>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</si>
  <si>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</si>
  <si>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</si>
  <si>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</si>
  <si>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</si>
  <si>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</si>
  <si>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</si>
  <si>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</si>
  <si>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Lennert Bober</t>
  </si>
  <si>
    <t>Tuncer Baykas</t>
  </si>
  <si>
    <t>Create contribution</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</si>
  <si>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</si>
  <si>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</si>
  <si>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</si>
  <si>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</si>
  <si>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</si>
  <si>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</si>
  <si>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</si>
  <si>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</si>
  <si>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</si>
  <si>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</si>
  <si>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</si>
  <si>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</si>
  <si>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</si>
  <si>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</si>
  <si>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</si>
  <si>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</si>
  <si>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</si>
  <si>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</si>
  <si>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</si>
  <si>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</si>
  <si>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</si>
  <si>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</si>
  <si>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</si>
  <si>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</si>
  <si>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</si>
  <si>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</si>
  <si>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</si>
  <si>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</si>
  <si>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</si>
  <si>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</si>
  <si>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</si>
  <si>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</si>
  <si>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</si>
  <si>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</si>
  <si>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</si>
  <si>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</si>
  <si>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</si>
  <si>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</si>
  <si>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</si>
  <si>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</si>
  <si>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</si>
  <si>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</si>
  <si>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</si>
  <si>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</si>
  <si>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</si>
  <si>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</si>
  <si>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</si>
  <si>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</si>
  <si>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</si>
  <si>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</si>
  <si>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</si>
  <si>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</si>
  <si>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</si>
  <si>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</si>
  <si>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</si>
  <si>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</si>
  <si>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</si>
  <si>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</si>
  <si>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</si>
  <si>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</si>
  <si>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</si>
  <si>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</si>
  <si>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</si>
  <si>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</si>
  <si>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</si>
  <si>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</si>
  <si>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</si>
  <si>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</si>
  <si>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</si>
  <si>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</si>
  <si>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</si>
  <si>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</si>
  <si>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</si>
  <si>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</si>
  <si>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</si>
  <si>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</si>
  <si>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</si>
  <si>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</si>
  <si>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</si>
  <si>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</si>
  <si>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</si>
  <si>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</si>
  <si>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</si>
  <si>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</si>
  <si>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</si>
  <si>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</si>
  <si>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</si>
  <si>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</si>
  <si>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</si>
  <si>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</si>
  <si>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</si>
  <si>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</si>
  <si>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</si>
  <si>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</si>
  <si>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</si>
  <si>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</si>
  <si>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</si>
  <si>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</si>
  <si>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</si>
  <si>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</si>
  <si>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</si>
  <si>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text to:
Widths of fields are specified in numbers of bits or numbers of octets, if the total number of bits is representable by an integer number of octets.</t>
  </si>
  <si>
    <t>This is in 6.6.9.</t>
  </si>
  <si>
    <t>Group</t>
  </si>
  <si>
    <t>Remove the HCM from the PM-PHY.</t>
  </si>
  <si>
    <t>A-11</t>
  </si>
  <si>
    <t>A-12</t>
  </si>
  <si>
    <t>A-13</t>
  </si>
  <si>
    <t>A-14</t>
  </si>
  <si>
    <t>A-15</t>
  </si>
  <si>
    <t>A-16</t>
  </si>
  <si>
    <t>A-17</t>
  </si>
  <si>
    <t>A-18</t>
  </si>
  <si>
    <t>A-19</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</si>
  <si>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</si>
  <si>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</si>
  <si>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</si>
  <si>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</si>
  <si>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</si>
  <si>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</si>
  <si>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</si>
  <si>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</si>
  <si>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</si>
  <si>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</si>
  <si>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 xml:space="preserve">The group discussed possible alternatives and decided to keep the term OWPAN to avoid many changes in the text, possibly introducing new errors. </t>
  </si>
  <si>
    <t>same as I-97</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</si>
  <si>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</si>
  <si>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</si>
  <si>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</si>
  <si>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</si>
  <si>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</si>
  <si>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</si>
  <si>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</si>
  <si>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</si>
  <si>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</si>
  <si>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</si>
  <si>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Malte Hinrichs</t>
  </si>
  <si>
    <t>Some PIB values such as macDeviceTimeout, macCapMaxRetries, macMaximumCapCw, macRetransmitTimeout need default values.</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</si>
  <si>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</si>
  <si>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</si>
  <si>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</si>
  <si>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</si>
  <si>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</si>
  <si>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</si>
  <si>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</si>
  <si>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</si>
  <si>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</si>
  <si>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</si>
  <si>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</si>
  <si>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Discuss and ask Sang-Kyu
Malte to provide input</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</si>
  <si>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</si>
  <si>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</si>
  <si>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</si>
  <si>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</si>
  <si>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</si>
  <si>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</si>
  <si>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</si>
  <si>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</si>
  <si>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</si>
  <si>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</si>
  <si>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</si>
  <si>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</si>
  <si>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</si>
  <si>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</si>
  <si>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</si>
  <si>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</si>
  <si>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</si>
  <si>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</si>
  <si>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</si>
  <si>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</si>
  <si>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</si>
  <si>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</si>
  <si>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</si>
  <si>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</si>
  <si>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</si>
  <si>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</si>
  <si>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</si>
  <si>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</si>
  <si>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</si>
  <si>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</si>
  <si>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</si>
  <si>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</si>
  <si>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</si>
  <si>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</si>
  <si>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</si>
  <si>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</si>
  <si>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</si>
  <si>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</si>
  <si>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</si>
  <si>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</si>
  <si>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</si>
  <si>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</si>
  <si>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</si>
  <si>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</si>
  <si>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</si>
  <si>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</si>
  <si>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</si>
  <si>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</si>
  <si>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</si>
  <si>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</si>
  <si>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</si>
  <si>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</si>
  <si>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</si>
  <si>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</si>
  <si>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</si>
  <si>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</si>
  <si>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</si>
  <si>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</si>
  <si>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</si>
  <si>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</si>
  <si>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</si>
  <si>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</si>
  <si>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</si>
  <si>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</si>
  <si>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</si>
  <si>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</si>
  <si>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</si>
  <si>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</si>
  <si>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</si>
  <si>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</si>
  <si>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</si>
  <si>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</si>
  <si>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</si>
  <si>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</si>
  <si>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</si>
  <si>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</si>
  <si>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</si>
  <si>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</si>
  <si>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</si>
  <si>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</si>
  <si>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</si>
  <si>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</si>
  <si>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</si>
  <si>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Check whether acronyms are expanded correctly.</t>
  </si>
  <si>
    <t>The author withdrew the comment after discussion.</t>
  </si>
  <si>
    <t>If it's not trivial, draft will be professionally edited.</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</si>
  <si>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</si>
  <si>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</si>
  <si>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 xml:space="preserve">Add the following definitions:
association: The service used to establish membership for a device in a network.
backhaul: the portion of the access network that connects the coordinator to the integrated local area network (LAN).
coordinator: A device that support additional functionality to coordinate an OWPAN and actively maintains an OWPAN.
fragment: An individual contiguous subset of a MAC protocol data unit.
frame: The format of aggregated bits from a medium access control sublayer entity that are transmitted together in time.
fronthaul: The portion of the access network that connects the coordinator with its optical frontend(s).
poll frame: A frame, which is sent by the coordinators to poll devices on downlink.
payload: The contents of a data message that is being transmitted.
</t>
  </si>
  <si>
    <t>TYPE</t>
  </si>
  <si>
    <t>Comments</t>
  </si>
  <si>
    <t>Change Auxiliary address?</t>
  </si>
  <si>
    <t>Follow the instructions in 
https://mentor.ieee.org/802.15/dcn/21/15-21-0303-02-0013-input-on-cid-i-277.docx</t>
  </si>
  <si>
    <t>Implement resolution for CID-306 from 
https://mentor.ieee.org/802.15/dcn/21/15-21-0194-04-0013-d4-comment-resolution-instructions.docx</t>
  </si>
  <si>
    <t>Remove clause 4.8
Remove P86L7-13</t>
  </si>
  <si>
    <t xml:space="preserve">Remove clause 4.8
Remove P86L7-13
</t>
  </si>
  <si>
    <t>Update figure 7 as follows:
Move fragmentation after buffering box.
Replace "(Optional)Bufferingfor MSDU Protection" 
with
"Buffering for re-transmission"
Add the following text after P34L18:
Outgoing MPDUs with ACK request should be buffered to allow later retransmission.</t>
  </si>
  <si>
    <t>Same resolution as I-292</t>
  </si>
  <si>
    <t>Same resolution as I-40</t>
  </si>
  <si>
    <t>Apply resolution for A-19 from https://mentor.ieee.org/802.15/dcn/21/15-21-0194-03-0013-d4-comment-resolution-instructions.docx</t>
  </si>
  <si>
    <t>Make PM-PHY aMaxPsduSize 2044 octets.</t>
  </si>
  <si>
    <t>A-28</t>
  </si>
  <si>
    <t xml:space="preserve">In 9.2.5, P107L9 it says that the PSDU shall be padded to a multiple of 4 octets. Thus, </t>
  </si>
  <si>
    <t>Same as A-19</t>
  </si>
  <si>
    <t xml:space="preserve">Modify sentence starting in P17L5 as follows:
It is designed for point to point and point to multi point communications in non-coordinated and coordinated topologies.
Modify the sentence starting in P30L10 as follows:
The coordinator should have connectivity to the relaying device and the end device.
Modify the sentence starting in P37L3 as follows:
The CAP and the CFP may shrink or grow dynamically on a superframe-by-superframe basis in order to allow more random access transmissions in the CAP or more scheduled ones in the CFP.
Modify the sentence starting in P45L6 as follows:
A newly connected device is made aware of its queue number with the first valid frame it receives from the coordinator. This frame contains the devices queue number and MAC address.
Modify the sentence starting in P47L5 as follows:
After the downlink and uplink transmissions are complete, the coordinator sends a data frame to Device 2.
Modify the sentence starting in P61L7 as follows:
Widths of fields are specified in numbers of bits or numbers of octets if the total number of bits is representable by an integer number of octets.
Modify the sentence starting in P104L19 as follows:
It enables cross- and autocorrelation with an appropriate window size as described by Schmidl and Cox [B12], Minn et al. [B3], Schellmann et al. [B10] and Goroshko et al. [B9].
Modify the sentence starting in P132L3 as follows:
Following this procedure, all negative samples in St1 and St2 are removed, and the two signals are summed.
Modify the sentence starting in P150L19 as follows:
Puncturing is applied to information and parity-check bits.
Modify the sentence starting in P153L11 as follows:
The LFSR is advanced by two bits for each supported subcarrier or masked subcarrier of each symbol of the payload.
Modify the sentence starting in P154L19 as follows:
Support for all even order constellations is mandatory at the transmitter and the receiver.
Modify the sentence starting in P167L14 as follows:
The control unit can set the bias and the modulation index to achieve the required dimming level and to avoid clipping.
</t>
  </si>
  <si>
    <t>Apply resolution for CID I-13 / I-191 / I-9 / A-20 from 
https://mentor.ieee.org/802.15/dcn/21/15-21-0194-04-0013-d4-comment-resolution-instructions.docx</t>
  </si>
  <si>
    <t>Initial numbers</t>
  </si>
  <si>
    <t>Replace 5 in P39L10 with macGtsRequestTimeout.
Add new PIB attribute in Table 35:
macGtsRequestTimeout
Description: The number of superframes after which an issued GTS request shall be considered to have failed if no additional GTS were allocated to the requesting device.
Access: get, set, change
Bits: 8
Unit/ Range: integer [1, 255] Superframes</t>
  </si>
  <si>
    <t>Implement resolution I-52 from 
https://mentor.ieee.org/802.15/dcn/21/15-21-0194-06-0013-d4-comment-resolution-instructions.docx</t>
  </si>
  <si>
    <t>Figure 90 is missing.
Then:
Apply resolutio for CID I- 243 from https://mentor.ieee.org/802.15/dcn/21/15-21-0194-06-0013-d4-comment-resolution-instructions.docx</t>
  </si>
  <si>
    <t>A-29</t>
  </si>
  <si>
    <t>Add sequence charts for acknowledged transmission.</t>
  </si>
  <si>
    <t>RS is equal to the variable BS, which is introduced in the text. Copy resolution of CID I-52.</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</si>
  <si>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 in big endian byte order.</t>
  </si>
  <si>
    <t>Find some non-obvious terms and create definitions.
Discuss contents of the Disposition Detail field</t>
  </si>
  <si>
    <t>Insert the following definitions under 3.1:
device: An entity that implements an IEEE 802.15.13 conformant media access control and physical layer
interface to the wireless medium.
coordinator: a device that implements the necessary functions to maintain an OWPAN.
mac protocol data unit (MPDU): ?
mac service data unit (MSDU): ?</t>
  </si>
  <si>
    <t>Create a document on mentor, listing functionalities and dependencies between different ones.
Apply resolution from doc. 194r&gt;6</t>
  </si>
  <si>
    <t>Create draft on using PIB attribute names instead of IDs.
Apply resolution from d</t>
  </si>
  <si>
    <t xml:space="preserve">Replace “AttributeId” with “Attribute” in P92L11.
Replace “AttributeId” with “Attribute” in Table 25
Replace the valid range in table 25 with
Valid attributes as listed in table 35.
Replace the description in table 25 with
The attribute to get.
Replace “AttributeId” with “Attribute” in P92L20.
Replace “AttributeId” with “Attribute” in Table 26 column 2
Replace the valid range in table 26 column 2 with
Valid attributes as listed in table 35.
Replace the description in table 26 column 2 with
The attribute that was requested.
Replace the description in table 26 column 3 with
The value of the attribute that was requested.
Replace “AttributeId” with “Attribute” in P93L11.
Replace “AttributeId” with “Attribute” in Table 27 column 2
Replace the valid range in table 27 column 2 with
Valid attributes as listed in table 35.
Replace the description in table 27 column 2 with
The attribute to set.
Replace “AttributeId” with “Attribute” in P94L3.
Replace “AttributeId” with “Attribute” in Table 28 column 2
Replace the valid range in table 28 column 2 with
Valid attributes as listed in table 35.
Replace the description in table 28 column 2 with
The attribute that was requested to be set.
Replace the description in table 28 column 3 with
The value of the attribute that was requested to be set.
</t>
  </si>
  <si>
    <t>MSDUs shall make use of EtherType protocol discrimination as described in IEEE Std 802-2014. The two octet EtherType shall be prepended to the MSDU in big endian byte order.</t>
  </si>
  <si>
    <t>Change the sentence in P60L6:
MAC frames consist of a set of fields.
Into
From the MAC perspective, MAC frames consist of an ordered sequence of octets. The transmission order of individual octets, i.e. the bit order within each octet, is determined by the PHY.</t>
  </si>
  <si>
    <t>Remove Modulation Formats and Line Coding from Figure 60.
Remove P81L1 - P81L8</t>
  </si>
  <si>
    <t>A-30</t>
  </si>
  <si>
    <t>The distinction of type and subtype in the MAC frame format is purely for presentation purpose. Technically, this could be one value, indicating the element contained in the payload.</t>
  </si>
  <si>
    <t>Remove the concept of data, management, control frames. Place a single value in the frame control field that indicates the structure of the MPDU payload field.</t>
  </si>
  <si>
    <t>A31</t>
  </si>
  <si>
    <t>The To Backhaul and from Backhaul fields could be purely numeric.</t>
  </si>
  <si>
    <t>Refactor the two fields as a single number with two bits. For each, list how they describe the further frame format.</t>
  </si>
  <si>
    <t>A32</t>
  </si>
  <si>
    <t xml:space="preserve">The frame control field mixes protocol information with information about the structure of the MAC frame. </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</si>
  <si>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</si>
  <si>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Apply resolution under CID I-337 from 
194r&gt;6</t>
  </si>
  <si>
    <t>doc 194r&gt;6</t>
  </si>
  <si>
    <t>July 2021</t>
  </si>
  <si>
    <t>15-21-0033-25-0013</t>
  </si>
  <si>
    <t>July 14 20212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</si>
</sst>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7">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xf numFmtId="49" fontId="1" fillId="2" borderId="0" xfId="0" applyNumberFormat="1" applyFont="1" applyFill="1" applyAlignment="1">
      <alignment vertical="top" wrapText="1"/>
    </xf>
    <xf numFmtId="49" fontId="0" fillId="0" borderId="0" xfId="0" applyNumberFormat="1" applyAlignment="1">
      <alignment vertical="top" wrapText="1"/>
    </xf>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5">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none">
          <bgColor auto="1"/>
        </patternFill>
      </fill>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91.784599421298"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1"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91.7846217592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49">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Blank="1"/>
    </cacheField>
    <cacheField name="Proposed Change" numFmtId="0">
      <sharedItems containsBlank="1" longText="1"/>
    </cacheField>
    <cacheField name="Disposition Status" numFmtId="0">
      <sharedItems containsNonDate="0" containsBlank="1" count="2">
        <m/>
        <s v="assigned" u="1"/>
      </sharedItems>
    </cacheField>
    <cacheField name="Disposition Detail" numFmtId="0">
      <sharedItems containsNonDate="0" containsString="0" containsBlank="1"/>
    </cacheField>
    <cacheField name="Assignee" numFmtId="0">
      <sharedItems containsNonDate="0" containsString="0" containsBlank="1"/>
    </cacheField>
    <cacheField name="Notes" numFmtId="0">
      <sharedItems containsNonDate="0" containsString="0"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s v="doc 194r&gt;6"/>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1"/>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2"/>
    <s v="Implement resolution for CID-306 from _x000a_https://mentor.ieee.org/802.15/dcn/21/15-21-0194-04-0013-d4-comment-resolution-instructions.docx"/>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n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 for re-transmission&quot;_x000a__x000a_Add the following text after P34L18:_x000a__x000a_Outgoing MPDUs with ACK request should be buffered to allow later retransmission."/>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2"/>
    <s v="Update figure 7 as follows:_x000a__x000a_Move fragmentation after buffering box._x000a__x000a_Replace &quot;(Optional)Bufferingfor MSDU Protection&quot; _x000a__x000a_with_x000a__x000a_&quot;Buffering for re-transmission&quot;_x000a__x000a_Add the following text after P34L18:_x000a__x000a_Outgoing MPDUs with ACK request should be buffered to allow later retransmission."/>
    <m/>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s v="Implement resolution I-52 from _x000a__x000a_https://mentor.ieee.org/802.15/dcn/21/15-21-0194-06-0013-d4-comment-resolution-instructions.docx"/>
    <m/>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2"/>
    <s v="Implement resolution I-52 from _x000a__x000a_https://mentor.ieee.org/802.15/dcn/21/15-21-0194-06-0013-d4-comment-resolution-instructions.docx"/>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2"/>
    <s v="Replace 5 in P39L10 with macGtsRequestTimeout._x000a__x000a_Add new PIB attribute in Table 35:_x000a__x000a_macGtsRequestTimeout_x000a__x000a_Description: The number of superframes after which an issued GTS request shall be considered to have failed if no additional GTS were allocated to the requesting device._x000a__x000a_Access: get, set, change_x000a_Bits: 8_x000a_Unit/ Range: integer [1, 255] Superframes"/>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s v="Apply resolution under CID I-337 from _x000a__x000a_194r&gt;6"/>
    <m/>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1"/>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s v="Change the sentence in P60L6:_x000a__x000a_MAC frames consist of a set of fields._x000a__x000a_Into_x000a__x000a_From the MAC perspective, MAC frames consist of an ordered sequence of octets. The transmission order of individual octets, i.e. the bit order within each octet, is determined by the PHY."/>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s v="Remove Modulation Formats and Line Coding from Figure 60._x000a__x000a_Remove P81L1 - P81L8"/>
    <m/>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s v="MSDUs shall make use of EtherType protocol discrimination as described in IEEE Std 802-2014. The two octet EtherType shall be prepended to the MSDU in big endian byte order."/>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s v="Add a new parameter &quot;Elements&quot; to the MLME-ASSOCIATE.indication after P8916_x000a__x000a_Add a new parameter &quot;Elements&quot; to table 20 as follows:_x000a__x000a_Type: Element_x000a_Valid Range: Association Request element_x000a_Description: The optional Element parameter provides the DME with information received in the Association Request element that triggered the indication."/>
    <m/>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2"/>
    <s v="Apply resolution for A-19 from https://mentor.ieee.org/802.15/dcn/21/15-21-0194-03-0013-d4-comment-resolution-instructions.docx"/>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2"/>
    <s v="Apply resolution for A-19 from https://mentor.ieee.org/802.15/dcn/21/15-21-0194-03-0013-d4-comment-resolution-instructions.docx"/>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2"/>
    <s v="Apply resolution for CID I-13 / I-191 / I-9 / A-20 from _x000a__x000a_https://mentor.ieee.org/802.15/dcn/21/15-21-0194-04-0013-d4-comment-resolution-instructions.docx"/>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2"/>
    <s v="Apply resolution for CID I-13 / I-191 / I-9 / A-20 from _x000a__x000a_https://mentor.ieee.org/802.15/dcn/21/15-21-0194-04-0013-d4-comment-resolution-instructions.docx"/>
    <m/>
  </r>
  <r>
    <s v="I-9"/>
    <s v="Chou, C"/>
    <m/>
    <s v=""/>
    <s v="Ballot"/>
    <n v="8"/>
    <s v="Consulting"/>
    <s v="Approve"/>
    <s v="C-K. Chou Consulting,CONSULTING"/>
    <x v="1"/>
    <s v="127"/>
    <s v=""/>
    <s v=""/>
    <s v="Figure 85 Convolution encoder (133,171)  What are these numbers?"/>
    <m/>
    <s v="No"/>
    <s v=" "/>
    <x v="2"/>
    <s v="Apply resolution for CID I-13 / I-191 / I-9 / A-20 from _x000a__x000a_https://mentor.ieee.org/802.15/dcn/21/15-21-0194-04-0013-d4-comment-resolution-instructions.docx"/>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2"/>
    <s v="Follow the instructions in _x000a_https://mentor.ieee.org/802.15/dcn/21/15-21-0303-02-0013-input-on-cid-i-277.docx"/>
    <m/>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2"/>
    <s v="Follow the instructions in _x000a_https://mentor.ieee.org/802.15/dcn/21/15-21-0303-02-0013-input-on-cid-i-277.docx"/>
    <m/>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2"/>
    <s v="Modify sentence starting in P17L5 as follows:_x000a__x000a_It is designed for point to point and point to multi point communications in non-coordinated and coordinated topologies._x000a__x000a_Modify the sentence starting in P30L10 as follows:_x000a__x000a_The coordinator should have connectivity to the relaying device and the end device._x000a__x000a_Modify the sentence starting in P37L3 as follows:_x000a__x000a_The CAP and the CFP may shrink or grow dynamically on a superframe-by-superframe basis in order to allow more random access transmissions in the CAP or more scheduled ones in the CFP._x000a__x000a_Modify the sentence starting in P45L6 as follows:_x000a__x000a_A newly connected device is made aware of its queue number with the first valid frame it receives from the coordinator. This frame contains the devices queue number and MAC address._x000a__x000a_Modify the sentence starting in P47L5 as follows:_x000a__x000a_After the downlink and uplink transmissions are complete, the coordinator sends a data frame to Device 2._x000a__x000a_Modify the sentence starting in P61L7 as follows:_x000a__x000a_Widths of fields are specified in numbers of bits or numbers of octets if the total number of bits is representable by an integer number of octets._x000a__x000a_Modify the sentence starting in P104L19 as follows:_x000a__x000a_It enables cross- and autocorrelation with an appropriate window size as described by Schmidl and Cox [B12], Minn et al. [B3], Schellmann et al. [B10] and Goroshko et al. [B9]._x000a__x000a_Modify the sentence starting in P132L3 as follows:_x000a__x000a_Following this procedure, all negative samples in St1 and St2 are removed, and the two signals are summed._x000a__x000a_Modify the sentence starting in P150L19 as follows:_x000a__x000a_Puncturing is applied to information and parity-check bits._x000a__x000a_Modify the sentence starting in P153L11 as follows:_x000a__x000a_The LFSR is advanced by two bits for each supported subcarrier or masked subcarrier of each symbol of the payload._x000a__x000a_Modify the sentence starting in P154L19 as follows:_x000a__x000a_Support for all even order constellations is mandatory at the transmitter and the receiver._x000a__x000a_Modify the sentence starting in P167L14 as follows:_x000a__x000a_The control unit can set the bias and the modulation index to achieve the required dimming level and to avoid clipping._x000a_"/>
    <m/>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s v="Insert the following definitions under 3.1:_x000a__x000a_device: An entity that implements an IEEE 802.15.13 conformant media access control and physical layer_x000a_interface to the wireless medium._x000a__x000a_coordinator: a device that implements the necessary functions to maintain an OWPAN._x000a__x000a_mac protocol data unit (MPDU): ?_x000a__x000a_mac service data unit (MSDU): ?"/>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s v="REVISED"/>
    <s v="Apply resolution for A-19 from https://mentor.ieee.org/802.15/dcn/21/15-21-0194-03-0013-d4-comment-resolution-instructions.docx"/>
    <x v="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 dxfId="4">
      <pivotArea dataOnly="0" labelOnly="1" outline="0" fieldPosition="0">
        <references count="1">
          <reference field="9" count="1">
            <x v="1"/>
          </reference>
        </references>
      </pivotArea>
    </format>
    <format dxfId="3">
      <pivotArea outline="0" collapsedLevelsAreSubtotals="1" fieldPosition="0">
        <references count="1">
          <reference field="17" count="1" selected="0">
            <x v="4"/>
          </reference>
        </references>
      </pivotArea>
    </format>
    <format dxfId="2">
      <pivotArea grandCol="1" outline="0" collapsedLevelsAreSubtotals="1" fieldPosition="0"/>
    </format>
    <format dxfId="1">
      <pivotArea outline="0" collapsedLevelsAreSubtotals="1" fieldPosition="0">
        <references count="1">
          <reference field="17" count="3" selected="0">
            <x v="0"/>
            <x v="1"/>
            <x v="2"/>
          </reference>
        </references>
      </pivotArea>
    </format>
    <format dxfId="0">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15">
      <pivotArea dataOnly="0" labelOnly="1" outline="0" fieldPosition="0">
        <references count="1">
          <reference field="9" count="1">
            <x v="0"/>
          </reference>
        </references>
      </pivotArea>
    </format>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dataOnly="0" labelOnly="1" outline="0" fieldPosition="0">
        <references count="1">
          <reference field="9" count="1">
            <x v="0"/>
          </reference>
        </references>
      </pivotArea>
    </format>
    <format dxfId="10">
      <pivotArea outline="0" collapsedLevelsAreSubtotals="1" fieldPosition="0">
        <references count="1">
          <reference field="17" count="1" selected="0">
            <x v="3"/>
          </reference>
        </references>
      </pivotArea>
    </format>
    <format dxfId="9">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8">
    <format dxfId="23">
      <pivotArea dataOnly="0" labelOnly="1" outline="0" fieldPosition="0">
        <references count="1">
          <reference field="9" count="1">
            <x v="2"/>
          </reference>
        </references>
      </pivotArea>
    </format>
    <format dxfId="22">
      <pivotArea dataOnly="0" labelOnly="1" outline="0" fieldPosition="0">
        <references count="1">
          <reference field="9" count="1">
            <x v="2"/>
          </reference>
        </references>
      </pivotArea>
    </format>
    <format dxfId="21">
      <pivotArea dataOnly="0" labelOnly="1" outline="0" fieldPosition="0">
        <references count="1">
          <reference field="9" count="1">
            <x v="2"/>
          </reference>
        </references>
      </pivotArea>
    </format>
    <format dxfId="20">
      <pivotArea dataOnly="0" labelOnly="1" outline="0" fieldPosition="0">
        <references count="1">
          <reference field="9" count="1">
            <x v="2"/>
          </reference>
        </references>
      </pivotArea>
    </format>
    <format dxfId="19">
      <pivotArea dataOnly="0" labelOnly="1" outline="0" fieldPosition="0">
        <references count="1">
          <reference field="9" count="1">
            <x v="2"/>
          </reference>
        </references>
      </pivotArea>
    </format>
    <format dxfId="18">
      <pivotArea outline="0" collapsedLevelsAreSubtotals="1" fieldPosition="0">
        <references count="1">
          <reference field="17" count="2" selected="0">
            <x v="4"/>
            <x v="5"/>
          </reference>
        </references>
      </pivotArea>
    </format>
    <format dxfId="17">
      <pivotArea outline="0" collapsedLevelsAreSubtotals="1" fieldPosition="0">
        <references count="1">
          <reference field="17" count="3" selected="0">
            <x v="0"/>
            <x v="1"/>
            <x v="2"/>
          </reference>
        </references>
      </pivotArea>
    </format>
    <format dxfId="16">
      <pivotArea outline="0" collapsedLevelsAreSubtotals="1" fieldPosition="0">
        <references count="1">
          <reference field="17" count="1" selected="0">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K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m="1" x="1"/>
        <item t="default"/>
      </items>
    </pivotField>
    <pivotField showAll="0"/>
    <pivotField showAll="0"/>
    <pivotField showAll="0"/>
    <pivotField showAll="0"/>
  </pivotFields>
  <rowItems count="1">
    <i/>
  </rowItems>
  <colFields count="1">
    <field x="9"/>
  </colFields>
  <colItems count="2">
    <i>
      <x/>
    </i>
    <i t="grand">
      <x/>
    </i>
  </colItems>
  <dataFields count="1">
    <dataField name="Comments" fld="0" subtotal="count" baseField="9" baseItem="0"/>
  </dataFields>
  <formats count="1">
    <format dxfId="24">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D11" sqref="D11"/>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6"/>
      <c r="B1" s="5" t="s">
        <v>1535</v>
      </c>
      <c r="C1" s="7"/>
      <c r="D1" s="8" t="s">
        <v>1536</v>
      </c>
      <c r="E1" s="6"/>
      <c r="F1" s="9"/>
    </row>
    <row r="2" spans="1:6" x14ac:dyDescent="0.2">
      <c r="A2" s="6"/>
      <c r="B2" s="6"/>
      <c r="C2" s="6"/>
      <c r="D2" s="9"/>
      <c r="E2" s="6"/>
      <c r="F2" s="9"/>
    </row>
    <row r="3" spans="1:6" ht="18.75" x14ac:dyDescent="0.3">
      <c r="A3" s="6"/>
      <c r="B3" s="6"/>
      <c r="C3" s="10" t="s">
        <v>1253</v>
      </c>
      <c r="D3" s="6"/>
      <c r="E3" s="6"/>
      <c r="F3" s="9"/>
    </row>
    <row r="4" spans="1:6" ht="18.75" x14ac:dyDescent="0.3">
      <c r="A4" s="6"/>
      <c r="B4" s="6"/>
      <c r="C4" s="10" t="s">
        <v>1254</v>
      </c>
      <c r="D4" s="6"/>
      <c r="E4" s="6"/>
      <c r="F4" s="9"/>
    </row>
    <row r="5" spans="1:6" ht="18.75" x14ac:dyDescent="0.3">
      <c r="A5" s="6"/>
      <c r="B5" s="10"/>
      <c r="C5" s="6"/>
      <c r="D5" s="6"/>
      <c r="E5" s="6"/>
      <c r="F5" s="9"/>
    </row>
    <row r="6" spans="1:6" ht="15.75" x14ac:dyDescent="0.2">
      <c r="A6" s="6"/>
      <c r="B6" s="11" t="s">
        <v>1255</v>
      </c>
      <c r="C6" s="52" t="s">
        <v>1301</v>
      </c>
      <c r="D6" s="52"/>
      <c r="E6" s="6"/>
      <c r="F6" s="9"/>
    </row>
    <row r="7" spans="1:6" ht="18.75" x14ac:dyDescent="0.2">
      <c r="A7" s="6"/>
      <c r="B7" s="11" t="s">
        <v>1256</v>
      </c>
      <c r="C7" s="53" t="s">
        <v>1265</v>
      </c>
      <c r="D7" s="53"/>
      <c r="E7" s="6"/>
      <c r="F7" s="9"/>
    </row>
    <row r="8" spans="1:6" ht="15.75" x14ac:dyDescent="0.2">
      <c r="A8" s="6"/>
      <c r="B8" s="11" t="s">
        <v>1257</v>
      </c>
      <c r="C8" s="54" t="s">
        <v>1537</v>
      </c>
      <c r="D8" s="54"/>
      <c r="E8" s="6"/>
      <c r="F8" s="9"/>
    </row>
    <row r="9" spans="1:6" ht="15.75" x14ac:dyDescent="0.2">
      <c r="A9" s="6"/>
      <c r="B9" s="52" t="s">
        <v>1258</v>
      </c>
      <c r="C9" s="11" t="s">
        <v>1266</v>
      </c>
      <c r="D9" s="12" t="s">
        <v>1267</v>
      </c>
      <c r="E9" s="6"/>
      <c r="F9" s="9"/>
    </row>
    <row r="10" spans="1:6" ht="15.75" x14ac:dyDescent="0.2">
      <c r="A10" s="6"/>
      <c r="B10" s="52"/>
      <c r="C10" s="12"/>
      <c r="D10" s="12"/>
      <c r="E10" s="6"/>
      <c r="F10" s="9"/>
    </row>
    <row r="11" spans="1:6" ht="15.75" x14ac:dyDescent="0.2">
      <c r="A11" s="6"/>
      <c r="B11" s="52"/>
      <c r="C11" s="12"/>
      <c r="E11" s="6"/>
      <c r="F11" s="9"/>
    </row>
    <row r="12" spans="1:6" ht="15.75" x14ac:dyDescent="0.2">
      <c r="A12" s="6"/>
      <c r="B12" s="52"/>
      <c r="C12" s="13"/>
      <c r="D12" s="14"/>
      <c r="E12" s="6"/>
      <c r="F12" s="9"/>
    </row>
    <row r="13" spans="1:6" ht="15.75" x14ac:dyDescent="0.25">
      <c r="A13" s="6"/>
      <c r="B13" s="52" t="s">
        <v>1259</v>
      </c>
      <c r="C13" s="15"/>
      <c r="D13" s="11"/>
      <c r="E13" s="6"/>
      <c r="F13" s="9"/>
    </row>
    <row r="14" spans="1:6" ht="15.75" x14ac:dyDescent="0.25">
      <c r="A14" s="6"/>
      <c r="B14" s="52"/>
      <c r="C14" s="16"/>
      <c r="D14" s="6"/>
      <c r="E14" s="6"/>
      <c r="F14" s="9"/>
    </row>
    <row r="15" spans="1:6" ht="15.75" x14ac:dyDescent="0.2">
      <c r="A15" s="6"/>
      <c r="B15" s="11" t="s">
        <v>1238</v>
      </c>
      <c r="C15" s="52" t="s">
        <v>1265</v>
      </c>
      <c r="D15" s="52"/>
      <c r="E15" s="6"/>
      <c r="F15" s="9"/>
    </row>
    <row r="16" spans="1:6" ht="31.9" customHeight="1" x14ac:dyDescent="0.2">
      <c r="A16" s="17"/>
      <c r="B16" s="11" t="s">
        <v>1260</v>
      </c>
      <c r="C16" s="52" t="s">
        <v>1268</v>
      </c>
      <c r="D16" s="52"/>
      <c r="E16" s="17"/>
      <c r="F16" s="9"/>
    </row>
    <row r="17" spans="1:6" ht="31.15" customHeight="1" x14ac:dyDescent="0.2">
      <c r="A17" s="17"/>
      <c r="B17" s="18" t="s">
        <v>1261</v>
      </c>
      <c r="C17" s="52" t="s">
        <v>1262</v>
      </c>
      <c r="D17" s="52"/>
      <c r="E17" s="17"/>
      <c r="F17" s="9"/>
    </row>
    <row r="18" spans="1:6" ht="36.6" customHeight="1" x14ac:dyDescent="0.2">
      <c r="A18" s="17"/>
      <c r="B18" s="13" t="s">
        <v>1263</v>
      </c>
      <c r="C18" s="18" t="s">
        <v>1264</v>
      </c>
      <c r="D18" s="18"/>
      <c r="E18" s="17"/>
      <c r="F18" s="9"/>
    </row>
    <row r="19" spans="1:6" x14ac:dyDescent="0.2">
      <c r="A19" s="6"/>
      <c r="B19" s="6"/>
      <c r="C19" s="6"/>
      <c r="D19" s="6"/>
      <c r="E19" s="6"/>
      <c r="F19" s="9"/>
    </row>
    <row r="20" spans="1:6" x14ac:dyDescent="0.2">
      <c r="A20" s="9"/>
      <c r="B20" s="9"/>
      <c r="C20" s="9"/>
      <c r="D20" s="9"/>
      <c r="E20" s="9"/>
      <c r="F20" s="9"/>
    </row>
    <row r="21" spans="1:6" x14ac:dyDescent="0.2">
      <c r="A21" s="9"/>
      <c r="B21" s="9"/>
      <c r="C21" s="9"/>
      <c r="D21" s="9"/>
      <c r="E21" s="9"/>
      <c r="F21" s="9"/>
    </row>
    <row r="22" spans="1:6" x14ac:dyDescent="0.2">
      <c r="A22" s="9"/>
      <c r="B22" s="9"/>
      <c r="C22" s="9"/>
      <c r="D22" s="9"/>
      <c r="E22" s="9"/>
      <c r="F22" s="9"/>
    </row>
    <row r="23" spans="1:6" x14ac:dyDescent="0.2">
      <c r="A23" s="9"/>
      <c r="B23" s="9"/>
      <c r="C23" s="9"/>
      <c r="D23" s="9"/>
      <c r="E23" s="9"/>
      <c r="F23" s="9"/>
    </row>
    <row r="24" spans="1:6" x14ac:dyDescent="0.2">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Normal="100" workbookViewId="0">
      <pane ySplit="1" topLeftCell="A2" activePane="bottomLeft" state="frozen"/>
      <selection pane="bottomLeft" activeCell="S6" sqref="S6"/>
    </sheetView>
  </sheetViews>
  <sheetFormatPr defaultColWidth="8.7109375" defaultRowHeight="12.75" x14ac:dyDescent="0.2"/>
  <cols>
    <col min="1" max="1" width="7" hidden="1" customWidth="1"/>
    <col min="2" max="2" width="10.85546875" hidden="1" customWidth="1"/>
    <col min="3" max="3" width="5.7109375" customWidth="1"/>
    <col min="4" max="4" width="10.28515625" customWidth="1"/>
    <col min="5" max="6" width="12.5703125" hidden="1" customWidth="1"/>
    <col min="7" max="7" width="7.7109375" style="2" hidden="1" customWidth="1"/>
    <col min="8" max="8" width="6" style="2" hidden="1" customWidth="1"/>
    <col min="9" max="9" width="14.140625" style="2" hidden="1" customWidth="1"/>
    <col min="10" max="10" width="8.140625" style="2" hidden="1" customWidth="1"/>
    <col min="11" max="11" width="13.28515625" style="2" hidden="1" customWidth="1"/>
    <col min="12" max="13" width="5.7109375" style="2" customWidth="1"/>
    <col min="14" max="14" width="7.5703125" customWidth="1"/>
    <col min="15" max="15" width="4.5703125" customWidth="1"/>
    <col min="16" max="16" width="30.28515625" style="4" customWidth="1"/>
    <col min="17" max="17" width="11.5703125" hidden="1" customWidth="1"/>
    <col min="18" max="18" width="5.28515625" customWidth="1"/>
    <col min="19" max="19" width="34.28515625" style="4" customWidth="1"/>
    <col min="20" max="20" width="12.42578125" customWidth="1"/>
    <col min="21" max="21" width="24.5703125" customWidth="1"/>
    <col min="22" max="22" width="10.42578125" customWidth="1"/>
    <col min="23" max="23" width="66.85546875" customWidth="1"/>
    <col min="24" max="24" width="16.57031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1269</v>
      </c>
      <c r="AC1" t="s">
        <v>21</v>
      </c>
      <c r="AD1" t="s">
        <v>22</v>
      </c>
      <c r="AE1" t="s">
        <v>23</v>
      </c>
    </row>
    <row r="2" spans="1:100" ht="89.25" x14ac:dyDescent="0.2">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1369</v>
      </c>
      <c r="U2" s="3" t="s">
        <v>1534</v>
      </c>
      <c r="V2" s="21" t="s">
        <v>1249</v>
      </c>
      <c r="W2" s="3" t="s">
        <v>1518</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4" customFormat="1" ht="92.45" customHeight="1" x14ac:dyDescent="0.2">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5" t="s">
        <v>1405</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4" customFormat="1" ht="63.75" x14ac:dyDescent="0.2">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5"/>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9" customHeight="1" x14ac:dyDescent="0.2">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1405</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4" customFormat="1" ht="52.9" customHeight="1" x14ac:dyDescent="0.2">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5" t="s">
        <v>1405</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4" customFormat="1" ht="52.9" customHeight="1" x14ac:dyDescent="0.2">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5" t="s">
        <v>1405</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4" customFormat="1" ht="52.9" customHeight="1" x14ac:dyDescent="0.2">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5" t="s">
        <v>1405</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4" customFormat="1" ht="52.9" customHeight="1" x14ac:dyDescent="0.2">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5" t="s">
        <v>1405</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9" customHeight="1" x14ac:dyDescent="0.2">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1408</v>
      </c>
      <c r="V10" s="21"/>
      <c r="W10" s="21"/>
      <c r="X10" s="3" t="s">
        <v>1405</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89.25" x14ac:dyDescent="0.2">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1288</v>
      </c>
      <c r="V11" s="21"/>
      <c r="W11" s="21"/>
      <c r="X11" s="3" t="s">
        <v>1405</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89.25" x14ac:dyDescent="0.2">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1288</v>
      </c>
      <c r="V12" s="21"/>
      <c r="W12" s="21"/>
      <c r="X12" s="3" t="s">
        <v>1405</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4" customFormat="1" ht="51" x14ac:dyDescent="0.2">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1485</v>
      </c>
      <c r="V13" s="24"/>
      <c r="W13" s="24"/>
      <c r="X13" s="24"/>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9" customHeight="1" x14ac:dyDescent="0.2">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1405</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9" customHeight="1" x14ac:dyDescent="0.2">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1405</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9" customHeight="1" x14ac:dyDescent="0.2">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1405</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44" customFormat="1" ht="409.5" x14ac:dyDescent="0.2">
      <c r="A17" s="21">
        <v>274136</v>
      </c>
      <c r="B17" s="21" t="s">
        <v>628</v>
      </c>
      <c r="C17" s="24" t="s">
        <v>641</v>
      </c>
      <c r="D17" s="24" t="s">
        <v>522</v>
      </c>
      <c r="E17" s="21"/>
      <c r="F17" s="21" t="s">
        <v>27</v>
      </c>
      <c r="G17" s="22" t="s">
        <v>28</v>
      </c>
      <c r="H17" s="22">
        <v>3</v>
      </c>
      <c r="I17" s="22" t="s">
        <v>523</v>
      </c>
      <c r="J17" s="22" t="s">
        <v>30</v>
      </c>
      <c r="K17" s="22" t="s">
        <v>524</v>
      </c>
      <c r="L17" s="47" t="s">
        <v>32</v>
      </c>
      <c r="M17" s="43" t="s">
        <v>126</v>
      </c>
      <c r="N17" s="24" t="s">
        <v>642</v>
      </c>
      <c r="O17" s="24" t="s">
        <v>173</v>
      </c>
      <c r="P17" s="24" t="s">
        <v>643</v>
      </c>
      <c r="Q17" s="21"/>
      <c r="R17" s="24" t="s">
        <v>37</v>
      </c>
      <c r="S17" s="25" t="s">
        <v>644</v>
      </c>
      <c r="T17" s="25" t="s">
        <v>23</v>
      </c>
      <c r="U17" s="25" t="s">
        <v>1490</v>
      </c>
      <c r="V17" s="25"/>
      <c r="W17" s="25"/>
      <c r="X17" s="25"/>
      <c r="Y17" s="25"/>
      <c r="Z17" s="25"/>
      <c r="AA17" s="25"/>
      <c r="AB17" s="3"/>
      <c r="AC17" s="3"/>
      <c r="AD17" s="3"/>
      <c r="AE17" s="3"/>
      <c r="AF17" s="3"/>
      <c r="AG17" s="3"/>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79.150000000000006" customHeight="1" x14ac:dyDescent="0.2">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1409</v>
      </c>
      <c r="V18" s="21"/>
      <c r="W18" s="21"/>
      <c r="X18" s="3" t="s">
        <v>1405</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9" customHeight="1" x14ac:dyDescent="0.2">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1405</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9" customHeight="1" x14ac:dyDescent="0.2">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1405</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9" customHeight="1" x14ac:dyDescent="0.2">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1405</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53" x14ac:dyDescent="0.2">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1376</v>
      </c>
      <c r="V22" s="3"/>
      <c r="W22" s="21"/>
      <c r="X22" s="3" t="s">
        <v>1405</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89.25" x14ac:dyDescent="0.2">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21</v>
      </c>
      <c r="U23" s="3"/>
      <c r="V23" s="21"/>
      <c r="W23" s="3" t="s">
        <v>1404</v>
      </c>
      <c r="X23" s="3" t="s">
        <v>1410</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1" x14ac:dyDescent="0.2">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1270</v>
      </c>
      <c r="V24" s="21"/>
      <c r="W24" s="21"/>
      <c r="X24" s="3" t="s">
        <v>1405</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1411</v>
      </c>
      <c r="V25" s="21"/>
      <c r="W25" s="21"/>
      <c r="X25" s="3" t="s">
        <v>1405</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75" x14ac:dyDescent="0.2">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1376</v>
      </c>
      <c r="V26" s="3"/>
      <c r="W26" s="3"/>
      <c r="X26" s="3" t="s">
        <v>1405</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1405</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150000000000006" customHeight="1" x14ac:dyDescent="0.2">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1405</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409.5" x14ac:dyDescent="0.2">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1472</v>
      </c>
      <c r="V29" s="21"/>
      <c r="W29" s="3"/>
      <c r="X29" s="3" t="s">
        <v>1405</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150000000000006" customHeight="1" x14ac:dyDescent="0.2">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1405</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150000000000006" customHeight="1" x14ac:dyDescent="0.2">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1412</v>
      </c>
      <c r="V31" s="21"/>
      <c r="W31" s="21"/>
      <c r="X31" s="3" t="s">
        <v>1405</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150000000000006" customHeight="1" x14ac:dyDescent="0.2">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1405</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27.5" x14ac:dyDescent="0.2">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1294</v>
      </c>
      <c r="V33" s="21"/>
      <c r="W33" s="3" t="s">
        <v>1463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9" customHeight="1" x14ac:dyDescent="0.2">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1413</v>
      </c>
      <c r="V34" s="21"/>
      <c r="W34" s="21"/>
      <c r="X34" s="3" t="s">
        <v>1405</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3" x14ac:dyDescent="0.2">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1295</v>
      </c>
      <c r="V35" s="21"/>
      <c r="W35" s="21"/>
      <c r="X35" s="3" t="s">
        <v>1405</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5" customHeight="1" x14ac:dyDescent="0.2">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1414</v>
      </c>
      <c r="V36" s="21"/>
      <c r="W36" s="21"/>
      <c r="X36" s="3" t="s">
        <v>1405</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150000000000006" customHeight="1" x14ac:dyDescent="0.2">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1405</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150000000000006" customHeight="1" x14ac:dyDescent="0.2">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1405</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150000000000006" customHeight="1" x14ac:dyDescent="0.2">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1405</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150000000000006" customHeight="1" x14ac:dyDescent="0.2">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1405</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150000000000006" customHeight="1" x14ac:dyDescent="0.2">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1405</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9" customHeight="1" x14ac:dyDescent="0.2">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1405</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3.75" x14ac:dyDescent="0.2">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1296</v>
      </c>
      <c r="V43" s="21"/>
      <c r="W43" s="21"/>
      <c r="X43" s="3" t="s">
        <v>1405</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150000000000006" customHeight="1" x14ac:dyDescent="0.2">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1405</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s="44" customFormat="1" ht="76.5" x14ac:dyDescent="0.2">
      <c r="A45" s="21">
        <v>274284</v>
      </c>
      <c r="B45" s="21" t="s">
        <v>74</v>
      </c>
      <c r="C45" s="24" t="s">
        <v>266</v>
      </c>
      <c r="D45" s="24" t="s">
        <v>67</v>
      </c>
      <c r="E45" s="21"/>
      <c r="F45" s="21" t="s">
        <v>27</v>
      </c>
      <c r="G45" s="22" t="s">
        <v>28</v>
      </c>
      <c r="H45" s="22">
        <v>10</v>
      </c>
      <c r="I45" s="22" t="s">
        <v>68</v>
      </c>
      <c r="J45" s="22" t="s">
        <v>30</v>
      </c>
      <c r="K45" s="22" t="s">
        <v>69</v>
      </c>
      <c r="L45" s="43" t="s">
        <v>32</v>
      </c>
      <c r="M45" s="43" t="s">
        <v>267</v>
      </c>
      <c r="N45" s="24" t="s">
        <v>268</v>
      </c>
      <c r="O45" s="24" t="s">
        <v>221</v>
      </c>
      <c r="P45" s="24" t="s">
        <v>269</v>
      </c>
      <c r="Q45" s="21"/>
      <c r="R45" s="24" t="s">
        <v>37</v>
      </c>
      <c r="S45" s="24" t="s">
        <v>270</v>
      </c>
      <c r="T45" s="25" t="s">
        <v>23</v>
      </c>
      <c r="U45" s="25" t="s">
        <v>1495</v>
      </c>
      <c r="V45" s="25"/>
      <c r="W45" s="25"/>
      <c r="X45" s="25"/>
      <c r="Y45" s="25"/>
      <c r="Z45" s="25"/>
      <c r="AA45" s="25"/>
      <c r="AB45" s="3"/>
      <c r="AC45" s="3"/>
      <c r="AD45" s="3"/>
      <c r="AE45" s="3"/>
      <c r="AF45" s="3"/>
      <c r="AG45" s="3"/>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row>
    <row r="46" spans="1:100" ht="52.9" customHeight="1" x14ac:dyDescent="0.2">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1405</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9" customHeight="1" x14ac:dyDescent="0.2">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1405</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150000000000006" customHeight="1" x14ac:dyDescent="0.2">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1390</v>
      </c>
      <c r="V48" s="21"/>
      <c r="W48" s="21"/>
      <c r="X48" s="3" t="s">
        <v>1405</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409.5" x14ac:dyDescent="0.2">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1297</v>
      </c>
      <c r="V49" s="21"/>
      <c r="W49" s="3" t="s">
        <v>449</v>
      </c>
      <c r="X49" s="3" t="s">
        <v>1405</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9" customHeight="1" x14ac:dyDescent="0.2">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1405</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409.5" x14ac:dyDescent="0.2">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1297</v>
      </c>
      <c r="V51" s="21"/>
      <c r="W51" s="3" t="s">
        <v>499</v>
      </c>
      <c r="X51" s="3" t="s">
        <v>1405</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6.5" x14ac:dyDescent="0.2">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1405</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150000000000006" customHeight="1" x14ac:dyDescent="0.2">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1405</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1406</v>
      </c>
      <c r="V54" s="21"/>
      <c r="W54" s="21"/>
      <c r="X54" s="3" t="s">
        <v>1405</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40.25" x14ac:dyDescent="0.2">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1471</v>
      </c>
      <c r="V55" s="21"/>
      <c r="W55" s="21"/>
      <c r="X55" s="3" t="s">
        <v>1405</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1" x14ac:dyDescent="0.2">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1369</v>
      </c>
      <c r="U56" s="21"/>
      <c r="V56" s="21" t="s">
        <v>1250</v>
      </c>
      <c r="W56" s="3" t="s">
        <v>1298</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9" customHeight="1" x14ac:dyDescent="0.2">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1405</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1" x14ac:dyDescent="0.2">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1369</v>
      </c>
      <c r="U58" s="21"/>
      <c r="V58" s="21" t="s">
        <v>1250</v>
      </c>
      <c r="W58" s="3" t="s">
        <v>1298</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150000000000006" customHeight="1" x14ac:dyDescent="0.2">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1415</v>
      </c>
      <c r="V59" s="21"/>
      <c r="W59" s="21"/>
      <c r="X59" s="3" t="s">
        <v>1405</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6.5" x14ac:dyDescent="0.2">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1369</v>
      </c>
      <c r="U60" s="21"/>
      <c r="V60" s="3" t="s">
        <v>1388</v>
      </c>
      <c r="W60" s="3" t="s">
        <v>1379</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150000000000006" customHeight="1" x14ac:dyDescent="0.2">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1416</v>
      </c>
      <c r="V61" s="21"/>
      <c r="W61" s="21"/>
      <c r="X61" s="3" t="s">
        <v>1405</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6.5" x14ac:dyDescent="0.2">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1405</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150000000000006" customHeight="1" x14ac:dyDescent="0.2">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1405</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1" x14ac:dyDescent="0.2">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1381</v>
      </c>
      <c r="U64" s="21"/>
      <c r="V64" s="21"/>
      <c r="W64" s="3" t="s">
        <v>1391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9" customHeight="1" x14ac:dyDescent="0.2">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1392</v>
      </c>
      <c r="V65" s="21"/>
      <c r="W65" s="21"/>
      <c r="X65" s="3" t="s">
        <v>1405</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9" customHeight="1" x14ac:dyDescent="0.2">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1405</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6.5" x14ac:dyDescent="0.2">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1369</v>
      </c>
      <c r="U67" s="21"/>
      <c r="V67" s="21" t="s">
        <v>1250</v>
      </c>
      <c r="W67" s="3" t="s">
        <v>1298</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1" x14ac:dyDescent="0.2">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1369</v>
      </c>
      <c r="U68" s="21"/>
      <c r="V68" s="21" t="s">
        <v>1250</v>
      </c>
      <c r="W68" s="3" t="s">
        <v>1298</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150000000000006" customHeight="1" x14ac:dyDescent="0.2">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1417</v>
      </c>
      <c r="V69" s="21"/>
      <c r="W69" s="21"/>
      <c r="X69" s="3" t="s">
        <v>1405</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150000000000006" customHeight="1" x14ac:dyDescent="0.2">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1418</v>
      </c>
      <c r="V70" s="21"/>
      <c r="W70" s="21"/>
      <c r="X70" s="3" t="s">
        <v>1405</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150000000000006" customHeight="1" x14ac:dyDescent="0.2">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1419</v>
      </c>
      <c r="V71" s="21"/>
      <c r="W71" s="21"/>
      <c r="X71" s="3" t="s">
        <v>1405</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150000000000006" customHeight="1" x14ac:dyDescent="0.2">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1405</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150000000000006" customHeight="1" x14ac:dyDescent="0.2">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1405</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150000000000006" customHeight="1" x14ac:dyDescent="0.2">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1405</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150000000000006" customHeight="1" x14ac:dyDescent="0.2">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1405</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150000000000006" customHeight="1" x14ac:dyDescent="0.2">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1405</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76.5" x14ac:dyDescent="0.2">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1369</v>
      </c>
      <c r="U77" s="21"/>
      <c r="V77" s="3" t="s">
        <v>1250</v>
      </c>
      <c r="W77" s="3" t="s">
        <v>1393</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1420</v>
      </c>
      <c r="V78" s="21"/>
      <c r="W78" s="21"/>
      <c r="X78" s="3" t="s">
        <v>1405</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1" x14ac:dyDescent="0.2">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1369</v>
      </c>
      <c r="U79" s="21"/>
      <c r="V79" s="21" t="s">
        <v>1250</v>
      </c>
      <c r="W79" s="3" t="s">
        <v>1298</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150000000000006" customHeight="1" x14ac:dyDescent="0.2">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1405</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150000000000006" customHeight="1" x14ac:dyDescent="0.2">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1405</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1421</v>
      </c>
      <c r="V82" s="21"/>
      <c r="W82" s="21"/>
      <c r="X82" s="3" t="s">
        <v>1405</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150000000000006" customHeight="1" x14ac:dyDescent="0.2">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1422</v>
      </c>
      <c r="V83" s="21"/>
      <c r="W83" s="21"/>
      <c r="X83" s="3" t="s">
        <v>1405</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150000000000006" customHeight="1" x14ac:dyDescent="0.2">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1423</v>
      </c>
      <c r="V84" s="21"/>
      <c r="W84" s="21"/>
      <c r="X84" s="3" t="s">
        <v>1405</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4" customFormat="1" ht="105.6" customHeight="1" x14ac:dyDescent="0.2">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1424</v>
      </c>
      <c r="V85" s="24"/>
      <c r="W85" s="24"/>
      <c r="X85" s="25" t="s">
        <v>1405</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1497</v>
      </c>
      <c r="V86" s="21"/>
      <c r="W86" s="21"/>
      <c r="X86" s="3" t="s">
        <v>1405</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4" customFormat="1" ht="52.9" customHeight="1" x14ac:dyDescent="0.2">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5" t="s">
        <v>1405</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9" customHeight="1" x14ac:dyDescent="0.2">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1405</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27.5" x14ac:dyDescent="0.2">
      <c r="A89" s="21">
        <v>274202</v>
      </c>
      <c r="B89" s="21" t="s">
        <v>464</v>
      </c>
      <c r="C89" s="21" t="s">
        <v>468</v>
      </c>
      <c r="D89" s="21" t="s">
        <v>418</v>
      </c>
      <c r="E89" s="21"/>
      <c r="F89" s="21" t="s">
        <v>27</v>
      </c>
      <c r="G89" s="22" t="s">
        <v>28</v>
      </c>
      <c r="H89" s="22">
        <v>15</v>
      </c>
      <c r="I89" s="22" t="s">
        <v>68</v>
      </c>
      <c r="J89" s="22" t="s">
        <v>30</v>
      </c>
      <c r="K89" s="22" t="s">
        <v>419</v>
      </c>
      <c r="L89" s="22" t="s">
        <v>98</v>
      </c>
      <c r="M89" s="22">
        <v>31</v>
      </c>
      <c r="N89" s="21" t="s">
        <v>469</v>
      </c>
      <c r="O89" s="21" t="s">
        <v>180</v>
      </c>
      <c r="P89" s="21" t="s">
        <v>470</v>
      </c>
      <c r="Q89" s="21"/>
      <c r="R89" s="21" t="s">
        <v>37</v>
      </c>
      <c r="S89" s="21" t="s">
        <v>471</v>
      </c>
      <c r="T89" s="3" t="s">
        <v>23</v>
      </c>
      <c r="U89" s="3" t="s">
        <v>1496</v>
      </c>
      <c r="V89" s="21"/>
      <c r="W89" s="21"/>
      <c r="X89" s="3" t="s">
        <v>1405</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150000000000006" customHeight="1" x14ac:dyDescent="0.2">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1394</v>
      </c>
      <c r="V90" s="21"/>
      <c r="W90" s="3"/>
      <c r="X90" s="3" t="s">
        <v>1405</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150000000000006" customHeight="1" x14ac:dyDescent="0.2">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1405</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150000000000006" customHeight="1" x14ac:dyDescent="0.2">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1405</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150000000000006" customHeight="1" x14ac:dyDescent="0.2">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1405</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150000000000006" customHeight="1" x14ac:dyDescent="0.2">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1405</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0.25" x14ac:dyDescent="0.2">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1395</v>
      </c>
      <c r="V95" s="21"/>
      <c r="W95" s="3" t="s">
        <v>1407</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150000000000006" customHeight="1" x14ac:dyDescent="0.2">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1405</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6.5" x14ac:dyDescent="0.2">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1425</v>
      </c>
      <c r="V98" s="21"/>
      <c r="W98" s="21"/>
      <c r="X98" s="3" t="s">
        <v>1405</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s="42" customFormat="1" ht="408.6" customHeight="1" x14ac:dyDescent="0.2">
      <c r="A99" s="21">
        <v>274215</v>
      </c>
      <c r="B99" s="21" t="s">
        <v>416</v>
      </c>
      <c r="C99" s="33" t="s">
        <v>417</v>
      </c>
      <c r="D99" s="40" t="s">
        <v>418</v>
      </c>
      <c r="E99" s="21"/>
      <c r="F99" s="21" t="s">
        <v>27</v>
      </c>
      <c r="G99" s="22" t="s">
        <v>28</v>
      </c>
      <c r="H99" s="22">
        <v>28</v>
      </c>
      <c r="I99" s="22" t="s">
        <v>68</v>
      </c>
      <c r="J99" s="22" t="s">
        <v>30</v>
      </c>
      <c r="K99" s="22" t="s">
        <v>419</v>
      </c>
      <c r="L99" s="41" t="s">
        <v>98</v>
      </c>
      <c r="M99" s="41" t="s">
        <v>168</v>
      </c>
      <c r="N99" s="40" t="s">
        <v>420</v>
      </c>
      <c r="O99" s="40" t="s">
        <v>195</v>
      </c>
      <c r="P99" s="40" t="s">
        <v>421</v>
      </c>
      <c r="Q99" s="21"/>
      <c r="R99" s="40" t="s">
        <v>37</v>
      </c>
      <c r="S99" s="40" t="s">
        <v>422</v>
      </c>
      <c r="T99" s="33" t="s">
        <v>23</v>
      </c>
      <c r="U99" s="33" t="s">
        <v>1299</v>
      </c>
      <c r="V99" s="40"/>
      <c r="W99" s="33" t="s">
        <v>162</v>
      </c>
      <c r="X99" s="33" t="s">
        <v>1493</v>
      </c>
      <c r="Y99" s="33"/>
      <c r="Z99" s="33"/>
      <c r="AA99" s="33"/>
      <c r="AB99" s="3"/>
      <c r="AC99" s="3"/>
      <c r="AD99" s="3"/>
      <c r="AE99" s="3"/>
      <c r="AF99" s="3"/>
      <c r="AG99" s="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t="79.150000000000006" customHeight="1" x14ac:dyDescent="0.2">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1405</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150000000000006" customHeight="1" x14ac:dyDescent="0.2">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1405</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150000000000006" customHeight="1" x14ac:dyDescent="0.2">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1405</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4" customFormat="1" ht="52.9" customHeight="1" x14ac:dyDescent="0.2">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5" t="s">
        <v>1454</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89.25" x14ac:dyDescent="0.2">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1486</v>
      </c>
      <c r="V104" s="21"/>
      <c r="W104" s="21"/>
      <c r="X104" s="3" t="s">
        <v>1405</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1" x14ac:dyDescent="0.2">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1473</v>
      </c>
      <c r="V105" s="21"/>
      <c r="W105" s="21"/>
      <c r="X105" s="3" t="s">
        <v>1405</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4" customFormat="1" ht="171.6" customHeight="1" x14ac:dyDescent="0.2">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1498</v>
      </c>
      <c r="V106" s="24"/>
      <c r="W106" s="25" t="s">
        <v>1500</v>
      </c>
      <c r="X106" s="25"/>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4" customFormat="1" ht="409.5" x14ac:dyDescent="0.2">
      <c r="A107" s="21">
        <v>274312</v>
      </c>
      <c r="B107" s="21" t="s">
        <v>74</v>
      </c>
      <c r="C107" s="25"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25" t="s">
        <v>1299</v>
      </c>
      <c r="V107" s="24"/>
      <c r="W107" s="25" t="s">
        <v>1479</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267.75" x14ac:dyDescent="0.2">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25" t="s">
        <v>23</v>
      </c>
      <c r="U108" s="25" t="s">
        <v>1498</v>
      </c>
      <c r="V108" s="21"/>
      <c r="W108" s="3" t="s">
        <v>1499</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2">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1369</v>
      </c>
      <c r="U109" s="21"/>
      <c r="V109" s="21" t="s">
        <v>1250</v>
      </c>
      <c r="W109" s="21" t="s">
        <v>1251</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9" customHeight="1" x14ac:dyDescent="0.2">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1405</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2" x14ac:dyDescent="0.2">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1405</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1" x14ac:dyDescent="0.2">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3" t="s">
        <v>1405</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5" customHeight="1" x14ac:dyDescent="0.2">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1431</v>
      </c>
      <c r="V113" s="21"/>
      <c r="W113" s="21"/>
      <c r="X113" s="3" t="s">
        <v>1405</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89.25" x14ac:dyDescent="0.2">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3"/>
      <c r="X114" s="3" t="s">
        <v>1405</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150000000000006" customHeight="1" x14ac:dyDescent="0.2">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1405</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9" customHeight="1" x14ac:dyDescent="0.2">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1405</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9" customHeight="1" x14ac:dyDescent="0.2">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1405</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53" x14ac:dyDescent="0.2">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1405</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6.5" x14ac:dyDescent="0.2">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3" t="s">
        <v>1487</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9" customHeight="1" x14ac:dyDescent="0.2">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1405</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9" customHeight="1" x14ac:dyDescent="0.2">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1405</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89.25" x14ac:dyDescent="0.2">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1369</v>
      </c>
      <c r="U122" s="3" t="s">
        <v>1510</v>
      </c>
      <c r="V122" s="21"/>
      <c r="W122" s="3" t="s">
        <v>1514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1432</v>
      </c>
      <c r="V123" s="21"/>
      <c r="W123" s="21"/>
      <c r="X123" s="3" t="s">
        <v>1405</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1432</v>
      </c>
      <c r="V124" s="21"/>
      <c r="W124" s="21"/>
      <c r="X124" s="3" t="s">
        <v>1405</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27.5" x14ac:dyDescent="0.2">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23</v>
      </c>
      <c r="U125" s="3" t="s">
        <v>1510</v>
      </c>
      <c r="V125" s="21"/>
      <c r="W125" s="21"/>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78.5" x14ac:dyDescent="0.2">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1334</v>
      </c>
      <c r="V126" s="21"/>
      <c r="W126" s="21"/>
      <c r="X126" s="3" t="s">
        <v>1405</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150000000000006" customHeight="1" x14ac:dyDescent="0.2">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1405</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150000000000006" customHeight="1" x14ac:dyDescent="0.2">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1405</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9" customHeight="1" x14ac:dyDescent="0.2">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1405</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255" x14ac:dyDescent="0.2">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23</v>
      </c>
      <c r="U130" s="3" t="s">
        <v>1509</v>
      </c>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150000000000006" customHeight="1" x14ac:dyDescent="0.2">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1462</v>
      </c>
      <c r="V131" s="21"/>
      <c r="W131" s="21"/>
      <c r="X131" s="3" t="s">
        <v>1405</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2" customFormat="1" ht="66" customHeight="1" x14ac:dyDescent="0.2">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33" t="s">
        <v>1405</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102" x14ac:dyDescent="0.2">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1462</v>
      </c>
      <c r="V133" s="21"/>
      <c r="W133" s="21"/>
      <c r="X133" s="3" t="s">
        <v>1405</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40.25" x14ac:dyDescent="0.2">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1252</v>
      </c>
      <c r="V134" s="21"/>
      <c r="W134" s="21"/>
      <c r="X134" s="3" t="s">
        <v>1405</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102" x14ac:dyDescent="0.2">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1462</v>
      </c>
      <c r="V135" s="21"/>
      <c r="W135" s="21"/>
      <c r="X135" s="3" t="s">
        <v>1405</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9" customHeight="1" x14ac:dyDescent="0.2">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1433</v>
      </c>
      <c r="V136" s="21"/>
      <c r="W136" s="21"/>
      <c r="X136" s="3" t="s">
        <v>1405</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204" x14ac:dyDescent="0.2">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1283</v>
      </c>
      <c r="V137" s="21"/>
      <c r="W137" s="3" t="s">
        <v>1151</v>
      </c>
      <c r="X137" s="3" t="s">
        <v>1405</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9" customHeight="1" x14ac:dyDescent="0.2">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1434</v>
      </c>
      <c r="V138" s="21"/>
      <c r="W138" s="21"/>
      <c r="X138" s="3" t="s">
        <v>1405</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1369</v>
      </c>
      <c r="U139" s="21"/>
      <c r="V139" s="21" t="s">
        <v>1250</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63.75" x14ac:dyDescent="0.2">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1287</v>
      </c>
      <c r="V140" s="21"/>
      <c r="W140" s="21"/>
      <c r="X140" s="3" t="s">
        <v>1405</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6.5" x14ac:dyDescent="0.2">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1369</v>
      </c>
      <c r="U141" s="21"/>
      <c r="V141" s="3" t="s">
        <v>1286</v>
      </c>
      <c r="W141" s="3" t="s">
        <v>1396</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9" customHeight="1" x14ac:dyDescent="0.2">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1405</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6.5" x14ac:dyDescent="0.2">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1369</v>
      </c>
      <c r="U143" s="3" t="s">
        <v>1533</v>
      </c>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4.75" x14ac:dyDescent="0.2">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1351</v>
      </c>
      <c r="V144" s="3"/>
      <c r="W144" s="3"/>
      <c r="X144" s="3" t="s">
        <v>1405</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1" x14ac:dyDescent="0.2">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1335</v>
      </c>
      <c r="V145" s="21"/>
      <c r="W145" s="21"/>
      <c r="X145" s="3" t="s">
        <v>1405</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63.75" x14ac:dyDescent="0.2">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21</v>
      </c>
      <c r="U146" s="21"/>
      <c r="V146" s="3" t="s">
        <v>1249</v>
      </c>
      <c r="W146" s="3" t="s">
        <v>1350</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6.5" x14ac:dyDescent="0.2">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3"/>
      <c r="X147" s="3" t="s">
        <v>1405</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6.5" x14ac:dyDescent="0.2">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1405</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65.75" x14ac:dyDescent="0.2">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1397</v>
      </c>
      <c r="V149" s="21"/>
      <c r="W149" s="21"/>
      <c r="X149" s="3" t="s">
        <v>1405</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1" x14ac:dyDescent="0.2">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1405</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1447</v>
      </c>
      <c r="V151" s="21"/>
      <c r="W151" s="21"/>
      <c r="X151" s="3" t="s">
        <v>1405</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6.5" x14ac:dyDescent="0.2">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1405</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40.25" x14ac:dyDescent="0.2">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1271</v>
      </c>
      <c r="V153" s="21"/>
      <c r="W153" s="21"/>
      <c r="X153" s="3" t="s">
        <v>1405</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204" x14ac:dyDescent="0.2">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1272</v>
      </c>
      <c r="V154" s="21"/>
      <c r="W154" s="21"/>
      <c r="X154" s="3" t="s">
        <v>1405</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1273</v>
      </c>
      <c r="V155" s="21"/>
      <c r="W155" s="21"/>
      <c r="X155" s="3" t="s">
        <v>1405</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127.5" x14ac:dyDescent="0.2">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1435</v>
      </c>
      <c r="V156" s="21"/>
      <c r="W156" s="21"/>
      <c r="X156" s="3" t="s">
        <v>1405</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1" x14ac:dyDescent="0.2">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1405</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76.5" x14ac:dyDescent="0.2">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1405</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1405</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1405</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4.75" x14ac:dyDescent="0.2">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1274</v>
      </c>
      <c r="V161" s="21"/>
      <c r="W161" s="21"/>
      <c r="X161" s="3" t="s">
        <v>1405</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2" x14ac:dyDescent="0.2">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1276</v>
      </c>
      <c r="V162" s="21"/>
      <c r="W162" s="3"/>
      <c r="X162" s="3" t="s">
        <v>1405</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280.5" x14ac:dyDescent="0.2">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1436</v>
      </c>
      <c r="V163" s="21"/>
      <c r="W163" s="21"/>
      <c r="X163" s="3" t="s">
        <v>1405</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280.5" x14ac:dyDescent="0.2">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1436</v>
      </c>
      <c r="V164" s="21"/>
      <c r="W164" s="21"/>
      <c r="X164" s="3" t="s">
        <v>1405</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1" x14ac:dyDescent="0.2">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1405</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89.25" x14ac:dyDescent="0.2">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1352</v>
      </c>
      <c r="V166" s="21"/>
      <c r="W166" s="21"/>
      <c r="X166" s="3" t="s">
        <v>1405</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2" x14ac:dyDescent="0.2">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1369</v>
      </c>
      <c r="U167" s="21"/>
      <c r="V167" s="3" t="s">
        <v>1250</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1369</v>
      </c>
      <c r="U168" s="21"/>
      <c r="V168" s="3" t="s">
        <v>1250</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91.25" x14ac:dyDescent="0.2">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1369</v>
      </c>
      <c r="U169" s="3" t="s">
        <v>1522</v>
      </c>
      <c r="V169" s="3"/>
      <c r="W169" s="3"/>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2" x14ac:dyDescent="0.2">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1353</v>
      </c>
      <c r="V170" s="21"/>
      <c r="W170" s="21"/>
      <c r="X170" s="3" t="s">
        <v>1405</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306" x14ac:dyDescent="0.2">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1443</v>
      </c>
      <c r="V171" s="21"/>
      <c r="W171" s="3"/>
      <c r="X171" s="25" t="s">
        <v>1405</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1405</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3.75" x14ac:dyDescent="0.2">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1405</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2" x14ac:dyDescent="0.2">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1285</v>
      </c>
      <c r="V174" s="3"/>
      <c r="W174" s="21"/>
      <c r="X174" s="3" t="s">
        <v>1405</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91.25" x14ac:dyDescent="0.2">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1437</v>
      </c>
      <c r="V175" s="3"/>
      <c r="W175" s="21"/>
      <c r="X175" s="3" t="s">
        <v>1405</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204" x14ac:dyDescent="0.2">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1283</v>
      </c>
      <c r="V176" s="3"/>
      <c r="W176" s="3" t="s">
        <v>1163</v>
      </c>
      <c r="X176" s="3" t="s">
        <v>1405</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344.25" x14ac:dyDescent="0.2">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1382</v>
      </c>
      <c r="V177" s="3"/>
      <c r="W177" s="3"/>
      <c r="X177" s="3" t="s">
        <v>1405</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89.25" x14ac:dyDescent="0.2">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1405</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89.25" x14ac:dyDescent="0.2">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1275</v>
      </c>
      <c r="V179" s="21"/>
      <c r="W179" s="3" t="s">
        <v>1480</v>
      </c>
      <c r="X179" s="3" t="s">
        <v>1405</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89.25" x14ac:dyDescent="0.2">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1405</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89.25" x14ac:dyDescent="0.2">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1275</v>
      </c>
      <c r="V181" s="21"/>
      <c r="W181" s="3" t="s">
        <v>1480</v>
      </c>
      <c r="X181" s="3" t="s">
        <v>1405</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89.25" x14ac:dyDescent="0.2">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1405</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5" x14ac:dyDescent="0.2">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1482</v>
      </c>
      <c r="V183" s="3"/>
      <c r="W183" s="3"/>
      <c r="X183" s="3" t="s">
        <v>1405</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76.5" x14ac:dyDescent="0.2">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1289</v>
      </c>
      <c r="V184" s="21"/>
      <c r="W184" s="21"/>
      <c r="X184" s="3" t="s">
        <v>1405</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1405</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3.75" x14ac:dyDescent="0.2">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3" t="s">
        <v>1405</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1354</v>
      </c>
      <c r="X187" s="3" t="s">
        <v>1405</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1290</v>
      </c>
      <c r="V188" s="21"/>
      <c r="W188" s="21"/>
      <c r="X188" s="3" t="s">
        <v>1405</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29.5" x14ac:dyDescent="0.2">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1369</v>
      </c>
      <c r="U189" s="3" t="s">
        <v>1523</v>
      </c>
      <c r="V189" s="3"/>
      <c r="W189" s="3"/>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1405</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1405</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1405</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1405</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1405</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3" t="s">
        <v>1405</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1405</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89.25" x14ac:dyDescent="0.2">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1405</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89.25" x14ac:dyDescent="0.2">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1405</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89.25" x14ac:dyDescent="0.2">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1405</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165.75" x14ac:dyDescent="0.2">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1369</v>
      </c>
      <c r="U200" s="3" t="s">
        <v>1521</v>
      </c>
      <c r="V200" s="3"/>
      <c r="W200" s="3" t="s">
        <v>1515</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1" x14ac:dyDescent="0.2">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3" t="s">
        <v>1405</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76.5" x14ac:dyDescent="0.2">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1444</v>
      </c>
      <c r="V202" s="21"/>
      <c r="W202" s="21"/>
      <c r="X202" s="3" t="s">
        <v>1405</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409.5" x14ac:dyDescent="0.2">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1291</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89.25" x14ac:dyDescent="0.2">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1405</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4.75" x14ac:dyDescent="0.2">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1277</v>
      </c>
      <c r="V205" s="21"/>
      <c r="W205" s="3"/>
      <c r="X205" s="3" t="s">
        <v>1405</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5" x14ac:dyDescent="0.2">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1292</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29.5" x14ac:dyDescent="0.2">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1369</v>
      </c>
      <c r="U207" s="3" t="s">
        <v>1293</v>
      </c>
      <c r="V207" s="3"/>
      <c r="W207" s="3"/>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89.25" x14ac:dyDescent="0.2">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3" t="s">
        <v>1405</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89.25" x14ac:dyDescent="0.2">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3" t="s">
        <v>1405</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1405</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4" customFormat="1" ht="409.5" x14ac:dyDescent="0.2">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1300</v>
      </c>
      <c r="V211" s="24"/>
      <c r="W211" s="24"/>
      <c r="X211" s="25" t="s">
        <v>1484</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89.25" x14ac:dyDescent="0.2">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3" t="s">
        <v>1405</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89.25" x14ac:dyDescent="0.2">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3" t="s">
        <v>1405</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409.5" x14ac:dyDescent="0.2">
      <c r="A214" s="21">
        <v>274084</v>
      </c>
      <c r="B214" s="21" t="s">
        <v>733</v>
      </c>
      <c r="C214" s="3"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1369</v>
      </c>
      <c r="U214" s="3" t="s">
        <v>1520</v>
      </c>
      <c r="V214" s="3"/>
      <c r="W214" s="3" t="s">
        <v>1519</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89.25" x14ac:dyDescent="0.2">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3" t="s">
        <v>1405</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409.5" x14ac:dyDescent="0.2">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1369</v>
      </c>
      <c r="U216" s="3" t="s">
        <v>1520</v>
      </c>
      <c r="V216" s="3"/>
      <c r="W216" s="3" t="s">
        <v>1278</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89.25" x14ac:dyDescent="0.2">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3" t="s">
        <v>1405</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409.5" x14ac:dyDescent="0.2">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1369</v>
      </c>
      <c r="U218" s="3" t="s">
        <v>1520</v>
      </c>
      <c r="V218" s="3"/>
      <c r="W218" s="3" t="s">
        <v>1278</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3" x14ac:dyDescent="0.2">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1405</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409.5" x14ac:dyDescent="0.2">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1369</v>
      </c>
      <c r="U220" s="3" t="s">
        <v>1520</v>
      </c>
      <c r="V220" s="3"/>
      <c r="W220" s="3" t="s">
        <v>1278</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89.25" x14ac:dyDescent="0.2">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1405</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89.25" x14ac:dyDescent="0.2">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1405</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89.25" x14ac:dyDescent="0.2">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1405</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40.25" x14ac:dyDescent="0.2">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1319</v>
      </c>
      <c r="V224" s="21"/>
      <c r="W224" s="21"/>
      <c r="X224" s="3" t="s">
        <v>1405</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89.25" x14ac:dyDescent="0.2">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1405</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40.25" x14ac:dyDescent="0.2">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1369</v>
      </c>
      <c r="U226" s="3"/>
      <c r="V226" s="21" t="s">
        <v>1249</v>
      </c>
      <c r="W226" s="3" t="s">
        <v>1320</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91.25" x14ac:dyDescent="0.2">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1369</v>
      </c>
      <c r="U227" s="21"/>
      <c r="V227" s="21" t="s">
        <v>1249</v>
      </c>
      <c r="W227" s="3" t="s">
        <v>1322</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53" x14ac:dyDescent="0.2">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1369</v>
      </c>
      <c r="U228" s="21"/>
      <c r="V228" s="3" t="s">
        <v>1249</v>
      </c>
      <c r="W228" s="3" t="s">
        <v>1366</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3.75" x14ac:dyDescent="0.2">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1405</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6.5" x14ac:dyDescent="0.2">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1405</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63.75" x14ac:dyDescent="0.2">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1405</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1" x14ac:dyDescent="0.2">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1405</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89.25" x14ac:dyDescent="0.2">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1405</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1405</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27.5" x14ac:dyDescent="0.2">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1369</v>
      </c>
      <c r="U235" s="21"/>
      <c r="V235" s="21" t="s">
        <v>1249</v>
      </c>
      <c r="W235" s="3" t="s">
        <v>1333</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89.25" x14ac:dyDescent="0.2">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1405</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89.25" x14ac:dyDescent="0.2">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1405</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89.25" x14ac:dyDescent="0.2">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1381</v>
      </c>
      <c r="U238" s="25"/>
      <c r="V238" s="3"/>
      <c r="W238" s="3" t="s">
        <v>1367</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6.5" x14ac:dyDescent="0.2">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1405</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6.5" x14ac:dyDescent="0.2">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1446</v>
      </c>
      <c r="V240" s="21"/>
      <c r="W240" s="21"/>
      <c r="X240" s="3" t="s">
        <v>1405</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53" x14ac:dyDescent="0.2">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1279</v>
      </c>
      <c r="V241" s="21"/>
      <c r="W241" s="3" t="s">
        <v>1474</v>
      </c>
      <c r="X241" s="3" t="s">
        <v>1405</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1" x14ac:dyDescent="0.2">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1405</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6.5" x14ac:dyDescent="0.2">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1445</v>
      </c>
      <c r="V243" s="21"/>
      <c r="W243" s="21"/>
      <c r="X243" s="3" t="s">
        <v>1405</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1" x14ac:dyDescent="0.2">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6.5" x14ac:dyDescent="0.2">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4" t="s">
        <v>23</v>
      </c>
      <c r="U245" s="4" t="s">
        <v>1501</v>
      </c>
      <c r="V245" s="3"/>
      <c r="W245" s="3" t="s">
        <v>1505</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409.5" x14ac:dyDescent="0.2">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1372</v>
      </c>
      <c r="V246" s="21"/>
      <c r="W246" s="3"/>
      <c r="X246" s="3" t="s">
        <v>1405</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6.5" x14ac:dyDescent="0.2">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1405</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3.75" x14ac:dyDescent="0.2">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1369</v>
      </c>
      <c r="U248" s="21"/>
      <c r="V248" s="3" t="s">
        <v>1388</v>
      </c>
      <c r="W248" s="3" t="s">
        <v>1401</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6.5" x14ac:dyDescent="0.2">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1405</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6.5" x14ac:dyDescent="0.2">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1464</v>
      </c>
      <c r="V250" s="21"/>
      <c r="W250" s="21"/>
      <c r="X250" s="3" t="s">
        <v>1405</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6.5" x14ac:dyDescent="0.2">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4" t="s">
        <v>23</v>
      </c>
      <c r="U251" s="4" t="s">
        <v>1501</v>
      </c>
      <c r="V251" s="3"/>
      <c r="W251" s="3" t="s">
        <v>1505</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6.5" x14ac:dyDescent="0.2">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3" t="s">
        <v>1405</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6.5" x14ac:dyDescent="0.2">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1405</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6.5" x14ac:dyDescent="0.2">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1448</v>
      </c>
      <c r="V254" s="21"/>
      <c r="W254" s="21"/>
      <c r="X254" s="3" t="s">
        <v>1405</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6.5" x14ac:dyDescent="0.2">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1448</v>
      </c>
      <c r="V255" s="21"/>
      <c r="W255" s="21"/>
      <c r="X255" s="3" t="s">
        <v>1405</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6.5" x14ac:dyDescent="0.2">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1465</v>
      </c>
      <c r="V256" s="21"/>
      <c r="W256" s="21"/>
      <c r="X256" s="3" t="s">
        <v>1405</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6.5" x14ac:dyDescent="0.2">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1405</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6.5" x14ac:dyDescent="0.2">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1478</v>
      </c>
      <c r="V258" s="21"/>
      <c r="W258" s="21"/>
      <c r="X258" s="3" t="s">
        <v>1405</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53" x14ac:dyDescent="0.2">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1279</v>
      </c>
      <c r="V259" s="21"/>
      <c r="W259" s="3" t="s">
        <v>1475</v>
      </c>
      <c r="X259" s="3" t="s">
        <v>1405</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102" x14ac:dyDescent="0.2">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1280</v>
      </c>
      <c r="V260" s="21"/>
      <c r="W260" s="21"/>
      <c r="X260" s="3" t="s">
        <v>1405</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65.75" x14ac:dyDescent="0.2">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1281</v>
      </c>
      <c r="V261" s="21"/>
      <c r="W261" s="21"/>
      <c r="X261" s="3" t="s">
        <v>1405</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0.25" x14ac:dyDescent="0.2">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1449</v>
      </c>
      <c r="V262" s="21"/>
      <c r="W262" s="21"/>
      <c r="X262" s="3" t="s">
        <v>1405</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1" x14ac:dyDescent="0.2">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1" x14ac:dyDescent="0.2">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1" x14ac:dyDescent="0.2">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1381</v>
      </c>
      <c r="U265" s="21"/>
      <c r="V265" s="21"/>
      <c r="W265" s="21"/>
      <c r="X265" s="3" t="s">
        <v>1377</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89.25" x14ac:dyDescent="0.2">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1369</v>
      </c>
      <c r="U266" s="21"/>
      <c r="V266" s="3" t="s">
        <v>1250</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89.25" x14ac:dyDescent="0.2">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1466</v>
      </c>
      <c r="V267" s="21"/>
      <c r="W267" s="21"/>
      <c r="X267" s="3" t="s">
        <v>1405</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4" customFormat="1" ht="89.25" x14ac:dyDescent="0.2">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1284</v>
      </c>
      <c r="V268" s="24"/>
      <c r="W268" s="24"/>
      <c r="X268" s="25" t="s">
        <v>1405</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255" x14ac:dyDescent="0.2">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1383</v>
      </c>
      <c r="V269" s="3"/>
      <c r="W269" s="3"/>
      <c r="X269" s="3" t="s">
        <v>1405</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1" x14ac:dyDescent="0.2">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1381</v>
      </c>
      <c r="U270" s="21"/>
      <c r="V270" s="21"/>
      <c r="W270" s="21"/>
      <c r="X270" s="3" t="s">
        <v>1377</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1" x14ac:dyDescent="0.2">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1381</v>
      </c>
      <c r="U271" s="21"/>
      <c r="V271" s="3"/>
      <c r="W271" s="3" t="s">
        <v>1380</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1" x14ac:dyDescent="0.2">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1381</v>
      </c>
      <c r="U272" s="21"/>
      <c r="V272" s="3"/>
      <c r="W272" s="3" t="s">
        <v>1380</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1" x14ac:dyDescent="0.2">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1381</v>
      </c>
      <c r="U273" s="21"/>
      <c r="V273" s="21"/>
      <c r="W273" s="21"/>
      <c r="X273" s="3" t="s">
        <v>1377</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89.25" x14ac:dyDescent="0.2">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1405</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89.25" x14ac:dyDescent="0.2">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1405</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89.25" x14ac:dyDescent="0.2">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23</v>
      </c>
      <c r="U276" s="3" t="s">
        <v>1507</v>
      </c>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89.25" x14ac:dyDescent="0.2">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23</v>
      </c>
      <c r="U277" s="3" t="s">
        <v>1507</v>
      </c>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89.25" x14ac:dyDescent="0.2">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23</v>
      </c>
      <c r="U278" s="3" t="s">
        <v>1507</v>
      </c>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89.25" x14ac:dyDescent="0.2">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3"/>
      <c r="W279" s="3" t="s">
        <v>1488</v>
      </c>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89.25" x14ac:dyDescent="0.2">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1405</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63.75" x14ac:dyDescent="0.2">
      <c r="A281" s="21">
        <v>274163</v>
      </c>
      <c r="B281" s="21" t="s">
        <v>520</v>
      </c>
      <c r="C281" s="3"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1369</v>
      </c>
      <c r="U281" s="3"/>
      <c r="V281" s="3" t="s">
        <v>1286</v>
      </c>
      <c r="W281" s="3" t="s">
        <v>1511</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140.25" x14ac:dyDescent="0.2">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1489</v>
      </c>
      <c r="V282" s="21"/>
      <c r="W282" s="21"/>
      <c r="X282" s="3" t="s">
        <v>1405</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89.25" x14ac:dyDescent="0.2">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1282</v>
      </c>
      <c r="V283" s="21"/>
      <c r="W283" s="21"/>
      <c r="X283" s="3" t="s">
        <v>1405</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89.25" x14ac:dyDescent="0.2">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1405</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89.25" x14ac:dyDescent="0.2">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1405</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53" x14ac:dyDescent="0.2">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1279</v>
      </c>
      <c r="V286" s="21"/>
      <c r="W286" s="3" t="s">
        <v>1476</v>
      </c>
      <c r="X286" s="3" t="s">
        <v>1405</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4" customFormat="1" ht="165.75" x14ac:dyDescent="0.2">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1281</v>
      </c>
      <c r="V287" s="24"/>
      <c r="W287" s="24"/>
      <c r="X287" s="25" t="s">
        <v>1405</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89.25" x14ac:dyDescent="0.2">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1405</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89.25" x14ac:dyDescent="0.2">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1405</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53" x14ac:dyDescent="0.2">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1384</v>
      </c>
      <c r="V290" s="3"/>
      <c r="W290" s="3"/>
      <c r="X290" s="3" t="s">
        <v>1405</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1" x14ac:dyDescent="0.2">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89.25" x14ac:dyDescent="0.2">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1373</v>
      </c>
      <c r="V292" s="21"/>
      <c r="W292" s="3"/>
      <c r="X292" s="3" t="s">
        <v>1405</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89.25" x14ac:dyDescent="0.2">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1405</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6.5" x14ac:dyDescent="0.2">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1494</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1" x14ac:dyDescent="0.2">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1405</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4.75" x14ac:dyDescent="0.2">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23</v>
      </c>
      <c r="U296" s="3" t="s">
        <v>1494</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91.25" x14ac:dyDescent="0.2">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1481</v>
      </c>
      <c r="V297" s="21"/>
      <c r="W297" s="21"/>
      <c r="X297" s="3" t="s">
        <v>1483</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1" x14ac:dyDescent="0.2">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1405</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3.75" x14ac:dyDescent="0.2">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1405</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1" x14ac:dyDescent="0.2">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1477</v>
      </c>
      <c r="V300" s="21"/>
      <c r="W300" s="21"/>
      <c r="X300" s="3" t="s">
        <v>1405</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89.25" x14ac:dyDescent="0.2">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1405</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89.25" x14ac:dyDescent="0.2">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1405</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409.5" x14ac:dyDescent="0.2">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23</v>
      </c>
      <c r="U303" s="3" t="s">
        <v>1506</v>
      </c>
      <c r="V303" s="3"/>
      <c r="W303" s="3"/>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14.75" x14ac:dyDescent="0.2">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1374</v>
      </c>
      <c r="V304" s="21"/>
      <c r="W304" s="21"/>
      <c r="X304" s="3" t="s">
        <v>1405</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89.25" x14ac:dyDescent="0.2">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1455</v>
      </c>
      <c r="V305" s="21"/>
      <c r="W305" s="21"/>
      <c r="X305" s="3" t="s">
        <v>1405</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89.25" x14ac:dyDescent="0.2">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1455</v>
      </c>
      <c r="V306" s="21"/>
      <c r="W306" s="21"/>
      <c r="X306" s="3" t="s">
        <v>1405</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1" x14ac:dyDescent="0.2">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1405</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89.25" x14ac:dyDescent="0.2">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1405</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89.25" x14ac:dyDescent="0.2">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1405</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1" x14ac:dyDescent="0.2">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1405</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63.75" x14ac:dyDescent="0.2">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1368</v>
      </c>
      <c r="V311" s="21"/>
      <c r="W311" s="3"/>
      <c r="X311" s="3" t="s">
        <v>1405</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1" x14ac:dyDescent="0.2">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3" t="s">
        <v>1405</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89.25" x14ac:dyDescent="0.2">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1375</v>
      </c>
      <c r="V313" s="21"/>
      <c r="W313" s="21"/>
      <c r="X313" s="3" t="s">
        <v>1405</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267.75" x14ac:dyDescent="0.2">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1369</v>
      </c>
      <c r="U314" s="3" t="s">
        <v>1517</v>
      </c>
      <c r="V314" s="3"/>
      <c r="W314" s="3" t="s">
        <v>1516</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102" x14ac:dyDescent="0.2">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1378</v>
      </c>
      <c r="V315" s="21"/>
      <c r="W315" s="21"/>
      <c r="X315" s="3" t="s">
        <v>1405</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46:T250 T2:T244 T25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Normal="100" workbookViewId="0">
      <pane ySplit="1" topLeftCell="A24" activePane="bottomLeft" state="frozen"/>
      <selection pane="bottomLeft" activeCell="I25" sqref="I25"/>
    </sheetView>
  </sheetViews>
  <sheetFormatPr defaultColWidth="8.7109375" defaultRowHeight="12.75" x14ac:dyDescent="0.2"/>
  <cols>
    <col min="1" max="1" width="6" style="4" customWidth="1"/>
    <col min="2" max="2" width="7.5703125" style="4" customWidth="1"/>
    <col min="3" max="3" width="5.42578125" style="4" customWidth="1"/>
    <col min="4" max="4" width="8.7109375" style="4"/>
    <col min="5" max="5" width="7.5703125" style="45" customWidth="1"/>
    <col min="6" max="6" width="4.85546875" style="4" customWidth="1"/>
    <col min="7" max="7" width="36.7109375" style="4" customWidth="1"/>
    <col min="8" max="8" width="12.28515625" style="4" customWidth="1"/>
    <col min="9" max="9" width="44.42578125" style="4" customWidth="1"/>
    <col min="10" max="12" width="8.7109375" style="4"/>
    <col min="13" max="13" width="24" style="4" customWidth="1"/>
    <col min="14" max="14" width="10" style="4" customWidth="1"/>
    <col min="15" max="16384" width="8.7109375" style="4"/>
  </cols>
  <sheetData>
    <row r="1" spans="1:14" ht="38.25" x14ac:dyDescent="0.2">
      <c r="A1" s="27" t="s">
        <v>2</v>
      </c>
      <c r="B1" s="27" t="s">
        <v>9</v>
      </c>
      <c r="C1" s="27" t="s">
        <v>0</v>
      </c>
      <c r="D1" s="27" t="s">
        <v>15</v>
      </c>
      <c r="E1" s="50" t="s">
        <v>20</v>
      </c>
      <c r="F1" s="27" t="s">
        <v>16</v>
      </c>
      <c r="G1" s="27" t="s">
        <v>1</v>
      </c>
      <c r="H1" s="27" t="s">
        <v>18</v>
      </c>
      <c r="I1" s="27" t="s">
        <v>19</v>
      </c>
      <c r="J1" s="28" t="s">
        <v>5</v>
      </c>
      <c r="K1" s="29" t="s">
        <v>6</v>
      </c>
      <c r="L1" s="27" t="s">
        <v>1247</v>
      </c>
      <c r="M1" s="27" t="s">
        <v>1248</v>
      </c>
      <c r="N1" s="27" t="s">
        <v>1269</v>
      </c>
    </row>
    <row r="2" spans="1:14" ht="63.75" x14ac:dyDescent="0.2">
      <c r="A2" s="26" t="s">
        <v>1323</v>
      </c>
      <c r="B2" s="26" t="s">
        <v>1249</v>
      </c>
      <c r="C2" s="26" t="s">
        <v>98</v>
      </c>
      <c r="D2" s="26"/>
      <c r="E2" s="51"/>
      <c r="F2" s="26"/>
      <c r="G2" s="26" t="s">
        <v>1389</v>
      </c>
      <c r="H2" s="26"/>
      <c r="I2" s="26" t="s">
        <v>1303</v>
      </c>
      <c r="J2" s="26"/>
      <c r="K2" s="26"/>
      <c r="L2" s="26"/>
      <c r="M2" s="26"/>
      <c r="N2" s="26"/>
    </row>
    <row r="3" spans="1:14" ht="38.25" x14ac:dyDescent="0.2">
      <c r="A3" s="26" t="s">
        <v>1324</v>
      </c>
      <c r="B3" s="26" t="s">
        <v>1249</v>
      </c>
      <c r="C3" s="26" t="s">
        <v>32</v>
      </c>
      <c r="D3" s="26"/>
      <c r="E3" s="51"/>
      <c r="F3" s="26"/>
      <c r="G3" s="26" t="s">
        <v>1307</v>
      </c>
      <c r="H3" s="26"/>
      <c r="I3" s="26" t="s">
        <v>1306</v>
      </c>
      <c r="J3" s="26"/>
      <c r="K3" s="26"/>
      <c r="L3" s="26"/>
      <c r="M3" s="26"/>
      <c r="N3" s="26"/>
    </row>
    <row r="4" spans="1:14" ht="63.75" x14ac:dyDescent="0.2">
      <c r="A4" s="26" t="s">
        <v>1325</v>
      </c>
      <c r="B4" s="26" t="s">
        <v>1249</v>
      </c>
      <c r="C4" s="26" t="s">
        <v>32</v>
      </c>
      <c r="D4" s="26"/>
      <c r="E4" s="51"/>
      <c r="F4" s="26"/>
      <c r="G4" s="26" t="s">
        <v>1302</v>
      </c>
      <c r="H4" s="26"/>
      <c r="I4" s="26" t="s">
        <v>1459</v>
      </c>
      <c r="J4" s="26"/>
      <c r="K4" s="26"/>
      <c r="L4" s="26"/>
      <c r="M4" s="26"/>
      <c r="N4" s="26"/>
    </row>
    <row r="5" spans="1:14" ht="51" x14ac:dyDescent="0.2">
      <c r="A5" s="26" t="s">
        <v>1326</v>
      </c>
      <c r="B5" s="26" t="s">
        <v>1249</v>
      </c>
      <c r="C5" s="26" t="s">
        <v>32</v>
      </c>
      <c r="D5" s="26"/>
      <c r="E5" s="51"/>
      <c r="F5" s="26"/>
      <c r="G5" s="26" t="s">
        <v>1304</v>
      </c>
      <c r="H5" s="26"/>
      <c r="I5" s="26" t="s">
        <v>1305</v>
      </c>
      <c r="J5" s="26"/>
      <c r="K5" s="26"/>
      <c r="L5" s="26"/>
      <c r="M5" s="26"/>
      <c r="N5" s="26"/>
    </row>
    <row r="6" spans="1:14" ht="153" x14ac:dyDescent="0.2">
      <c r="A6" s="26" t="s">
        <v>1327</v>
      </c>
      <c r="B6" s="26" t="s">
        <v>1249</v>
      </c>
      <c r="C6" s="26" t="s">
        <v>32</v>
      </c>
      <c r="D6" s="26"/>
      <c r="E6" s="51"/>
      <c r="F6" s="26"/>
      <c r="G6" s="26" t="s">
        <v>1308</v>
      </c>
      <c r="H6" s="26"/>
      <c r="I6" s="26" t="s">
        <v>1309</v>
      </c>
      <c r="J6" s="26"/>
      <c r="K6" s="26"/>
      <c r="L6" s="26"/>
      <c r="M6" s="26"/>
      <c r="N6" s="26"/>
    </row>
    <row r="7" spans="1:14" ht="25.5" x14ac:dyDescent="0.2">
      <c r="A7" s="26" t="s">
        <v>1328</v>
      </c>
      <c r="B7" s="26" t="s">
        <v>1249</v>
      </c>
      <c r="C7" s="26" t="s">
        <v>32</v>
      </c>
      <c r="D7" s="26"/>
      <c r="E7" s="51"/>
      <c r="F7" s="26"/>
      <c r="G7" s="26" t="s">
        <v>1311</v>
      </c>
      <c r="H7" s="26"/>
      <c r="I7" s="26" t="s">
        <v>1310</v>
      </c>
      <c r="J7" s="26"/>
      <c r="K7" s="26"/>
      <c r="L7" s="26"/>
      <c r="M7" s="26"/>
      <c r="N7" s="26"/>
    </row>
    <row r="8" spans="1:14" ht="318.75" x14ac:dyDescent="0.2">
      <c r="A8" s="26" t="s">
        <v>1329</v>
      </c>
      <c r="B8" s="26" t="s">
        <v>1249</v>
      </c>
      <c r="C8" s="4" t="s">
        <v>98</v>
      </c>
      <c r="D8" s="26"/>
      <c r="E8" s="51"/>
      <c r="F8" s="26"/>
      <c r="G8" s="26" t="s">
        <v>1312</v>
      </c>
      <c r="H8" s="26"/>
      <c r="I8" s="26" t="s">
        <v>1315</v>
      </c>
      <c r="J8" s="26"/>
      <c r="K8" s="26"/>
      <c r="L8" s="26"/>
      <c r="M8" s="26"/>
      <c r="N8" s="26"/>
    </row>
    <row r="9" spans="1:14" ht="63.75" x14ac:dyDescent="0.2">
      <c r="A9" s="26" t="s">
        <v>1330</v>
      </c>
      <c r="B9" s="26" t="s">
        <v>1249</v>
      </c>
      <c r="G9" s="4" t="s">
        <v>1313</v>
      </c>
      <c r="I9" s="4" t="s">
        <v>1314</v>
      </c>
    </row>
    <row r="10" spans="1:14" ht="38.25" x14ac:dyDescent="0.2">
      <c r="A10" s="26" t="s">
        <v>1331</v>
      </c>
      <c r="B10" s="26" t="s">
        <v>1249</v>
      </c>
      <c r="C10" s="4" t="s">
        <v>98</v>
      </c>
      <c r="G10" s="4" t="s">
        <v>1316</v>
      </c>
      <c r="I10" s="4" t="s">
        <v>1317</v>
      </c>
    </row>
    <row r="11" spans="1:14" ht="38.25" x14ac:dyDescent="0.2">
      <c r="A11" s="26" t="s">
        <v>1332</v>
      </c>
      <c r="B11" s="26" t="s">
        <v>1249</v>
      </c>
      <c r="C11" s="4" t="s">
        <v>32</v>
      </c>
      <c r="G11" s="4" t="s">
        <v>1345</v>
      </c>
      <c r="I11" s="4" t="s">
        <v>1318</v>
      </c>
    </row>
    <row r="12" spans="1:14" ht="25.5" x14ac:dyDescent="0.2">
      <c r="A12" s="26" t="s">
        <v>1357</v>
      </c>
      <c r="B12" s="26" t="s">
        <v>1249</v>
      </c>
      <c r="C12" s="4" t="s">
        <v>32</v>
      </c>
      <c r="G12" s="4" t="s">
        <v>1321</v>
      </c>
    </row>
    <row r="13" spans="1:14" ht="38.25" x14ac:dyDescent="0.2">
      <c r="A13" s="26" t="s">
        <v>1358</v>
      </c>
      <c r="B13" s="26" t="s">
        <v>1249</v>
      </c>
      <c r="C13" s="4" t="s">
        <v>32</v>
      </c>
      <c r="G13" s="4" t="s">
        <v>1336</v>
      </c>
      <c r="I13" s="4" t="s">
        <v>1337</v>
      </c>
    </row>
    <row r="14" spans="1:14" ht="25.5" x14ac:dyDescent="0.2">
      <c r="A14" s="26" t="s">
        <v>1359</v>
      </c>
      <c r="B14" s="26" t="s">
        <v>1249</v>
      </c>
      <c r="C14" s="4" t="s">
        <v>32</v>
      </c>
      <c r="G14" s="4" t="s">
        <v>1338</v>
      </c>
      <c r="I14" s="4" t="s">
        <v>1339</v>
      </c>
    </row>
    <row r="15" spans="1:14" ht="25.5" x14ac:dyDescent="0.2">
      <c r="A15" s="26" t="s">
        <v>1360</v>
      </c>
      <c r="B15" s="26" t="s">
        <v>1249</v>
      </c>
      <c r="C15" s="4" t="s">
        <v>98</v>
      </c>
      <c r="G15" s="4" t="s">
        <v>1340</v>
      </c>
      <c r="I15" s="4" t="s">
        <v>1342</v>
      </c>
    </row>
    <row r="16" spans="1:14" ht="140.25" x14ac:dyDescent="0.2">
      <c r="A16" s="26" t="s">
        <v>1361</v>
      </c>
      <c r="B16" s="4" t="s">
        <v>1249</v>
      </c>
      <c r="C16" s="4" t="s">
        <v>98</v>
      </c>
      <c r="G16" s="4" t="s">
        <v>1341</v>
      </c>
      <c r="I16" s="4" t="s">
        <v>1343</v>
      </c>
    </row>
    <row r="17" spans="1:14" ht="51" x14ac:dyDescent="0.2">
      <c r="A17" s="26" t="s">
        <v>1362</v>
      </c>
      <c r="B17" s="4" t="s">
        <v>1249</v>
      </c>
      <c r="C17" s="4" t="s">
        <v>98</v>
      </c>
      <c r="G17" s="4" t="s">
        <v>1344</v>
      </c>
      <c r="I17" s="4" t="s">
        <v>1346</v>
      </c>
    </row>
    <row r="18" spans="1:14" ht="25.5" x14ac:dyDescent="0.2">
      <c r="A18" s="26" t="s">
        <v>1363</v>
      </c>
      <c r="B18" s="4" t="s">
        <v>1249</v>
      </c>
      <c r="C18" s="4" t="s">
        <v>32</v>
      </c>
      <c r="G18" s="4" t="s">
        <v>1347</v>
      </c>
      <c r="I18" s="4" t="s">
        <v>1348</v>
      </c>
    </row>
    <row r="19" spans="1:14" ht="25.5" x14ac:dyDescent="0.2">
      <c r="A19" s="26" t="s">
        <v>1364</v>
      </c>
      <c r="B19" s="4" t="s">
        <v>1249</v>
      </c>
      <c r="C19" s="4" t="s">
        <v>32</v>
      </c>
      <c r="D19" s="4">
        <v>37</v>
      </c>
      <c r="F19" s="4">
        <v>18</v>
      </c>
      <c r="G19" s="4" t="s">
        <v>1349</v>
      </c>
    </row>
    <row r="20" spans="1:14" ht="38.25" x14ac:dyDescent="0.2">
      <c r="A20" s="26" t="s">
        <v>1365</v>
      </c>
      <c r="B20" s="4" t="s">
        <v>1355</v>
      </c>
      <c r="C20" s="4" t="s">
        <v>98</v>
      </c>
      <c r="E20" s="45">
        <v>9</v>
      </c>
      <c r="G20" s="4" t="s">
        <v>1356</v>
      </c>
      <c r="H20" s="4" t="s">
        <v>23</v>
      </c>
      <c r="I20" s="4" t="s">
        <v>1501</v>
      </c>
    </row>
    <row r="21" spans="1:14" ht="51" x14ac:dyDescent="0.2">
      <c r="A21" s="4" t="s">
        <v>1386</v>
      </c>
      <c r="B21" s="4" t="s">
        <v>1249</v>
      </c>
      <c r="C21" s="4" t="s">
        <v>98</v>
      </c>
      <c r="G21" s="4" t="s">
        <v>1387</v>
      </c>
      <c r="H21" s="3" t="s">
        <v>23</v>
      </c>
      <c r="I21" s="3" t="s">
        <v>1507</v>
      </c>
      <c r="L21" s="3"/>
      <c r="M21" s="3"/>
    </row>
    <row r="22" spans="1:14" ht="191.25" x14ac:dyDescent="0.2">
      <c r="A22" s="4" t="s">
        <v>1426</v>
      </c>
      <c r="B22" s="4" t="s">
        <v>1249</v>
      </c>
      <c r="C22" s="4" t="s">
        <v>98</v>
      </c>
      <c r="D22" s="4">
        <v>59</v>
      </c>
      <c r="E22" s="45" t="s">
        <v>54</v>
      </c>
      <c r="F22" s="4">
        <v>3</v>
      </c>
      <c r="G22" s="4" t="s">
        <v>1427</v>
      </c>
      <c r="I22" s="4" t="s">
        <v>1428</v>
      </c>
    </row>
    <row r="23" spans="1:14" ht="76.5" x14ac:dyDescent="0.2">
      <c r="A23" s="4" t="s">
        <v>1429</v>
      </c>
      <c r="B23" s="4" t="s">
        <v>1249</v>
      </c>
      <c r="C23" s="4" t="s">
        <v>32</v>
      </c>
      <c r="G23" s="4" t="s">
        <v>1430</v>
      </c>
    </row>
    <row r="24" spans="1:14" ht="76.5" x14ac:dyDescent="0.2">
      <c r="A24" s="4" t="s">
        <v>1438</v>
      </c>
      <c r="B24" s="4" t="s">
        <v>1249</v>
      </c>
      <c r="G24" s="4" t="s">
        <v>1439</v>
      </c>
      <c r="I24" s="4" t="s">
        <v>1440</v>
      </c>
    </row>
    <row r="25" spans="1:14" ht="204" x14ac:dyDescent="0.2">
      <c r="A25" s="4" t="s">
        <v>1441</v>
      </c>
      <c r="B25" s="4" t="s">
        <v>1249</v>
      </c>
      <c r="G25" s="4" t="s">
        <v>1442</v>
      </c>
      <c r="I25" s="4" t="s">
        <v>1443</v>
      </c>
    </row>
    <row r="26" spans="1:14" ht="38.25" x14ac:dyDescent="0.2">
      <c r="A26" s="4" t="s">
        <v>1450</v>
      </c>
      <c r="B26" s="4" t="s">
        <v>1249</v>
      </c>
      <c r="E26" s="45" t="s">
        <v>1451</v>
      </c>
      <c r="G26" s="4" t="s">
        <v>1452</v>
      </c>
      <c r="I26" s="4" t="s">
        <v>1453</v>
      </c>
      <c r="N26" s="4" t="s">
        <v>1405</v>
      </c>
    </row>
    <row r="27" spans="1:14" ht="102" x14ac:dyDescent="0.2">
      <c r="A27" s="4" t="s">
        <v>1456</v>
      </c>
      <c r="B27" s="4" t="s">
        <v>1249</v>
      </c>
      <c r="D27" s="4">
        <v>122</v>
      </c>
      <c r="F27" s="4">
        <v>15</v>
      </c>
      <c r="G27" s="4" t="s">
        <v>1457</v>
      </c>
      <c r="I27" s="4" t="s">
        <v>1458</v>
      </c>
      <c r="J27" s="4" t="s">
        <v>22</v>
      </c>
      <c r="K27" s="4" t="s">
        <v>1470</v>
      </c>
    </row>
    <row r="28" spans="1:14" ht="38.25" x14ac:dyDescent="0.2">
      <c r="A28" s="4" t="s">
        <v>1467</v>
      </c>
      <c r="B28" s="4" t="s">
        <v>1249</v>
      </c>
      <c r="D28" s="4">
        <v>118</v>
      </c>
      <c r="F28" s="4">
        <v>17</v>
      </c>
      <c r="G28" s="4" t="s">
        <v>1468</v>
      </c>
      <c r="I28" s="4" t="s">
        <v>1469</v>
      </c>
      <c r="J28" s="4" t="s">
        <v>21</v>
      </c>
    </row>
    <row r="29" spans="1:14" ht="38.25" x14ac:dyDescent="0.2">
      <c r="A29" s="4" t="s">
        <v>1503</v>
      </c>
      <c r="B29" s="4" t="s">
        <v>1249</v>
      </c>
      <c r="D29" s="4">
        <v>104</v>
      </c>
      <c r="E29" s="45" t="s">
        <v>774</v>
      </c>
      <c r="F29" s="4">
        <v>3</v>
      </c>
      <c r="G29" s="4" t="s">
        <v>1504</v>
      </c>
      <c r="I29" s="4" t="s">
        <v>1502</v>
      </c>
    </row>
    <row r="30" spans="1:14" ht="25.5" x14ac:dyDescent="0.2">
      <c r="A30" s="4" t="s">
        <v>1512</v>
      </c>
      <c r="B30" s="4" t="s">
        <v>1249</v>
      </c>
      <c r="G30" s="4" t="s">
        <v>1513</v>
      </c>
    </row>
    <row r="31" spans="1:14" ht="63.75" x14ac:dyDescent="0.2">
      <c r="A31" s="4" t="s">
        <v>1524</v>
      </c>
      <c r="B31" s="4" t="s">
        <v>1249</v>
      </c>
      <c r="G31" s="4" t="s">
        <v>1525</v>
      </c>
      <c r="I31" s="4" t="s">
        <v>1526</v>
      </c>
    </row>
    <row r="32" spans="1:14" ht="38.25" x14ac:dyDescent="0.2">
      <c r="A32" s="4" t="s">
        <v>1527</v>
      </c>
      <c r="B32" s="4" t="s">
        <v>1249</v>
      </c>
      <c r="G32" s="4" t="s">
        <v>1528</v>
      </c>
      <c r="I32" s="4" t="s">
        <v>1529</v>
      </c>
    </row>
    <row r="33" spans="1:9" ht="191.25" x14ac:dyDescent="0.2">
      <c r="A33" s="4" t="s">
        <v>1530</v>
      </c>
      <c r="B33" s="4" t="s">
        <v>1249</v>
      </c>
      <c r="G33" s="4" t="s">
        <v>1531</v>
      </c>
      <c r="I33" s="4" t="s">
        <v>1532</v>
      </c>
    </row>
  </sheetData>
  <autoFilter ref="A1:N21"/>
  <dataValidations count="8">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 type="list" errorStyle="information" allowBlank="1" showInputMessage="1" showErrorMessage="1" errorTitle="Warning." error="Entered value is not a valid value from list.  File may error out." promptTitle="Reminder" prompt="Select a value from List" sqref="H21">
      <formula1>$AC$1:$AE$1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J26" sqref="J26"/>
    </sheetView>
  </sheetViews>
  <sheetFormatPr defaultColWidth="11.5703125" defaultRowHeight="12.75" x14ac:dyDescent="0.2"/>
  <cols>
    <col min="1" max="1" width="10.5703125" customWidth="1"/>
    <col min="2" max="2" width="17.5703125" customWidth="1"/>
    <col min="3" max="3" width="10.42578125" customWidth="1"/>
    <col min="4" max="5" width="9" customWidth="1"/>
    <col min="6" max="6" width="9.42578125" customWidth="1"/>
    <col min="7" max="7" width="11.7109375" customWidth="1"/>
    <col min="8" max="8" width="11.28515625" customWidth="1"/>
    <col min="9" max="9" width="10.5703125" customWidth="1"/>
    <col min="10" max="10" width="17" customWidth="1"/>
    <col min="11" max="11" width="11.7109375" customWidth="1"/>
    <col min="12" max="12" width="11.28515625" customWidth="1"/>
  </cols>
  <sheetData>
    <row r="1" spans="1:11" ht="20.25" x14ac:dyDescent="0.3">
      <c r="A1" s="55" t="s">
        <v>1370</v>
      </c>
      <c r="B1" s="55"/>
      <c r="C1" s="55"/>
      <c r="D1" s="55"/>
      <c r="E1" s="55"/>
      <c r="F1" s="55"/>
      <c r="G1" s="55"/>
      <c r="I1" s="55" t="s">
        <v>1371</v>
      </c>
      <c r="J1" s="55"/>
      <c r="K1" s="55"/>
    </row>
    <row r="2" spans="1:11" ht="20.25" x14ac:dyDescent="0.3">
      <c r="A2" s="30" t="s">
        <v>0</v>
      </c>
      <c r="B2" s="32" t="s">
        <v>98</v>
      </c>
      <c r="J2" s="30" t="s">
        <v>1398</v>
      </c>
    </row>
    <row r="3" spans="1:11" x14ac:dyDescent="0.2">
      <c r="J3" t="s">
        <v>1460</v>
      </c>
      <c r="K3" t="s">
        <v>1461</v>
      </c>
    </row>
    <row r="4" spans="1:11" x14ac:dyDescent="0.2">
      <c r="B4" s="30" t="s">
        <v>1398</v>
      </c>
      <c r="I4" t="s">
        <v>1492</v>
      </c>
      <c r="J4" s="36">
        <v>19</v>
      </c>
      <c r="K4" s="31">
        <v>19</v>
      </c>
    </row>
    <row r="5" spans="1:11" x14ac:dyDescent="0.2">
      <c r="B5" t="s">
        <v>21</v>
      </c>
      <c r="C5" t="s">
        <v>22</v>
      </c>
      <c r="D5" t="s">
        <v>23</v>
      </c>
      <c r="E5" t="s">
        <v>1369</v>
      </c>
      <c r="F5" t="s">
        <v>1381</v>
      </c>
      <c r="G5" t="s">
        <v>1461</v>
      </c>
    </row>
    <row r="6" spans="1:11" x14ac:dyDescent="0.2">
      <c r="A6" t="s">
        <v>1492</v>
      </c>
      <c r="B6" s="34">
        <v>24</v>
      </c>
      <c r="C6" s="34">
        <v>6</v>
      </c>
      <c r="D6" s="34">
        <v>55</v>
      </c>
      <c r="E6" s="36">
        <v>24</v>
      </c>
      <c r="F6" s="35">
        <v>3</v>
      </c>
      <c r="G6" s="31">
        <v>112</v>
      </c>
    </row>
    <row r="9" spans="1:11" ht="20.25" x14ac:dyDescent="0.3">
      <c r="A9" s="30" t="s">
        <v>0</v>
      </c>
      <c r="B9" s="32" t="s">
        <v>32</v>
      </c>
    </row>
    <row r="11" spans="1:11" x14ac:dyDescent="0.2">
      <c r="B11" s="30" t="s">
        <v>1398</v>
      </c>
    </row>
    <row r="12" spans="1:11" x14ac:dyDescent="0.2">
      <c r="B12" t="s">
        <v>21</v>
      </c>
      <c r="C12" t="s">
        <v>22</v>
      </c>
      <c r="D12" t="s">
        <v>23</v>
      </c>
      <c r="E12" t="s">
        <v>1369</v>
      </c>
      <c r="F12" t="s">
        <v>1381</v>
      </c>
      <c r="G12" t="s">
        <v>1461</v>
      </c>
    </row>
    <row r="13" spans="1:11" x14ac:dyDescent="0.2">
      <c r="A13" t="s">
        <v>1492</v>
      </c>
      <c r="B13" s="31">
        <v>122</v>
      </c>
      <c r="C13" s="31">
        <v>6</v>
      </c>
      <c r="D13" s="34">
        <v>56</v>
      </c>
      <c r="E13" s="31">
        <v>5</v>
      </c>
      <c r="F13" s="31">
        <v>4</v>
      </c>
      <c r="G13" s="31">
        <v>193</v>
      </c>
    </row>
    <row r="16" spans="1:11" ht="20.25" x14ac:dyDescent="0.3">
      <c r="A16" s="30" t="s">
        <v>0</v>
      </c>
      <c r="B16" s="32" t="s">
        <v>59</v>
      </c>
    </row>
    <row r="18" spans="1:6" x14ac:dyDescent="0.2">
      <c r="B18" s="30" t="s">
        <v>1398</v>
      </c>
    </row>
    <row r="19" spans="1:6" x14ac:dyDescent="0.2">
      <c r="B19" t="s">
        <v>21</v>
      </c>
      <c r="C19" t="s">
        <v>22</v>
      </c>
      <c r="D19" t="s">
        <v>23</v>
      </c>
      <c r="E19" t="s">
        <v>1369</v>
      </c>
      <c r="F19" t="s">
        <v>1461</v>
      </c>
    </row>
    <row r="20" spans="1:6" x14ac:dyDescent="0.2">
      <c r="A20" t="s">
        <v>1492</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D11" sqref="D11"/>
    </sheetView>
  </sheetViews>
  <sheetFormatPr defaultRowHeight="12.75" x14ac:dyDescent="0.2"/>
  <cols>
    <col min="1" max="1" width="14.7109375" customWidth="1"/>
    <col min="2" max="2" width="10.42578125" customWidth="1"/>
    <col min="5" max="5" width="12.7109375" customWidth="1"/>
    <col min="6" max="6" width="10" customWidth="1"/>
    <col min="7" max="9" width="10.7109375" customWidth="1"/>
    <col min="10" max="10" width="11.5703125" customWidth="1"/>
    <col min="11" max="11" width="10.28515625" customWidth="1"/>
    <col min="12" max="12" width="11.7109375" customWidth="1"/>
    <col min="13" max="13" width="10.7109375" customWidth="1"/>
    <col min="14" max="14" width="12.28515625" customWidth="1"/>
  </cols>
  <sheetData>
    <row r="1" spans="1:16" ht="15.75" x14ac:dyDescent="0.25">
      <c r="B1" s="56" t="s">
        <v>1400</v>
      </c>
      <c r="C1" s="56"/>
      <c r="D1" s="56"/>
      <c r="E1" s="56"/>
      <c r="F1" s="56"/>
      <c r="G1" s="56"/>
      <c r="H1" s="39"/>
      <c r="I1" s="46"/>
      <c r="J1" s="56" t="s">
        <v>1371</v>
      </c>
      <c r="K1" s="56"/>
      <c r="L1" s="56"/>
      <c r="M1" s="56"/>
      <c r="N1" s="56"/>
      <c r="O1" s="56"/>
      <c r="P1" s="56"/>
    </row>
    <row r="2" spans="1:16" x14ac:dyDescent="0.2">
      <c r="A2" s="37" t="s">
        <v>1491</v>
      </c>
      <c r="B2" s="38" t="s">
        <v>1399</v>
      </c>
      <c r="C2" s="38" t="s">
        <v>1381</v>
      </c>
      <c r="D2" s="38" t="s">
        <v>1369</v>
      </c>
      <c r="E2" s="37" t="s">
        <v>21</v>
      </c>
      <c r="F2" s="37" t="s">
        <v>23</v>
      </c>
      <c r="G2" s="37" t="s">
        <v>22</v>
      </c>
      <c r="H2" s="37" t="s">
        <v>1403</v>
      </c>
      <c r="I2" s="37"/>
      <c r="J2" s="38" t="s">
        <v>1399</v>
      </c>
      <c r="K2" s="38" t="s">
        <v>1369</v>
      </c>
      <c r="L2" s="37" t="s">
        <v>21</v>
      </c>
      <c r="M2" s="37" t="s">
        <v>23</v>
      </c>
      <c r="N2" s="37" t="s">
        <v>22</v>
      </c>
      <c r="O2" s="37" t="s">
        <v>1403</v>
      </c>
    </row>
    <row r="3" spans="1:16" x14ac:dyDescent="0.2">
      <c r="A3" t="s">
        <v>98</v>
      </c>
      <c r="B3">
        <f>COUNTIFS('SA-Ballot Comments'!$T:$T, "",  'SA-Ballot Comments'!$L:$L, $A3)</f>
        <v>0</v>
      </c>
      <c r="C3">
        <f>COUNTIFS('SA-Ballot Comments'!$T:$T, C$2,  'SA-Ballot Comments'!$L:$L, $A3)</f>
        <v>3</v>
      </c>
      <c r="D3">
        <f>COUNTIFS('SA-Ballot Comments'!$T:$T, D$2,  'SA-Ballot Comments'!$L:$L, $A3)</f>
        <v>24</v>
      </c>
      <c r="E3">
        <f>COUNTIFS('SA-Ballot Comments'!$T:$T, E$2,  'SA-Ballot Comments'!$L:$L, $A3)</f>
        <v>24</v>
      </c>
      <c r="F3">
        <f>COUNTIFS('SA-Ballot Comments'!$T:$T, F$2,  'SA-Ballot Comments'!$L:$L, $A3)</f>
        <v>55</v>
      </c>
      <c r="G3">
        <f>COUNTIFS('SA-Ballot Comments'!$T:$T, G$2,  'SA-Ballot Comments'!$L:$L, $A3)</f>
        <v>6</v>
      </c>
      <c r="H3">
        <f>SUM(B3:G3)</f>
        <v>112</v>
      </c>
      <c r="J3">
        <f>COUNTIFS('Additional Comments'!$J:$J, "",  'Additional Comments'!$C:$C, $A3)</f>
        <v>9</v>
      </c>
      <c r="K3">
        <f>COUNTIFS('Additional Comments'!$J:$J, K$2,  'Additional Comments'!$C:$C, $A3)</f>
        <v>0</v>
      </c>
      <c r="L3">
        <f>COUNTIFS('Additional Comments'!$J:$J, L$2,  'Additional Comments'!$C:$C, $A3)</f>
        <v>0</v>
      </c>
      <c r="M3">
        <f>COUNTIFS('Additional Comments'!$J:$J, M$2,  'Additional Comments'!$C:$C, $A3)</f>
        <v>0</v>
      </c>
      <c r="N3">
        <f>COUNTIFS('Additional Comments'!$J:$J, N$2,  'Additional Comments'!$C:$C, $A3)</f>
        <v>0</v>
      </c>
      <c r="O3">
        <f>SUM(J3:N3)</f>
        <v>9</v>
      </c>
    </row>
    <row r="4" spans="1:16" x14ac:dyDescent="0.2">
      <c r="A4" t="s">
        <v>32</v>
      </c>
      <c r="B4">
        <f>COUNTIFS('SA-Ballot Comments'!$T:$T, "",  'SA-Ballot Comments'!$L:$L, $A4)</f>
        <v>0</v>
      </c>
      <c r="C4">
        <f>COUNTIFS('SA-Ballot Comments'!$T:$T, C$2,  'SA-Ballot Comments'!$L:$L, $A4)</f>
        <v>4</v>
      </c>
      <c r="D4">
        <f>COUNTIFS('SA-Ballot Comments'!$T:$T, D$2,  'SA-Ballot Comments'!$L:$L, $A4)</f>
        <v>5</v>
      </c>
      <c r="E4">
        <f>COUNTIFS('SA-Ballot Comments'!$T:$T, E$2,  'SA-Ballot Comments'!$L:$L, $A4)</f>
        <v>122</v>
      </c>
      <c r="F4">
        <f>COUNTIFS('SA-Ballot Comments'!$T:$T, F$2,  'SA-Ballot Comments'!$L:$L, $A4)</f>
        <v>56</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
      <c r="A5" t="s">
        <v>59</v>
      </c>
      <c r="B5">
        <f>COUNTIFS('SA-Ballot Comments'!$T:$T, "",  'SA-Ballot Comments'!$L:$L, $A5)</f>
        <v>0</v>
      </c>
      <c r="C5">
        <f>COUNTIFS('SA-Ballot Comments'!$T:$T, C$2,  'SA-Ballot Comments'!$L:$L, $A5)</f>
        <v>0</v>
      </c>
      <c r="D5">
        <f>COUNTIFS('SA-Ballot Comments'!$T:$T, D$2,  'SA-Ballot Comments'!$L:$L, $A5)</f>
        <v>2</v>
      </c>
      <c r="E5">
        <f>COUNTIFS('SA-Ballot Comments'!$T:$T, E$2,  'SA-Ballot Comments'!$L:$L, $A5)</f>
        <v>1</v>
      </c>
      <c r="F5">
        <f>COUNTIFS('SA-Ballot Comments'!$T:$T, F$2,  'SA-Ballot Comments'!$L:$L, $A5)</f>
        <v>5</v>
      </c>
      <c r="G5">
        <f>COUNTIFS('SA-Ballot Comments'!$T:$T, G$2,  'SA-Ballot Comments'!$L:$L, $A5)</f>
        <v>1</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
      <c r="A6" t="s">
        <v>1403</v>
      </c>
      <c r="B6" s="48">
        <f t="shared" ref="B6:H6" si="0">SUM(B3:B5)</f>
        <v>0</v>
      </c>
      <c r="C6" s="48">
        <f t="shared" si="0"/>
        <v>7</v>
      </c>
      <c r="D6" s="48">
        <f t="shared" si="0"/>
        <v>31</v>
      </c>
      <c r="E6" s="48">
        <f t="shared" si="0"/>
        <v>147</v>
      </c>
      <c r="F6" s="48">
        <f t="shared" si="0"/>
        <v>116</v>
      </c>
      <c r="G6" s="48">
        <f t="shared" si="0"/>
        <v>13</v>
      </c>
      <c r="H6" s="48">
        <f t="shared" si="0"/>
        <v>314</v>
      </c>
      <c r="I6" s="49"/>
      <c r="J6" s="48">
        <v>0</v>
      </c>
      <c r="K6" s="48">
        <f>SUM(K3:K5)</f>
        <v>0</v>
      </c>
      <c r="L6" s="48">
        <f>SUM(L3:L5)</f>
        <v>0</v>
      </c>
      <c r="M6" s="48">
        <f>SUM(M3:M5)</f>
        <v>0</v>
      </c>
      <c r="N6" s="48">
        <f>SUM(N3:N5)</f>
        <v>0</v>
      </c>
      <c r="O6" s="48">
        <f>SUM(O3:O5)</f>
        <v>21</v>
      </c>
    </row>
    <row r="9" spans="1:16" ht="15.75" x14ac:dyDescent="0.25">
      <c r="B9" s="56" t="s">
        <v>1508</v>
      </c>
      <c r="C9" s="56"/>
      <c r="D9" s="56"/>
      <c r="E9" s="56"/>
    </row>
    <row r="10" spans="1:16" x14ac:dyDescent="0.2">
      <c r="B10" s="37" t="s">
        <v>1402</v>
      </c>
      <c r="C10" s="37" t="s">
        <v>32</v>
      </c>
      <c r="D10" s="37" t="s">
        <v>59</v>
      </c>
      <c r="E10" s="37" t="s">
        <v>98</v>
      </c>
    </row>
    <row r="11" spans="1:16" x14ac:dyDescent="0.2">
      <c r="A11" s="37"/>
      <c r="B11">
        <v>314</v>
      </c>
      <c r="C11">
        <v>193</v>
      </c>
      <c r="D11">
        <v>9</v>
      </c>
      <c r="E11">
        <v>112</v>
      </c>
    </row>
  </sheetData>
  <mergeCells count="3">
    <mergeCell ref="J1:P1"/>
    <mergeCell ref="B1:G1"/>
    <mergeCell ref="B9:E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2.75" x14ac:dyDescent="0.2"/>
  <sheetData>
    <row r="2" spans="1:1" x14ac:dyDescent="0.2">
      <c r="A2" t="s">
        <v>1385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2021-07-14T16:51:38Z</dcterms:modified>
  <cp:category/>
  <cp:contentStatus/>
</cp:coreProperties>
</file>