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9" r:id="rId7"/>
    <pivotCache cacheId="12"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O5" i="6" s="1"/>
  <c r="J4" i="6"/>
  <c r="K4" i="6"/>
  <c r="N5" i="6"/>
  <c r="M5" i="6"/>
  <c r="L5" i="6"/>
  <c r="K5" i="6"/>
  <c r="L4" i="6"/>
  <c r="M4" i="6"/>
  <c r="N4" i="6"/>
  <c r="N3" i="6"/>
  <c r="M3" i="6"/>
  <c r="L3" i="6"/>
  <c r="K3" i="6"/>
  <c r="K6" i="6" s="1"/>
  <c r="B4" i="6"/>
  <c r="B3" i="6"/>
  <c r="D3" i="6"/>
  <c r="B5" i="6"/>
  <c r="D5" i="6"/>
  <c r="E5" i="6"/>
  <c r="F5" i="6"/>
  <c r="G5" i="6"/>
  <c r="G4" i="6"/>
  <c r="F4" i="6"/>
  <c r="E4" i="6"/>
  <c r="D4" i="6"/>
  <c r="G3" i="6"/>
  <c r="G6" i="6" s="1"/>
  <c r="F3" i="6"/>
  <c r="E3" i="6"/>
  <c r="L6" i="6" l="1"/>
  <c r="M6" i="6"/>
  <c r="N6" i="6"/>
  <c r="O4" i="6"/>
  <c r="O3" i="6"/>
  <c r="O6" i="6" s="1"/>
  <c r="E6" i="6"/>
  <c r="F6" i="6"/>
  <c r="D6" i="6"/>
  <c r="B6" i="6"/>
  <c r="H4" i="6"/>
  <c r="H5" i="6"/>
  <c r="H3" i="6"/>
  <c r="H6" i="6" l="1"/>
</calcChain>
</file>

<file path=xl/sharedStrings.xml><?xml version="1.0" encoding="utf-8"?>
<sst xmlns="http://schemas.openxmlformats.org/spreadsheetml/2006/main" count="5756" uniqueCount="1523">
  <si>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</si>
  <si>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</si>
  <si>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</si>
  <si>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</si>
  <si>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</si>
  <si>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</si>
  <si>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</si>
  <si>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</si>
  <si>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</si>
  <si>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</si>
  <si>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</si>
  <si>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</si>
  <si>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</si>
  <si>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</si>
  <si>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</si>
  <si>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</si>
  <si>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</si>
  <si>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</si>
  <si>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</si>
  <si>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</si>
  <si>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</si>
  <si>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</si>
  <si>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</si>
  <si>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</si>
  <si>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</si>
  <si>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</si>
  <si>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</si>
  <si>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</si>
  <si>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</si>
  <si>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</si>
  <si>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</si>
  <si>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</si>
  <si>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</si>
  <si>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</si>
  <si>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</si>
  <si>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</si>
  <si>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</si>
  <si>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</si>
  <si>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</si>
  <si>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</si>
  <si>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</si>
  <si>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</si>
  <si>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</si>
  <si>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</si>
  <si>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</si>
  <si>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</si>
  <si>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</si>
  <si>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</si>
  <si>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</si>
  <si>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</si>
  <si>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</si>
  <si>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</si>
  <si>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</si>
  <si>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</si>
  <si>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</si>
  <si>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</si>
  <si>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</si>
  <si>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</si>
  <si>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</si>
  <si>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</si>
  <si>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</si>
  <si>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</si>
  <si>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</si>
  <si>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</si>
  <si>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</si>
  <si>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</si>
  <si>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</si>
  <si>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</si>
  <si>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</si>
  <si>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</si>
  <si>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</si>
  <si>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</si>
  <si>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</si>
  <si>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</si>
  <si>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</si>
  <si>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</si>
  <si>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</si>
  <si>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</si>
  <si>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</si>
  <si>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</si>
  <si>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</si>
  <si>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</si>
  <si>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</si>
  <si>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</si>
  <si>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</si>
  <si>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</si>
  <si>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</si>
  <si>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</si>
  <si>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</si>
  <si>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</si>
  <si>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</si>
  <si>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</si>
  <si>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</si>
  <si>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</si>
  <si>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</si>
  <si>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</si>
  <si>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</si>
  <si>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</si>
  <si>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</si>
  <si>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</si>
  <si>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</si>
  <si>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</si>
  <si>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</si>
  <si>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</si>
  <si>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</si>
  <si>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</si>
  <si>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</si>
  <si>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</si>
  <si>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</si>
  <si>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</si>
  <si>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</si>
  <si>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</si>
  <si>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</si>
  <si>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</si>
  <si>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</si>
  <si>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</si>
  <si>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</si>
  <si>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</si>
  <si>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</si>
  <si>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</si>
  <si>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</si>
  <si>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</si>
  <si>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</si>
  <si>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</si>
  <si>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</si>
  <si>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</si>
  <si>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</si>
  <si>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</si>
  <si>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</si>
  <si>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</si>
  <si>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</si>
  <si>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</si>
  <si>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</si>
  <si>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</si>
  <si>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</si>
  <si>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</si>
  <si>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</si>
  <si>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</si>
  <si>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</si>
  <si>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</si>
  <si>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</si>
  <si>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</si>
  <si>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</si>
  <si>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</si>
  <si>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</si>
  <si>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</si>
  <si>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</si>
  <si>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</si>
  <si>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</si>
  <si>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</si>
  <si>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</si>
  <si>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</si>
  <si>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</si>
  <si>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</si>
  <si>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</si>
  <si>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</si>
  <si>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</si>
  <si>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</si>
  <si>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</si>
  <si>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</si>
  <si>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</si>
  <si>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</si>
  <si>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</si>
  <si>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</si>
  <si>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</si>
  <si>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</si>
  <si>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</si>
  <si>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</si>
  <si>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</si>
  <si>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</si>
  <si>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</si>
  <si>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</si>
  <si>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</si>
  <si>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</si>
  <si>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</si>
  <si>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</si>
  <si>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</si>
  <si>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</si>
  <si>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</si>
  <si>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</si>
  <si>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</si>
  <si>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</si>
  <si>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</si>
  <si>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</si>
  <si>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</si>
  <si>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</si>
  <si>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</si>
  <si>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</si>
  <si>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</si>
  <si>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</si>
  <si>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</si>
  <si>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</si>
  <si>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</si>
  <si>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</si>
  <si>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</si>
  <si>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</si>
  <si>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</si>
  <si>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</si>
  <si>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</si>
  <si>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</si>
  <si>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</si>
  <si>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</si>
  <si>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</si>
  <si>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</si>
  <si>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</si>
  <si>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</si>
  <si>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</si>
  <si>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</si>
  <si>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</si>
  <si>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</si>
  <si>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</si>
  <si>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</si>
  <si>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</si>
  <si>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</si>
  <si>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</si>
  <si>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</si>
  <si>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</si>
  <si>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</si>
  <si>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</si>
  <si>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</si>
  <si>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</si>
  <si>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</si>
  <si>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</si>
  <si>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</si>
  <si>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</si>
  <si>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</si>
  <si>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</si>
  <si>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</si>
  <si>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</si>
  <si>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</si>
  <si>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</si>
  <si>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</si>
  <si>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</si>
  <si>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</si>
  <si>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</si>
  <si>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</si>
  <si>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</si>
  <si>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</si>
  <si>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</si>
  <si>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</si>
  <si>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</si>
  <si>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</si>
  <si>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</si>
  <si>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</si>
  <si>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</si>
  <si>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</si>
  <si>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</si>
  <si>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</si>
  <si>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</si>
  <si>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</si>
  <si>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</si>
  <si>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</si>
  <si>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</si>
  <si>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</si>
  <si>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</si>
  <si>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</si>
  <si>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</si>
  <si>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</si>
  <si>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</si>
  <si>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</si>
  <si>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</si>
  <si>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</si>
  <si>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</si>
  <si>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</si>
  <si>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</si>
  <si>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</si>
  <si>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</si>
  <si>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</si>
  <si>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</si>
  <si>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</si>
  <si>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</si>
  <si>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</si>
  <si>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</si>
  <si>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</si>
  <si>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</si>
  <si>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</si>
  <si>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</si>
  <si>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</si>
  <si>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</si>
  <si>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</si>
  <si>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</si>
  <si>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</si>
  <si>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</si>
  <si>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</si>
  <si>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</si>
  <si>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</si>
  <si>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</si>
  <si>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</si>
  <si>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</si>
  <si>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</si>
  <si>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</si>
  <si>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</si>
  <si>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</si>
  <si>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</si>
  <si>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</si>
  <si>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</si>
  <si>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</si>
  <si>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</si>
  <si>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</si>
  <si>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</si>
  <si>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</si>
  <si>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</si>
  <si>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</si>
  <si>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</si>
  <si>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</si>
  <si>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</si>
  <si>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</si>
  <si>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</si>
  <si>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</si>
  <si>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</si>
  <si>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</si>
  <si>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</si>
  <si>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</si>
  <si>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</si>
  <si>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</si>
  <si>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</si>
  <si>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</si>
  <si>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</si>
  <si>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</si>
  <si>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</si>
  <si>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</si>
  <si>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</si>
  <si>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</si>
  <si>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</si>
  <si>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</si>
  <si>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</si>
  <si>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</si>
  <si>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</si>
  <si>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</si>
  <si>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</si>
  <si>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</si>
  <si>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</si>
  <si>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</si>
  <si>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</si>
  <si>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</si>
  <si>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</si>
  <si>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</si>
  <si>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</si>
  <si>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</si>
  <si>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</si>
  <si>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</si>
  <si>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</si>
  <si>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</si>
  <si>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</si>
  <si>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</si>
  <si>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</si>
  <si>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</si>
  <si>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</si>
  <si>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</si>
  <si>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</si>
  <si>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</si>
  <si>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</si>
  <si>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</si>
  <si>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</si>
  <si>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</si>
  <si>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</si>
  <si>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</si>
  <si>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</si>
  <si>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</si>
  <si>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</si>
  <si>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</si>
  <si>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</si>
  <si>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</si>
  <si>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</si>
  <si>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</si>
  <si>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</si>
  <si>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</si>
  <si>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</si>
  <si>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</si>
  <si>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</si>
  <si>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</si>
  <si>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</si>
  <si>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</si>
  <si>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</si>
  <si>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</si>
  <si>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</si>
  <si>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</si>
  <si>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</si>
  <si>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</si>
  <si>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</si>
  <si>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</si>
  <si>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</si>
  <si>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</si>
  <si>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</si>
  <si>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</si>
  <si>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</si>
  <si>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</si>
  <si>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</si>
  <si>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</si>
  <si>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</si>
  <si>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</si>
  <si>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</si>
  <si>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</si>
  <si>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</si>
  <si>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</si>
  <si>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</si>
  <si>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</si>
  <si>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</si>
  <si>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</si>
  <si>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</si>
  <si>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</si>
  <si>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</si>
  <si>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</si>
  <si>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</si>
  <si>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</si>
  <si>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</si>
  <si>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</si>
  <si>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</si>
  <si>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</si>
  <si>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</si>
  <si>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</si>
  <si>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</si>
  <si>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</si>
  <si>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</si>
  <si>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</si>
  <si>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</si>
  <si>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</si>
  <si>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</si>
  <si>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</si>
  <si>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</si>
  <si>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</si>
  <si>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</si>
  <si>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</si>
  <si>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</si>
  <si>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</si>
  <si>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</si>
  <si>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</si>
  <si>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</si>
  <si>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</si>
  <si>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</si>
  <si>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</si>
  <si>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</si>
  <si>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</si>
  <si>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</si>
  <si>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</si>
  <si>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</si>
  <si>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</si>
  <si>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</si>
  <si>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</si>
  <si>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</si>
  <si>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</si>
  <si>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</si>
  <si>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</si>
  <si>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</si>
  <si>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</si>
  <si>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</si>
  <si>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</si>
  <si>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</si>
  <si>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</si>
  <si>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</si>
  <si>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</si>
  <si>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</si>
  <si>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</si>
  <si>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</si>
  <si>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</si>
  <si>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</si>
  <si>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</si>
  <si>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</si>
  <si>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</si>
  <si>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</si>
  <si>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</si>
  <si>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</si>
  <si>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</si>
  <si>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</si>
  <si>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</si>
  <si>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</si>
  <si>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</si>
  <si>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</si>
  <si>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</si>
  <si>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</si>
  <si>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</si>
  <si>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</si>
  <si>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</si>
  <si>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</si>
  <si>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</si>
  <si>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</si>
  <si>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</si>
  <si>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</si>
  <si>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</si>
  <si>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</si>
  <si>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</si>
  <si>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</si>
  <si>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</si>
  <si>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</si>
  <si>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</si>
  <si>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</si>
  <si>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</si>
  <si>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</si>
  <si>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</si>
  <si>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</si>
  <si>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</si>
  <si>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</si>
  <si>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</si>
  <si>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</si>
  <si>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</si>
  <si>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</si>
  <si>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</si>
  <si>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</si>
  <si>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</si>
  <si>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</si>
  <si>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</si>
  <si>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</si>
  <si>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</si>
  <si>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</si>
  <si>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</si>
  <si>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</si>
  <si>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</si>
  <si>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</si>
  <si>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</si>
  <si>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</si>
  <si>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</si>
  <si>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</si>
  <si>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</si>
  <si>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</si>
  <si>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</si>
  <si>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</si>
  <si>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</si>
  <si>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</si>
  <si>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</si>
  <si>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</si>
  <si>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</si>
  <si>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</si>
  <si>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</si>
  <si>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</si>
  <si>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</si>
  <si>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</si>
  <si>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</si>
  <si>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</si>
  <si>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</si>
  <si>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</si>
  <si>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</si>
  <si>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</si>
  <si>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</si>
  <si>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</si>
  <si>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</si>
  <si>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</si>
  <si>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</si>
  <si>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</si>
  <si>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</si>
  <si>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</si>
  <si>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</si>
  <si>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</si>
  <si>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</si>
  <si>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</si>
  <si>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</si>
  <si>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</si>
  <si>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</si>
  <si>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</si>
  <si>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</si>
  <si>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</si>
  <si>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</si>
  <si>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</si>
  <si>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</si>
  <si>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</si>
  <si>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</si>
  <si>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</si>
  <si>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</si>
  <si>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</si>
  <si>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</si>
  <si>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</si>
  <si>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</si>
  <si>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</si>
  <si>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</si>
  <si>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</si>
  <si>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</si>
  <si>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</si>
  <si>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</si>
  <si>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</si>
  <si>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</si>
  <si>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</si>
  <si>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</si>
  <si>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</si>
  <si>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</si>
  <si>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</si>
  <si>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</si>
  <si>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</si>
  <si>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</si>
  <si>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</si>
  <si>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</si>
  <si>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</si>
  <si>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</si>
  <si>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</si>
  <si>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</si>
  <si>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</si>
  <si>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</si>
  <si>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</si>
  <si>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</si>
  <si>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</si>
  <si>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</si>
  <si>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</si>
  <si>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</si>
  <si>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</si>
  <si>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</si>
  <si>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</si>
  <si>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</si>
  <si>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</si>
  <si>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</si>
  <si>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</si>
  <si>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</si>
  <si>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</si>
  <si>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</si>
  <si>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</si>
  <si>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</si>
  <si>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</si>
  <si>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</si>
  <si>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</si>
  <si>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</si>
  <si>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</si>
  <si>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</si>
  <si>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</si>
  <si>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</si>
  <si>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</si>
  <si>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</si>
  <si>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</si>
  <si>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</si>
  <si>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</si>
  <si>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</si>
  <si>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</si>
  <si>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</si>
  <si>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</si>
  <si>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</si>
  <si>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</si>
  <si>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</si>
  <si>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</si>
  <si>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</si>
  <si>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</si>
  <si>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</si>
  <si>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</si>
  <si>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</si>
  <si>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</si>
  <si>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</si>
  <si>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</si>
  <si>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</si>
  <si>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</si>
  <si>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</si>
  <si>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</si>
  <si>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</si>
  <si>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</si>
  <si>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</si>
  <si>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</si>
  <si>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</si>
  <si>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</si>
  <si>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</si>
  <si>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</si>
  <si>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</si>
  <si>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</si>
  <si>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</si>
  <si>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</si>
  <si>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</si>
  <si>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</si>
  <si>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</si>
  <si>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</si>
  <si>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</si>
  <si>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</si>
  <si>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</si>
  <si>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</si>
  <si>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</si>
  <si>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</si>
  <si>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</si>
  <si>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</si>
  <si>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</si>
  <si>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</si>
  <si>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</si>
  <si>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</si>
  <si>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</si>
  <si>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</si>
  <si>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</si>
  <si>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</si>
  <si>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</si>
  <si>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</si>
  <si>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</si>
  <si>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</si>
  <si>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</si>
  <si>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</si>
  <si>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</si>
  <si>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</si>
  <si>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</si>
  <si>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</si>
  <si>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</si>
  <si>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</si>
  <si>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</si>
  <si>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</si>
  <si>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</si>
  <si>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</si>
  <si>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</si>
  <si>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</si>
  <si>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</si>
  <si>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</si>
  <si>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</si>
  <si>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</si>
  <si>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</si>
  <si>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</si>
  <si>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</si>
  <si>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</si>
  <si>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</si>
  <si>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</si>
  <si>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</si>
  <si>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</si>
  <si>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</si>
  <si>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</si>
  <si>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</si>
  <si>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</si>
  <si>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</si>
  <si>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</si>
  <si>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</si>
  <si>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</si>
  <si>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</si>
  <si>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</si>
  <si>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</si>
  <si>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</si>
  <si>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</si>
  <si>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</si>
  <si>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</si>
  <si>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</si>
  <si>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</si>
  <si>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</si>
  <si>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</si>
  <si>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</si>
  <si>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</si>
  <si>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</si>
  <si>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</si>
  <si>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</si>
  <si>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</si>
  <si>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</si>
  <si>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</si>
  <si>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</si>
  <si>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</si>
  <si>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</si>
  <si>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</si>
  <si>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</si>
  <si>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</si>
  <si>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</si>
  <si>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</si>
  <si>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</si>
  <si>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</si>
  <si>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</si>
  <si>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</si>
  <si>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</si>
  <si>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</si>
  <si>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</si>
  <si>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</si>
  <si>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</si>
  <si>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</si>
  <si>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</si>
  <si>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</si>
  <si>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</si>
  <si>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</si>
  <si>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</si>
  <si>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</si>
  <si>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</si>
  <si>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</si>
  <si>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</si>
  <si>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</si>
  <si>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</si>
  <si>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</si>
  <si>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</si>
  <si>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</si>
  <si>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</si>
  <si>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</si>
  <si>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</si>
  <si>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</si>
  <si>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</si>
  <si>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</si>
  <si>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</si>
  <si>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</si>
  <si>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</si>
  <si>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</si>
  <si>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</si>
  <si>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</si>
  <si>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</si>
  <si>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</si>
  <si>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</si>
  <si>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</si>
  <si>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</si>
  <si>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</si>
  <si>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</si>
  <si>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</si>
  <si>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</si>
  <si>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</si>
  <si>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</si>
  <si>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</si>
  <si>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</si>
  <si>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</si>
  <si>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</si>
  <si>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</si>
  <si>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</si>
  <si>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</si>
  <si>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</si>
  <si>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</si>
  <si>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</si>
  <si>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</si>
  <si>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</si>
  <si>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</si>
  <si>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</si>
  <si>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</si>
  <si>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</si>
  <si>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</si>
  <si>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</si>
  <si>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</si>
  <si>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</si>
  <si>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</si>
  <si>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</si>
  <si>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</si>
  <si>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</si>
  <si>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</si>
  <si>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</si>
  <si>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</si>
  <si>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</si>
  <si>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</si>
  <si>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</si>
  <si>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</si>
  <si>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</si>
  <si>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</si>
  <si>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</si>
  <si>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</si>
  <si>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</si>
  <si>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</si>
  <si>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</si>
  <si>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</si>
  <si>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</si>
  <si>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</si>
  <si>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</si>
  <si>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</si>
  <si>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</si>
  <si>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</si>
  <si>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</si>
  <si>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</si>
  <si>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</si>
  <si>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</si>
  <si>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</si>
  <si>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</si>
  <si>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</si>
  <si>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</si>
  <si>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</si>
  <si>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</si>
  <si>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</si>
  <si>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</si>
  <si>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</si>
  <si>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</si>
  <si>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</si>
  <si>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</si>
  <si>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</si>
  <si>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</si>
  <si>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</si>
  <si>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</si>
  <si>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</si>
  <si>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</si>
  <si>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</si>
  <si>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</si>
  <si>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</si>
  <si>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</si>
  <si>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</si>
  <si>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</si>
  <si>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</si>
  <si>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</si>
  <si>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</si>
  <si>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</si>
  <si>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</si>
  <si>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</si>
  <si>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</si>
  <si>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</si>
  <si>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</si>
  <si>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</si>
  <si>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</si>
  <si>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</si>
  <si>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</si>
  <si>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</si>
  <si>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</si>
  <si>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</si>
  <si>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</si>
  <si>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</si>
  <si>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</si>
  <si>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</si>
  <si>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</si>
  <si>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</si>
  <si>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</si>
  <si>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</si>
  <si>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</si>
  <si>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</si>
  <si>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</si>
  <si>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</si>
  <si>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</si>
  <si>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</si>
  <si>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</si>
  <si>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</si>
  <si>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</si>
  <si>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</si>
  <si>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</si>
  <si>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</si>
  <si>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</si>
  <si>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</si>
  <si>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</si>
  <si>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</si>
  <si>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</si>
  <si>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</si>
  <si>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</si>
  <si>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</si>
  <si>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</si>
  <si>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</si>
  <si>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</si>
  <si>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</si>
  <si>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</si>
  <si>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</si>
  <si>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</si>
  <si>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</si>
  <si>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</si>
  <si>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</si>
  <si>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</si>
  <si>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</si>
  <si>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</si>
  <si>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</si>
  <si>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</si>
  <si>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</si>
  <si>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</si>
  <si>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</si>
  <si>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</si>
  <si>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</si>
  <si>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</si>
  <si>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</si>
  <si>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</si>
  <si>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</si>
  <si>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</si>
  <si>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</si>
  <si>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</si>
  <si>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</si>
  <si>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</si>
  <si>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</si>
  <si>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</si>
  <si>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</si>
  <si>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</si>
  <si>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</si>
  <si>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</si>
  <si>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</si>
  <si>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</si>
  <si>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</si>
  <si>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</si>
  <si>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</si>
  <si>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</si>
  <si>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</si>
  <si>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</si>
  <si>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</si>
  <si>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</si>
  <si>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</si>
  <si>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</si>
  <si>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</si>
  <si>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</si>
  <si>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</si>
  <si>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</si>
  <si>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</si>
  <si>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</si>
  <si>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</si>
  <si>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</si>
  <si>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</si>
  <si>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</si>
  <si>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</si>
  <si>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</si>
  <si>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</si>
  <si>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</si>
  <si>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</si>
  <si>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</si>
  <si>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</si>
  <si>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</si>
  <si>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</si>
  <si>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</si>
  <si>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</si>
  <si>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</si>
  <si>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</si>
  <si>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</si>
  <si>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</si>
  <si>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</si>
  <si>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</si>
  <si>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</si>
  <si>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</si>
  <si>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</si>
  <si>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</si>
  <si>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</si>
  <si>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</si>
  <si>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</si>
  <si>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</si>
  <si>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</si>
  <si>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</si>
  <si>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</si>
  <si>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</si>
  <si>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</si>
  <si>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</si>
  <si>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</si>
  <si>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</si>
  <si>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</si>
  <si>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</si>
  <si>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</si>
  <si>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</si>
  <si>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</si>
  <si>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</si>
  <si>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</si>
  <si>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</si>
  <si>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</si>
  <si>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</si>
  <si>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</si>
  <si>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</si>
  <si>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</si>
  <si>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</si>
  <si>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</si>
  <si>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</si>
  <si>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</si>
  <si>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</si>
  <si>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</si>
  <si>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</si>
  <si>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</si>
  <si>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</si>
  <si>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</si>
  <si>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</si>
  <si>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</si>
  <si>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</si>
  <si>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</si>
  <si>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</si>
  <si>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</si>
  <si>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</si>
  <si>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</si>
  <si>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</si>
  <si>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</si>
  <si>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</si>
  <si>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</si>
  <si>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</si>
  <si>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</si>
  <si>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</si>
  <si>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</si>
  <si>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</si>
  <si>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</si>
  <si>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</si>
  <si>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</si>
  <si>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</si>
  <si>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</si>
  <si>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</si>
  <si>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</si>
  <si>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</si>
  <si>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</si>
  <si>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</si>
  <si>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</si>
  <si>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</si>
  <si>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</si>
  <si>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</si>
  <si>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</si>
  <si>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</si>
  <si>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</si>
  <si>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</si>
  <si>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</si>
  <si>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</si>
  <si>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</si>
  <si>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</si>
  <si>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</si>
  <si>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</si>
  <si>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</si>
  <si>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</si>
  <si>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</si>
  <si>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</si>
  <si>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</si>
  <si>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</si>
  <si>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</si>
  <si>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</si>
  <si>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</si>
  <si>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</si>
  <si>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</si>
  <si>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</si>
  <si>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</si>
  <si>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</si>
  <si>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</si>
  <si>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</si>
  <si>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</si>
  <si>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</si>
  <si>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</si>
  <si>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</si>
  <si>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</si>
  <si>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</si>
  <si>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</si>
  <si>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</si>
  <si>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</si>
  <si>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</si>
  <si>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</si>
  <si>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</si>
  <si>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</si>
  <si>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</si>
  <si>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</si>
  <si>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</si>
  <si>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</si>
  <si>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</si>
  <si>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</si>
  <si>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</si>
  <si>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</si>
  <si>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</si>
  <si>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</si>
  <si>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</si>
  <si>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</si>
  <si>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</si>
  <si>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</si>
  <si>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</si>
  <si>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</si>
  <si>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</si>
  <si>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</si>
  <si>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</si>
  <si>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</si>
  <si>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</si>
  <si>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</si>
  <si>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</si>
  <si>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</si>
  <si>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</si>
  <si>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</si>
  <si>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</si>
  <si>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</si>
  <si>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</si>
  <si>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</si>
  <si>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</si>
  <si>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</si>
  <si>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</si>
  <si>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</si>
  <si>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</si>
  <si>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</si>
  <si>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</si>
  <si>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</si>
  <si>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</si>
  <si>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</si>
  <si>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</si>
  <si>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</si>
  <si>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</si>
  <si>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</si>
  <si>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</si>
  <si>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</si>
  <si>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</si>
  <si>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</si>
  <si>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</si>
  <si>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</si>
  <si>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</si>
  <si>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</si>
  <si>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</si>
  <si>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</si>
  <si>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</si>
  <si>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</si>
  <si>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</si>
  <si>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</si>
  <si>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</si>
  <si>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</si>
  <si>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</si>
  <si>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</si>
  <si>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</si>
  <si>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</si>
  <si>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</si>
  <si>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</si>
  <si>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</si>
  <si>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</si>
  <si>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</si>
  <si>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</si>
  <si>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</si>
  <si>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</si>
  <si>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</si>
  <si>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</si>
  <si>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</si>
  <si>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</si>
  <si>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</si>
  <si>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</si>
  <si>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</si>
  <si>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</si>
  <si>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</si>
  <si>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</si>
  <si>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</si>
  <si>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</si>
  <si>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</si>
  <si>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</si>
  <si>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</si>
  <si>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</si>
  <si>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</si>
  <si>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</si>
  <si>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</si>
  <si>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</si>
  <si>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</si>
  <si>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</si>
  <si>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</si>
  <si>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</si>
  <si>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</si>
  <si>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</si>
  <si>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</si>
  <si>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</si>
  <si>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</si>
  <si>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</si>
  <si>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</si>
  <si>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</si>
  <si>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</si>
  <si>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</si>
  <si>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</si>
  <si>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</si>
  <si>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</si>
  <si>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</si>
  <si>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</si>
  <si>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</si>
  <si>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</si>
  <si>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</si>
  <si>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</si>
  <si>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</si>
  <si>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</si>
  <si>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</si>
  <si>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</si>
  <si>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</si>
  <si>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</si>
  <si>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</si>
  <si>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</si>
  <si>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</si>
  <si>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</si>
  <si>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</si>
  <si>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</si>
  <si>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</si>
  <si>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</si>
  <si>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</si>
  <si>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</si>
  <si>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</si>
  <si>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</si>
  <si>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</si>
  <si>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</si>
  <si>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</si>
  <si>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</si>
  <si>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</si>
  <si>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</si>
  <si>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</si>
  <si>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</si>
  <si>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</si>
  <si>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</si>
  <si>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</si>
  <si>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</si>
  <si>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</si>
  <si>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</si>
  <si>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</si>
  <si>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</si>
  <si>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</si>
  <si>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</si>
  <si>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</si>
  <si>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</si>
  <si>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</si>
  <si>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</si>
  <si>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</si>
  <si>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</si>
  <si>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</si>
  <si>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</si>
  <si>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</si>
  <si>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</si>
  <si>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</si>
  <si>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</si>
  <si>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</si>
  <si>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</si>
  <si>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</si>
  <si>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</si>
  <si>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</si>
  <si>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</si>
  <si>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</si>
  <si>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</si>
  <si>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</si>
  <si>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</si>
  <si>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</si>
  <si>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</si>
  <si>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</si>
  <si>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</si>
  <si>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</si>
  <si>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</si>
  <si>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</si>
  <si>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</si>
  <si>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</si>
  <si>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</si>
  <si>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</si>
  <si>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</si>
  <si>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</si>
  <si>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</si>
  <si>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</si>
  <si>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</si>
  <si>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</si>
  <si>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</si>
  <si>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</si>
  <si>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</si>
  <si>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</si>
  <si>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</si>
  <si>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</si>
  <si>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</si>
  <si>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</si>
  <si>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</si>
  <si>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</si>
  <si>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</si>
  <si>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</si>
  <si>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</si>
  <si>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</si>
  <si>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</si>
  <si>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</si>
  <si>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</si>
  <si>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</si>
  <si>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</si>
  <si>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</si>
  <si>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</si>
  <si>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</si>
  <si>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</si>
  <si>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</si>
  <si>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</si>
  <si>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</si>
  <si>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</si>
  <si>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</si>
  <si>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</si>
  <si>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</si>
  <si>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</si>
  <si>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</si>
  <si>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</si>
  <si>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</si>
  <si>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</si>
  <si>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</si>
  <si>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</si>
  <si>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</si>
  <si>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</si>
  <si>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</si>
  <si>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</si>
  <si>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</si>
  <si>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</si>
  <si>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</si>
  <si>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</si>
  <si>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</si>
  <si>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</si>
  <si>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</si>
  <si>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</si>
  <si>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</si>
  <si>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</si>
  <si>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</si>
  <si>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</si>
  <si>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</si>
  <si>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</si>
  <si>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</si>
  <si>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</si>
  <si>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</si>
  <si>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</si>
  <si>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</si>
  <si>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</si>
  <si>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</si>
  <si>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</si>
  <si>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</si>
  <si>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</si>
  <si>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</si>
  <si>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</si>
  <si>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</si>
  <si>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</si>
  <si>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</si>
  <si>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</si>
  <si>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</si>
  <si>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</si>
  <si>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</si>
  <si>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</si>
  <si>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</si>
  <si>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</si>
  <si>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</si>
  <si>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</si>
  <si>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</si>
  <si>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</si>
  <si>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</si>
  <si>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</si>
  <si>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</si>
  <si>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</si>
  <si>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</si>
  <si>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</si>
  <si>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</si>
  <si>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</si>
  <si>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</si>
  <si>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</si>
  <si>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</si>
  <si>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</si>
  <si>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</si>
  <si>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</si>
  <si>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</si>
  <si>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</si>
  <si>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</si>
  <si>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</si>
  <si>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</si>
  <si>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</si>
  <si>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</si>
  <si>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</si>
  <si>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</si>
  <si>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</si>
  <si>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</si>
  <si>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</si>
  <si>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</si>
  <si>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</si>
  <si>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</si>
  <si>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</si>
  <si>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</si>
  <si>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</si>
  <si>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</si>
  <si>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</si>
  <si>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</si>
  <si>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</si>
  <si>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</si>
  <si>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</si>
  <si>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</si>
  <si>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</si>
  <si>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</si>
  <si>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same as I-97</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</si>
  <si>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</si>
  <si>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</si>
  <si>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</si>
  <si>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</si>
  <si>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</si>
  <si>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</si>
  <si>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</si>
  <si>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</si>
  <si>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</si>
  <si>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</si>
  <si>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</si>
  <si>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</si>
  <si>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</si>
  <si>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</si>
  <si>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</si>
  <si>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Duplicate of I-13</t>
  </si>
  <si>
    <t>Add some text after L13</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</si>
  <si>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</si>
  <si>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</si>
  <si>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</si>
  <si>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</si>
  <si>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</si>
  <si>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</si>
  <si>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</si>
  <si>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</si>
  <si>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</si>
  <si>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</si>
  <si>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</si>
  <si>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</si>
  <si>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</si>
  <si>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</si>
  <si>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</si>
  <si>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</si>
  <si>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</si>
  <si>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</si>
  <si>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</si>
  <si>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</si>
  <si>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</si>
  <si>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</si>
  <si>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</si>
  <si>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</si>
  <si>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</si>
  <si>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</si>
  <si>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</si>
  <si>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</si>
  <si>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</si>
  <si>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</si>
  <si>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</si>
  <si>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</si>
  <si>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</si>
  <si>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</si>
  <si>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</si>
  <si>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</si>
  <si>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</si>
  <si>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</si>
  <si>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</si>
  <si>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</si>
  <si>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</si>
  <si>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</si>
  <si>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</si>
  <si>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</si>
  <si>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</si>
  <si>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</si>
  <si>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</si>
  <si>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</si>
  <si>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</si>
  <si>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</si>
  <si>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</si>
  <si>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</si>
  <si>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</si>
  <si>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</si>
  <si>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</si>
  <si>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</si>
  <si>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</si>
  <si>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</si>
  <si>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</si>
  <si>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</si>
  <si>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</si>
  <si>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</si>
  <si>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</si>
  <si>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</si>
  <si>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</si>
  <si>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</si>
  <si>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</si>
  <si>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</si>
  <si>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</si>
  <si>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</si>
  <si>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</si>
  <si>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</si>
  <si>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</si>
  <si>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</si>
  <si>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May 2021</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</si>
  <si>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</si>
  <si>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</si>
  <si>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</si>
  <si>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</si>
  <si>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</si>
  <si>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</si>
  <si>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</si>
  <si>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</si>
  <si>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</si>
  <si>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</si>
  <si>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</si>
  <si>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</si>
  <si>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</si>
  <si>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</si>
  <si>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</si>
  <si>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</si>
  <si>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</si>
  <si>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</si>
  <si>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</si>
  <si>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Create text update to reintroduce Hadamard multiplication for the HB-PHY Explicit MIMO pilots</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</si>
  <si>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</si>
  <si>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</si>
  <si>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</si>
  <si>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</si>
  <si>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</si>
  <si>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</si>
  <si>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May 17 2021</t>
  </si>
  <si>
    <t>Check whether acronyms are expanded correctly.</t>
  </si>
  <si>
    <t>Need to alter figure</t>
  </si>
  <si>
    <t>The author withdrew the comment after discussion.</t>
  </si>
  <si>
    <t>If it's not trivial, draft will be professionally edited.</t>
  </si>
  <si>
    <t>Need to alter figure and text:
1) Output B should be at the bottom output.
2) Spell out numbers with "in octal" appended within the text. Add number converted to hex thereafter. (0x2a)
3) Add the octal numbers in the figure as well (similar to Fig. 4 in https://www.researchgate.net/publication/332547040_BER_analysis_of_concatenated_levels_of_encoding_in_GFDM_system_using_labview/figures?lo=1)</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</si>
  <si>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</si>
  <si>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</si>
  <si>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</si>
  <si>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15-21-0033-20-0013</t>
  </si>
  <si>
    <t>TYPE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</si>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</sst>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7">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0" fillId="0" borderId="0" xfId="0" applyFont="1" applyFill="1" applyAlignment="1"/>
    <xf numFmtId="0" fontId="9" fillId="0" borderId="0" xfId="0" applyFont="1" applyAlignment="1">
      <alignment horizontal="center"/>
    </xf>
    <xf numFmtId="0" fontId="0" fillId="0" borderId="0" xfId="0" applyFont="1" applyAlignment="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cellXfs>
  <cellStyles count="7">
    <cellStyle name="Comma" xfId="4"/>
    <cellStyle name="Comma [0]" xfId="5"/>
    <cellStyle name="Currency" xfId="2"/>
    <cellStyle name="Currency [0]" xfId="3"/>
    <cellStyle name="Normal" xfId="0" builtinId="0"/>
    <cellStyle name="Normal 2" xfId="6"/>
    <cellStyle name="Percent" xfId="1"/>
  </cellStyles>
  <dxfs count="81">
    <dxf>
      <fill>
        <patternFill patternType="solid">
          <bgColor rgb="FFFF0000"/>
        </patternFill>
      </fill>
    </dxf>
    <dxf>
      <fill>
        <patternFill patternType="solid">
          <bgColor rgb="FFFF000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33.7468336805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7"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33.74690983796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0"/>
    <m/>
    <s v="Lennert Bober"/>
  </r>
  <r>
    <s v="I-191"/>
    <s v="Lim, Sang-Kyu"/>
    <m/>
    <s v=""/>
    <s v="Ballot"/>
    <n v="47"/>
    <s v="Research"/>
    <s v="Disapprove"/>
    <s v="Electronics and Telecommunications Research Institute (ETRI)"/>
    <x v="1"/>
    <s v="127"/>
    <s v="10.3.2"/>
    <s v="1"/>
    <s v="Figure 85"/>
    <m/>
    <s v="Yes"/>
    <s v="Add a blank space between &quot;Output Data A&quot; and &quot;Output Data B&quot; in Figure 85."/>
    <x v="0"/>
    <m/>
    <s v="Lennert Bober"/>
  </r>
  <r>
    <s v="I-9"/>
    <s v="Chou, C"/>
    <m/>
    <s v=""/>
    <s v="Ballot"/>
    <n v="8"/>
    <s v="Consulting"/>
    <s v="Approve"/>
    <s v="C-K. Chou Consulting,CONSULTING"/>
    <x v="1"/>
    <s v="127"/>
    <s v=""/>
    <s v=""/>
    <s v="Figure 85 Convolution encoder (133,171)  What are these numbers?"/>
    <m/>
    <s v="No"/>
    <s v=" "/>
    <x v="4"/>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9"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63">
      <pivotArea dataOnly="0" labelOnly="1" outline="0" fieldPosition="0">
        <references count="1">
          <reference field="9" count="1">
            <x v="0"/>
          </reference>
        </references>
      </pivotArea>
    </format>
    <format dxfId="62">
      <pivotArea dataOnly="0" labelOnly="1" outline="0" fieldPosition="0">
        <references count="1">
          <reference field="9" count="1">
            <x v="0"/>
          </reference>
        </references>
      </pivotArea>
    </format>
    <format dxfId="61">
      <pivotArea dataOnly="0" labelOnly="1" outline="0" fieldPosition="0">
        <references count="1">
          <reference field="9" count="1">
            <x v="0"/>
          </reference>
        </references>
      </pivotArea>
    </format>
    <format dxfId="60">
      <pivotArea dataOnly="0" labelOnly="1" outline="0" fieldPosition="0">
        <references count="1">
          <reference field="9" count="1">
            <x v="0"/>
          </reference>
        </references>
      </pivotArea>
    </format>
    <format dxfId="59">
      <pivotArea dataOnly="0" labelOnly="1" outline="0" fieldPosition="0">
        <references count="1">
          <reference field="9" count="1">
            <x v="0"/>
          </reference>
        </references>
      </pivotArea>
    </format>
    <format dxfId="58">
      <pivotArea outline="0" collapsedLevelsAreSubtotals="1" fieldPosition="0">
        <references count="1">
          <reference field="17" count="1" selected="0">
            <x v="3"/>
          </reference>
        </references>
      </pivotArea>
    </format>
    <format dxfId="57">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9"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7">
    <format dxfId="70">
      <pivotArea dataOnly="0" labelOnly="1" outline="0" fieldPosition="0">
        <references count="1">
          <reference field="9" count="1">
            <x v="2"/>
          </reference>
        </references>
      </pivotArea>
    </format>
    <format dxfId="69">
      <pivotArea dataOnly="0" labelOnly="1" outline="0" fieldPosition="0">
        <references count="1">
          <reference field="9" count="1">
            <x v="2"/>
          </reference>
        </references>
      </pivotArea>
    </format>
    <format dxfId="68">
      <pivotArea dataOnly="0" labelOnly="1" outline="0" fieldPosition="0">
        <references count="1">
          <reference field="9" count="1">
            <x v="2"/>
          </reference>
        </references>
      </pivotArea>
    </format>
    <format dxfId="67">
      <pivotArea dataOnly="0" labelOnly="1" outline="0" fieldPosition="0">
        <references count="1">
          <reference field="9" count="1">
            <x v="2"/>
          </reference>
        </references>
      </pivotArea>
    </format>
    <format dxfId="66">
      <pivotArea dataOnly="0" labelOnly="1" outline="0" fieldPosition="0">
        <references count="1">
          <reference field="9" count="1">
            <x v="2"/>
          </reference>
        </references>
      </pivotArea>
    </format>
    <format dxfId="65">
      <pivotArea outline="0" collapsedLevelsAreSubtotals="1" fieldPosition="0">
        <references count="1">
          <reference field="17" count="2" selected="0">
            <x v="4"/>
            <x v="5"/>
          </reference>
        </references>
      </pivotArea>
    </format>
    <format dxfId="64">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12"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Comments" fld="0" subtotal="count" baseField="9" baseItem="0"/>
  </dataFields>
  <formats count="1">
    <format dxfId="71">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9"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80">
      <pivotArea dataOnly="0" labelOnly="1" outline="0" fieldPosition="0">
        <references count="1">
          <reference field="9" count="1">
            <x v="1"/>
          </reference>
        </references>
      </pivotArea>
    </format>
    <format dxfId="79">
      <pivotArea dataOnly="0" labelOnly="1" outline="0" fieldPosition="0">
        <references count="1">
          <reference field="9" count="1">
            <x v="1"/>
          </reference>
        </references>
      </pivotArea>
    </format>
    <format dxfId="78">
      <pivotArea dataOnly="0" labelOnly="1" outline="0" fieldPosition="0">
        <references count="1">
          <reference field="9" count="1">
            <x v="1"/>
          </reference>
        </references>
      </pivotArea>
    </format>
    <format dxfId="77">
      <pivotArea dataOnly="0" labelOnly="1" outline="0" fieldPosition="0">
        <references count="1">
          <reference field="9" count="1">
            <x v="1"/>
          </reference>
        </references>
      </pivotArea>
    </format>
    <format dxfId="76">
      <pivotArea dataOnly="0" labelOnly="1" outline="0" fieldPosition="0">
        <references count="1">
          <reference field="9" count="1">
            <x v="1"/>
          </reference>
        </references>
      </pivotArea>
    </format>
    <format dxfId="75">
      <pivotArea outline="0" collapsedLevelsAreSubtotals="1" fieldPosition="0">
        <references count="1">
          <reference field="17" count="1" selected="0">
            <x v="4"/>
          </reference>
        </references>
      </pivotArea>
    </format>
    <format dxfId="74">
      <pivotArea grandCol="1" outline="0" collapsedLevelsAreSubtotals="1" fieldPosition="0"/>
    </format>
    <format dxfId="73">
      <pivotArea outline="0" collapsedLevelsAreSubtotals="1" fieldPosition="0">
        <references count="1">
          <reference field="17" count="3" selected="0">
            <x v="0"/>
            <x v="1"/>
            <x v="2"/>
          </reference>
        </references>
      </pivotArea>
    </format>
    <format dxfId="72">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9" sqref="C9"/>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1484</v>
      </c>
      <c r="C1" s="7"/>
      <c r="D1" s="8" t="s">
        <v>1520</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49" t="s">
        <v>1310</v>
      </c>
      <c r="D6" s="49"/>
      <c r="E6" s="6"/>
      <c r="F6" s="9"/>
    </row>
    <row r="7" spans="1:6" ht="17.399999999999999" x14ac:dyDescent="0.25">
      <c r="A7" s="6"/>
      <c r="B7" s="11" t="s">
        <v>1261</v>
      </c>
      <c r="C7" s="50" t="s">
        <v>1270</v>
      </c>
      <c r="D7" s="50"/>
      <c r="E7" s="6"/>
      <c r="F7" s="9"/>
    </row>
    <row r="8" spans="1:6" ht="15.6" x14ac:dyDescent="0.25">
      <c r="A8" s="6"/>
      <c r="B8" s="11" t="s">
        <v>1262</v>
      </c>
      <c r="C8" s="51" t="s">
        <v>1511</v>
      </c>
      <c r="D8" s="51"/>
      <c r="E8" s="6"/>
      <c r="F8" s="9"/>
    </row>
    <row r="9" spans="1:6" ht="15.6" x14ac:dyDescent="0.25">
      <c r="A9" s="6"/>
      <c r="B9" s="49" t="s">
        <v>1263</v>
      </c>
      <c r="C9" s="11" t="s">
        <v>1271</v>
      </c>
      <c r="D9" s="12" t="s">
        <v>1272</v>
      </c>
      <c r="E9" s="6"/>
      <c r="F9" s="9"/>
    </row>
    <row r="10" spans="1:6" ht="15.6" x14ac:dyDescent="0.25">
      <c r="A10" s="6"/>
      <c r="B10" s="49"/>
      <c r="C10" s="12"/>
      <c r="D10" s="12"/>
      <c r="E10" s="6"/>
      <c r="F10" s="9"/>
    </row>
    <row r="11" spans="1:6" ht="15.6" x14ac:dyDescent="0.25">
      <c r="A11" s="6"/>
      <c r="B11" s="49"/>
      <c r="C11" s="12"/>
      <c r="E11" s="6"/>
      <c r="F11" s="9"/>
    </row>
    <row r="12" spans="1:6" ht="15.6" x14ac:dyDescent="0.25">
      <c r="A12" s="6"/>
      <c r="B12" s="49"/>
      <c r="C12" s="13"/>
      <c r="D12" s="14"/>
      <c r="E12" s="6"/>
      <c r="F12" s="9"/>
    </row>
    <row r="13" spans="1:6" ht="15.6" x14ac:dyDescent="0.3">
      <c r="A13" s="6"/>
      <c r="B13" s="49" t="s">
        <v>1264</v>
      </c>
      <c r="C13" s="15"/>
      <c r="D13" s="11"/>
      <c r="E13" s="6"/>
      <c r="F13" s="9"/>
    </row>
    <row r="14" spans="1:6" ht="15.6" x14ac:dyDescent="0.3">
      <c r="A14" s="6"/>
      <c r="B14" s="49"/>
      <c r="C14" s="16"/>
      <c r="D14" s="6"/>
      <c r="E14" s="6"/>
      <c r="F14" s="9"/>
    </row>
    <row r="15" spans="1:6" ht="15.6" x14ac:dyDescent="0.25">
      <c r="A15" s="6"/>
      <c r="B15" s="11" t="s">
        <v>1238</v>
      </c>
      <c r="C15" s="49" t="s">
        <v>1270</v>
      </c>
      <c r="D15" s="49"/>
      <c r="E15" s="6"/>
      <c r="F15" s="9"/>
    </row>
    <row r="16" spans="1:6" ht="31.95" customHeight="1" x14ac:dyDescent="0.25">
      <c r="A16" s="17"/>
      <c r="B16" s="11" t="s">
        <v>1265</v>
      </c>
      <c r="C16" s="49" t="s">
        <v>1273</v>
      </c>
      <c r="D16" s="49"/>
      <c r="E16" s="17"/>
      <c r="F16" s="9"/>
    </row>
    <row r="17" spans="1:6" ht="31.2" customHeight="1" x14ac:dyDescent="0.25">
      <c r="A17" s="17"/>
      <c r="B17" s="18" t="s">
        <v>1266</v>
      </c>
      <c r="C17" s="49" t="s">
        <v>1267</v>
      </c>
      <c r="D17" s="49"/>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85" zoomScaleNormal="85" workbookViewId="0">
      <pane ySplit="1" topLeftCell="A2" activePane="bottomLeft" state="frozen"/>
      <selection pane="bottomLeft" activeCell="U3" sqref="U3"/>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48" customWidth="1"/>
    <col min="22" max="22" width="9.21875" customWidth="1"/>
    <col min="23" max="23" width="27.21875" customWidth="1"/>
    <col min="24" max="24" width="16.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1275</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1381</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 customHeight="1" x14ac:dyDescent="0.25">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1428</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6" x14ac:dyDescent="0.25">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1428</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8" customHeight="1" x14ac:dyDescent="0.25">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1428</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8" customHeight="1" x14ac:dyDescent="0.25">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1428</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8" customHeight="1" x14ac:dyDescent="0.25">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1428</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8" customHeight="1" x14ac:dyDescent="0.25">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1428</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1431</v>
      </c>
      <c r="V10" s="21"/>
      <c r="W10" s="21"/>
      <c r="X10" s="3" t="s">
        <v>1428</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1295</v>
      </c>
      <c r="V11" s="21"/>
      <c r="W11" s="21"/>
      <c r="X11" s="3" t="s">
        <v>1428</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1295</v>
      </c>
      <c r="V12" s="21"/>
      <c r="W12" s="21"/>
      <c r="X12" s="3" t="s">
        <v>1428</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2.8" x14ac:dyDescent="0.25">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1512</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1428</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1428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1428</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382.8" x14ac:dyDescent="0.25">
      <c r="A17" s="21">
        <v>274136</v>
      </c>
      <c r="B17" s="21" t="s">
        <v>628</v>
      </c>
      <c r="C17" s="24" t="s">
        <v>641</v>
      </c>
      <c r="D17" s="24" t="s">
        <v>522</v>
      </c>
      <c r="E17" s="21"/>
      <c r="F17" s="21" t="s">
        <v>27</v>
      </c>
      <c r="G17" s="22" t="s">
        <v>28</v>
      </c>
      <c r="H17" s="22">
        <v>3</v>
      </c>
      <c r="I17" s="22" t="s">
        <v>523</v>
      </c>
      <c r="J17" s="22" t="s">
        <v>30</v>
      </c>
      <c r="K17" s="22" t="s">
        <v>524</v>
      </c>
      <c r="L17" s="54" t="s">
        <v>32</v>
      </c>
      <c r="M17" s="43" t="s">
        <v>126</v>
      </c>
      <c r="N17" s="24" t="s">
        <v>642</v>
      </c>
      <c r="O17" s="24" t="s">
        <v>173</v>
      </c>
      <c r="P17" s="24" t="s">
        <v>643</v>
      </c>
      <c r="Q17" s="21"/>
      <c r="R17" s="24" t="s">
        <v>37</v>
      </c>
      <c r="S17" s="25" t="s">
        <v>644</v>
      </c>
      <c r="T17" s="25" t="s">
        <v>23</v>
      </c>
      <c r="U17" s="25" t="s">
        <v>1519</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1432</v>
      </c>
      <c r="V18" s="21"/>
      <c r="W18" s="21"/>
      <c r="X18" s="3" t="s">
        <v>1428</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1428</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1428</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1428</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1389</v>
      </c>
      <c r="V22" s="3"/>
      <c r="W22" s="21"/>
      <c r="X22" s="3" t="s">
        <v>1428</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1381</v>
      </c>
      <c r="U23" s="3"/>
      <c r="V23" s="21"/>
      <c r="W23" s="3" t="s">
        <v>1427</v>
      </c>
      <c r="X23" s="3" t="s">
        <v>1433</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1276</v>
      </c>
      <c r="V24" s="21"/>
      <c r="W24" s="21"/>
      <c r="X24" s="3" t="s">
        <v>1428</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1434</v>
      </c>
      <c r="V25" s="21"/>
      <c r="W25" s="21"/>
      <c r="X25" s="3" t="s">
        <v>1428</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1389</v>
      </c>
      <c r="V26" s="3"/>
      <c r="W26" s="3"/>
      <c r="X26" s="3" t="s">
        <v>1428</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1428</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1428</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382.8"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1497</v>
      </c>
      <c r="V29" s="21"/>
      <c r="W29" s="3"/>
      <c r="X29" s="3" t="s">
        <v>1428</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1428</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1435</v>
      </c>
      <c r="V31" s="21"/>
      <c r="W31" s="21"/>
      <c r="X31" s="3" t="s">
        <v>1428</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1428</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05.6"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1302</v>
      </c>
      <c r="V33" s="21"/>
      <c r="W33" s="3" t="s">
        <v>1488</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1436</v>
      </c>
      <c r="V34" s="21"/>
      <c r="W34" s="21"/>
      <c r="X34" s="3" t="s">
        <v>1428</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1303</v>
      </c>
      <c r="V35" s="21"/>
      <c r="W35" s="21"/>
      <c r="X35" s="3" t="s">
        <v>1428</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1437</v>
      </c>
      <c r="V36" s="21"/>
      <c r="W36" s="21"/>
      <c r="X36" s="3" t="s">
        <v>1428</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1428</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1428</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1428</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1428</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1428</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1428</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1304</v>
      </c>
      <c r="V43" s="21"/>
      <c r="W43" s="21"/>
      <c r="X43" s="3" t="s">
        <v>1428</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1428</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1381</v>
      </c>
      <c r="U45" s="21"/>
      <c r="V45" s="3" t="s">
        <v>1250</v>
      </c>
      <c r="W45" s="3" t="s">
        <v>1409</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1428</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1428</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1410</v>
      </c>
      <c r="V48" s="21"/>
      <c r="W48" s="21"/>
      <c r="X48" s="3" t="s">
        <v>1428</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03.60000000000002"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1305</v>
      </c>
      <c r="V49" s="21"/>
      <c r="W49" s="3" t="s">
        <v>449</v>
      </c>
      <c r="X49" s="3" t="s">
        <v>1428</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1428</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03.60000000000002"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1305</v>
      </c>
      <c r="V51" s="21"/>
      <c r="W51" s="3" t="s">
        <v>499</v>
      </c>
      <c r="X51" s="3" t="s">
        <v>1428</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1428</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1428</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1429</v>
      </c>
      <c r="V54" s="21"/>
      <c r="W54" s="21"/>
      <c r="X54" s="3" t="s">
        <v>1428</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1496</v>
      </c>
      <c r="V55" s="21"/>
      <c r="W55" s="21"/>
      <c r="X55" s="3" t="s">
        <v>1428</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1381</v>
      </c>
      <c r="U56" s="21"/>
      <c r="V56" s="21" t="s">
        <v>1252</v>
      </c>
      <c r="W56" s="3" t="s">
        <v>1306</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1428</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1381</v>
      </c>
      <c r="U58" s="21"/>
      <c r="V58" s="21" t="s">
        <v>1252</v>
      </c>
      <c r="W58" s="3" t="s">
        <v>1306</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1438</v>
      </c>
      <c r="V59" s="21"/>
      <c r="W59" s="21"/>
      <c r="X59" s="3" t="s">
        <v>1428</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1381</v>
      </c>
      <c r="U60" s="21"/>
      <c r="V60" s="3" t="s">
        <v>1405</v>
      </c>
      <c r="W60" s="3" t="s">
        <v>1395</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1439</v>
      </c>
      <c r="V61" s="21"/>
      <c r="W61" s="21"/>
      <c r="X61" s="3" t="s">
        <v>1428</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1428</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1428</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1397</v>
      </c>
      <c r="U64" s="21"/>
      <c r="V64" s="21"/>
      <c r="W64" s="3" t="s">
        <v>1411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1412</v>
      </c>
      <c r="V65" s="21"/>
      <c r="W65" s="21"/>
      <c r="X65" s="3" t="s">
        <v>1428</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1428</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1381</v>
      </c>
      <c r="U67" s="21"/>
      <c r="V67" s="21" t="s">
        <v>1252</v>
      </c>
      <c r="W67" s="3" t="s">
        <v>1306</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1381</v>
      </c>
      <c r="U68" s="21"/>
      <c r="V68" s="21" t="s">
        <v>1252</v>
      </c>
      <c r="W68" s="3" t="s">
        <v>1306</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1440</v>
      </c>
      <c r="V69" s="21"/>
      <c r="W69" s="21"/>
      <c r="X69" s="3" t="s">
        <v>1428</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1441</v>
      </c>
      <c r="V70" s="21"/>
      <c r="W70" s="21"/>
      <c r="X70" s="3" t="s">
        <v>1428</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1442</v>
      </c>
      <c r="V71" s="21"/>
      <c r="W71" s="21"/>
      <c r="X71" s="3" t="s">
        <v>1428</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1428</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1428</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1428</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1428</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1428</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1381</v>
      </c>
      <c r="U77" s="21"/>
      <c r="V77" s="3" t="s">
        <v>1252</v>
      </c>
      <c r="W77" s="3" t="s">
        <v>1413</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1443</v>
      </c>
      <c r="V78" s="21"/>
      <c r="W78" s="21"/>
      <c r="X78" s="3" t="s">
        <v>1428</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1381</v>
      </c>
      <c r="U79" s="21"/>
      <c r="V79" s="21" t="s">
        <v>1252</v>
      </c>
      <c r="W79" s="3" t="s">
        <v>1306</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1428</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1428</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1444</v>
      </c>
      <c r="V82" s="21"/>
      <c r="W82" s="21"/>
      <c r="X82" s="3" t="s">
        <v>1428</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1445</v>
      </c>
      <c r="V83" s="21"/>
      <c r="W83" s="21"/>
      <c r="X83" s="3" t="s">
        <v>1428</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1446</v>
      </c>
      <c r="V84" s="21"/>
      <c r="W84" s="21"/>
      <c r="X84" s="3" t="s">
        <v>1428</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1447</v>
      </c>
      <c r="V85" s="24"/>
      <c r="W85" s="24"/>
      <c r="X85" s="25" t="s">
        <v>1428</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1307</v>
      </c>
      <c r="V86" s="21"/>
      <c r="W86" s="21"/>
      <c r="X86" s="3" t="s">
        <v>1428</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1428</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1428</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1307</v>
      </c>
      <c r="V89" s="21"/>
      <c r="W89" s="21"/>
      <c r="X89" s="3" t="s">
        <v>1428</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1414</v>
      </c>
      <c r="V90" s="21"/>
      <c r="W90" s="3"/>
      <c r="X90" s="3" t="s">
        <v>1428</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1428</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1428</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1428</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1428</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1415</v>
      </c>
      <c r="V95" s="21"/>
      <c r="W95" s="3" t="s">
        <v>1430</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1428</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1448</v>
      </c>
      <c r="V98" s="21"/>
      <c r="W98" s="21"/>
      <c r="X98" s="3" t="s">
        <v>1428</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92.4" x14ac:dyDescent="0.25">
      <c r="A99" s="21">
        <v>274215</v>
      </c>
      <c r="B99" s="21" t="s">
        <v>416</v>
      </c>
      <c r="C99" s="3" t="s">
        <v>417</v>
      </c>
      <c r="D99" s="21" t="s">
        <v>418</v>
      </c>
      <c r="E99" s="21"/>
      <c r="F99" s="21" t="s">
        <v>27</v>
      </c>
      <c r="G99" s="22" t="s">
        <v>28</v>
      </c>
      <c r="H99" s="22">
        <v>28</v>
      </c>
      <c r="I99" s="22" t="s">
        <v>68</v>
      </c>
      <c r="J99" s="22" t="s">
        <v>30</v>
      </c>
      <c r="K99" s="22" t="s">
        <v>419</v>
      </c>
      <c r="L99" s="22" t="s">
        <v>98</v>
      </c>
      <c r="M99" s="22" t="s">
        <v>168</v>
      </c>
      <c r="N99" s="21" t="s">
        <v>420</v>
      </c>
      <c r="O99" s="21" t="s">
        <v>195</v>
      </c>
      <c r="P99" s="21" t="s">
        <v>421</v>
      </c>
      <c r="Q99" s="21"/>
      <c r="R99" s="21" t="s">
        <v>37</v>
      </c>
      <c r="S99" s="21" t="s">
        <v>422</v>
      </c>
      <c r="T99" s="3" t="s">
        <v>23</v>
      </c>
      <c r="U99" s="48" t="s">
        <v>1308</v>
      </c>
      <c r="V99" s="21"/>
      <c r="W99" s="3" t="s">
        <v>162</v>
      </c>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1428</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1428</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1428</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1478</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92.4"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1514</v>
      </c>
      <c r="V104" s="21"/>
      <c r="W104" s="21"/>
      <c r="X104" s="3" t="s">
        <v>1428</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1498</v>
      </c>
      <c r="V105" s="21"/>
      <c r="W105" s="21"/>
      <c r="X105" s="3" t="s">
        <v>1428</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1454</v>
      </c>
      <c r="V106" s="24"/>
      <c r="W106" s="24"/>
      <c r="X106" s="25" t="s">
        <v>1428</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79.2" x14ac:dyDescent="0.25">
      <c r="A107" s="21">
        <v>274312</v>
      </c>
      <c r="B107" s="21" t="s">
        <v>74</v>
      </c>
      <c r="C107" s="24"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46" t="s">
        <v>1308</v>
      </c>
      <c r="V107" s="24"/>
      <c r="W107" s="25" t="s">
        <v>1505</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1381</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1381</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1428</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1428</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1455</v>
      </c>
      <c r="V113" s="21"/>
      <c r="W113" s="21"/>
      <c r="X113" s="3" t="s">
        <v>1428</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t="s">
        <v>1513</v>
      </c>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1428</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1428</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1428</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1428</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1515</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1428</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1428</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1381</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1456</v>
      </c>
      <c r="V123" s="21"/>
      <c r="W123" s="21"/>
      <c r="X123" s="3" t="s">
        <v>1428</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1456</v>
      </c>
      <c r="V124" s="21"/>
      <c r="W124" s="21"/>
      <c r="X124" s="3" t="s">
        <v>1428</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1381</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1343</v>
      </c>
      <c r="V126" s="21"/>
      <c r="W126" s="21"/>
      <c r="X126" s="3" t="s">
        <v>1428</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1428</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1428</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1428</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1381</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1487</v>
      </c>
      <c r="V131" s="21"/>
      <c r="W131" s="21"/>
      <c r="X131" s="3" t="s">
        <v>1428</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5">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1428</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1487</v>
      </c>
      <c r="V133" s="21"/>
      <c r="W133" s="21"/>
      <c r="X133" s="3" t="s">
        <v>1428</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3" t="s">
        <v>1428</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1487</v>
      </c>
      <c r="V135" s="21"/>
      <c r="W135" s="21"/>
      <c r="X135" s="3" t="s">
        <v>1428</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1457</v>
      </c>
      <c r="V136" s="21"/>
      <c r="W136" s="21"/>
      <c r="X136" s="3" t="s">
        <v>1428</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1290</v>
      </c>
      <c r="V137" s="21"/>
      <c r="W137" s="3" t="s">
        <v>1151</v>
      </c>
      <c r="X137" s="3" t="s">
        <v>1428</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1458</v>
      </c>
      <c r="V138" s="21"/>
      <c r="W138" s="21"/>
      <c r="X138" s="3" t="s">
        <v>1428</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1381</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1294</v>
      </c>
      <c r="V140" s="21"/>
      <c r="W140" s="21"/>
      <c r="X140" s="3" t="s">
        <v>1428</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1381</v>
      </c>
      <c r="U141" s="21"/>
      <c r="V141" s="3" t="s">
        <v>1293</v>
      </c>
      <c r="W141" s="3" t="s">
        <v>1416</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1428</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1381</v>
      </c>
      <c r="U143" s="3"/>
      <c r="V143" s="3" t="s">
        <v>1250</v>
      </c>
      <c r="W143" s="3" t="s">
        <v>1417</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1360</v>
      </c>
      <c r="V144" s="3"/>
      <c r="W144" s="3"/>
      <c r="X144" s="3" t="s">
        <v>1428</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1344</v>
      </c>
      <c r="V145" s="21"/>
      <c r="W145" s="21"/>
      <c r="X145" s="3" t="s">
        <v>1428</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1381</v>
      </c>
      <c r="U146" s="21"/>
      <c r="V146" s="3" t="s">
        <v>1250</v>
      </c>
      <c r="W146" s="3" t="s">
        <v>1359</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t="s">
        <v>1513</v>
      </c>
      <c r="X147" s="3" t="s">
        <v>1274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1428</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1418</v>
      </c>
      <c r="V149" s="21"/>
      <c r="W149" s="21"/>
      <c r="X149" s="3" t="s">
        <v>1428</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1428</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1471</v>
      </c>
      <c r="V151" s="21"/>
      <c r="W151" s="21"/>
      <c r="X151" s="3" t="s">
        <v>1428</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1428</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1277</v>
      </c>
      <c r="V153" s="21"/>
      <c r="W153" s="21"/>
      <c r="X153" s="3" t="s">
        <v>1428</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1278</v>
      </c>
      <c r="V154" s="21"/>
      <c r="W154" s="21"/>
      <c r="X154" s="3" t="s">
        <v>1428</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1279</v>
      </c>
      <c r="V155" s="21"/>
      <c r="W155" s="21"/>
      <c r="X155" s="3" t="s">
        <v>1428</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1459</v>
      </c>
      <c r="V156" s="21"/>
      <c r="W156" s="21"/>
      <c r="X156" s="3" t="s">
        <v>1428</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1428</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1428</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1428</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1428</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1280</v>
      </c>
      <c r="V161" s="21"/>
      <c r="W161" s="21"/>
      <c r="X161" s="3" t="s">
        <v>1428</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1282</v>
      </c>
      <c r="V162" s="21"/>
      <c r="W162" s="3"/>
      <c r="X162" s="3" t="s">
        <v>1428</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45.19999999999999"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1460</v>
      </c>
      <c r="V163" s="21"/>
      <c r="W163" s="21"/>
      <c r="X163" s="3" t="s">
        <v>1428</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45.19999999999999"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1460</v>
      </c>
      <c r="V164" s="21"/>
      <c r="W164" s="21"/>
      <c r="X164" s="3" t="s">
        <v>1428</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1428</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1361</v>
      </c>
      <c r="V166" s="21"/>
      <c r="W166" s="21"/>
      <c r="X166" s="3" t="s">
        <v>1428</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1381</v>
      </c>
      <c r="U167" s="21"/>
      <c r="V167" s="3" t="s">
        <v>1252</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1381</v>
      </c>
      <c r="U168" s="21"/>
      <c r="V168" s="3" t="s">
        <v>1252</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1381</v>
      </c>
      <c r="U169" s="4"/>
      <c r="V169" s="3" t="s">
        <v>1250</v>
      </c>
      <c r="W169" s="3" t="s">
        <v>1362</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1363</v>
      </c>
      <c r="V170" s="21"/>
      <c r="W170" s="21"/>
      <c r="X170" s="3" t="s">
        <v>1428</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19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1467</v>
      </c>
      <c r="V171" s="21"/>
      <c r="W171" s="3"/>
      <c r="X171" s="25" t="s">
        <v>1428</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1428</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1428</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1292</v>
      </c>
      <c r="V174" s="3"/>
      <c r="W174" s="21"/>
      <c r="X174" s="3" t="s">
        <v>1428</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1461</v>
      </c>
      <c r="V175" s="3"/>
      <c r="W175" s="21"/>
      <c r="X175" s="3" t="s">
        <v>1428</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1290</v>
      </c>
      <c r="V176" s="3"/>
      <c r="W176" s="3" t="s">
        <v>1163</v>
      </c>
      <c r="X176" s="3" t="s">
        <v>1428</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1398</v>
      </c>
      <c r="V177" s="3"/>
      <c r="W177" s="3"/>
      <c r="X177" s="3" t="s">
        <v>1428</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1428</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1281</v>
      </c>
      <c r="V179" s="21"/>
      <c r="W179" s="3" t="s">
        <v>1506</v>
      </c>
      <c r="X179" s="3" t="s">
        <v>1428</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1428</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1281</v>
      </c>
      <c r="V181" s="21"/>
      <c r="W181" s="3" t="s">
        <v>1506</v>
      </c>
      <c r="X181" s="3" t="s">
        <v>1428</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1428</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1508</v>
      </c>
      <c r="V183" s="3"/>
      <c r="W183" s="3"/>
      <c r="X183" s="3" t="s">
        <v>1428</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1296</v>
      </c>
      <c r="V184" s="21"/>
      <c r="W184" s="21"/>
      <c r="X184" s="3" t="s">
        <v>1428</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1428</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1428</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1364</v>
      </c>
      <c r="X187" s="3" t="s">
        <v>1428</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1297</v>
      </c>
      <c r="V188" s="21"/>
      <c r="W188" s="21"/>
      <c r="X188" s="3" t="s">
        <v>1428</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1381</v>
      </c>
      <c r="U189" s="3"/>
      <c r="V189" s="3" t="s">
        <v>1250</v>
      </c>
      <c r="W189" s="3" t="s">
        <v>1377</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1428</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1428</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1428</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1428</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1428</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1428</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1428</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1428</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1428</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1428</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1381</v>
      </c>
      <c r="U200" s="21"/>
      <c r="V200" s="3" t="s">
        <v>1250</v>
      </c>
      <c r="W200" s="3" t="s">
        <v>1298</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1428</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1468</v>
      </c>
      <c r="V202" s="21"/>
      <c r="W202" s="21"/>
      <c r="X202" s="3" t="s">
        <v>1428</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6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1299</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1428</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1283</v>
      </c>
      <c r="V205" s="21"/>
      <c r="W205" s="3"/>
      <c r="X205" s="3" t="s">
        <v>1428</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1300</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1381</v>
      </c>
      <c r="U207" s="4"/>
      <c r="V207" s="3" t="s">
        <v>1250</v>
      </c>
      <c r="W207" s="3" t="s">
        <v>1301</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1428</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1428</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1428</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277.2" x14ac:dyDescent="0.25">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1309</v>
      </c>
      <c r="V211" s="24"/>
      <c r="W211" s="24"/>
      <c r="X211" s="25" t="s">
        <v>1510</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1428</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1428</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1381</v>
      </c>
      <c r="U214" s="21"/>
      <c r="V214" s="3" t="s">
        <v>1250</v>
      </c>
      <c r="W214" s="3" t="s">
        <v>1284</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1428</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1381</v>
      </c>
      <c r="U216" s="21"/>
      <c r="V216" s="3" t="s">
        <v>1250</v>
      </c>
      <c r="W216" s="3" t="s">
        <v>1284</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1428</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1381</v>
      </c>
      <c r="U218" s="21"/>
      <c r="V218" s="3" t="s">
        <v>1250</v>
      </c>
      <c r="W218" s="3" t="s">
        <v>1284</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1428</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1381</v>
      </c>
      <c r="U220" s="21"/>
      <c r="V220" s="3" t="s">
        <v>1250</v>
      </c>
      <c r="W220" s="3" t="s">
        <v>1284</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1428</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1428</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1428</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1328</v>
      </c>
      <c r="V224" s="21"/>
      <c r="W224" s="21"/>
      <c r="X224" s="3" t="s">
        <v>1428</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1428</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1381</v>
      </c>
      <c r="U226" s="21"/>
      <c r="V226" s="21" t="s">
        <v>1250</v>
      </c>
      <c r="W226" s="3" t="s">
        <v>1329</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1381</v>
      </c>
      <c r="U227" s="21"/>
      <c r="V227" s="21" t="s">
        <v>1250</v>
      </c>
      <c r="W227" s="3" t="s">
        <v>1331</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1381</v>
      </c>
      <c r="U228" s="21"/>
      <c r="V228" s="3" t="s">
        <v>1250</v>
      </c>
      <c r="W228" s="3" t="s">
        <v>1378</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1428</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1428</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1428</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1428</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1428</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1428</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1381</v>
      </c>
      <c r="U235" s="21"/>
      <c r="V235" s="21" t="s">
        <v>1250</v>
      </c>
      <c r="W235" s="3" t="s">
        <v>1342</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1428</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1428</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1397</v>
      </c>
      <c r="U238" s="25"/>
      <c r="V238" s="3"/>
      <c r="W238" s="3" t="s">
        <v>1379</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1428</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1470</v>
      </c>
      <c r="V240" s="21"/>
      <c r="W240" s="21"/>
      <c r="X240" s="3" t="s">
        <v>1428</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1286</v>
      </c>
      <c r="V241" s="21"/>
      <c r="W241" s="3" t="s">
        <v>1499</v>
      </c>
      <c r="X241" s="3" t="s">
        <v>1428</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1428</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1469</v>
      </c>
      <c r="V243" s="21"/>
      <c r="W243" s="21"/>
      <c r="X243" s="3" t="s">
        <v>1428</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1381</v>
      </c>
      <c r="U245" s="21"/>
      <c r="V245" s="3" t="s">
        <v>1250</v>
      </c>
      <c r="W245" s="3" t="s">
        <v>1379</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250.8"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1384</v>
      </c>
      <c r="V246" s="21"/>
      <c r="W246" s="3"/>
      <c r="X246" s="3" t="s">
        <v>1428</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1428</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1381</v>
      </c>
      <c r="U248" s="21"/>
      <c r="V248" s="3" t="s">
        <v>1405</v>
      </c>
      <c r="W248" s="3" t="s">
        <v>1423</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1428</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1489</v>
      </c>
      <c r="V250" s="21"/>
      <c r="W250" s="21"/>
      <c r="X250" s="3" t="s">
        <v>1428</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1381</v>
      </c>
      <c r="U251" s="21"/>
      <c r="V251" s="3" t="s">
        <v>1250</v>
      </c>
      <c r="W251" s="3" t="s">
        <v>1379</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1428</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1428</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1472</v>
      </c>
      <c r="V254" s="21"/>
      <c r="W254" s="21"/>
      <c r="X254" s="3" t="s">
        <v>1428</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1472</v>
      </c>
      <c r="V255" s="21"/>
      <c r="W255" s="21"/>
      <c r="X255" s="3" t="s">
        <v>1428</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1490</v>
      </c>
      <c r="V256" s="21"/>
      <c r="W256" s="21"/>
      <c r="X256" s="3" t="s">
        <v>1428</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1428</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1503</v>
      </c>
      <c r="V258" s="21"/>
      <c r="W258" s="21"/>
      <c r="X258" s="3" t="s">
        <v>1428</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1286</v>
      </c>
      <c r="V259" s="21"/>
      <c r="W259" s="3" t="s">
        <v>1500</v>
      </c>
      <c r="X259" s="3" t="s">
        <v>1428</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1287</v>
      </c>
      <c r="V260" s="21"/>
      <c r="W260" s="21"/>
      <c r="X260" s="3" t="s">
        <v>1428</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1288</v>
      </c>
      <c r="V261" s="21"/>
      <c r="W261" s="21"/>
      <c r="X261" s="3" t="s">
        <v>1428</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1473</v>
      </c>
      <c r="V262" s="21"/>
      <c r="W262" s="21"/>
      <c r="X262" s="3" t="s">
        <v>1428</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1397</v>
      </c>
      <c r="U265" s="21"/>
      <c r="V265" s="21"/>
      <c r="W265" s="21"/>
      <c r="X265" s="3" t="s">
        <v>1392</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1381</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1491</v>
      </c>
      <c r="V267" s="21"/>
      <c r="W267" s="21"/>
      <c r="X267" s="3" t="s">
        <v>1428</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1291</v>
      </c>
      <c r="V268" s="24"/>
      <c r="W268" s="24"/>
      <c r="X268" s="25" t="s">
        <v>1428</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1399</v>
      </c>
      <c r="V269" s="3"/>
      <c r="W269" s="3"/>
      <c r="X269" s="3" t="s">
        <v>1428</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1397</v>
      </c>
      <c r="U270" s="21"/>
      <c r="V270" s="21"/>
      <c r="W270" s="21"/>
      <c r="X270" s="3" t="s">
        <v>1392</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1397</v>
      </c>
      <c r="U271" s="21"/>
      <c r="V271" s="3"/>
      <c r="W271" s="3" t="s">
        <v>1396</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1397</v>
      </c>
      <c r="U272" s="21"/>
      <c r="V272" s="3"/>
      <c r="W272" s="3" t="s">
        <v>1396</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1397</v>
      </c>
      <c r="U273" s="21"/>
      <c r="V273" s="21"/>
      <c r="W273" s="21"/>
      <c r="X273" s="3" t="s">
        <v>1392</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1428</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1428</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237.6"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1381</v>
      </c>
      <c r="U276" s="21"/>
      <c r="V276" s="3" t="s">
        <v>1250</v>
      </c>
      <c r="W276" s="3" t="s">
        <v>1516</v>
      </c>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237.6"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1381</v>
      </c>
      <c r="U277" s="21"/>
      <c r="V277" s="3" t="s">
        <v>1250</v>
      </c>
      <c r="W277" s="3" t="s">
        <v>1516</v>
      </c>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1397</v>
      </c>
      <c r="U278" s="21"/>
      <c r="V278" s="21"/>
      <c r="W278" s="3" t="s">
        <v>1408</v>
      </c>
      <c r="X278" s="3" t="s">
        <v>1407</v>
      </c>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1517</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1428</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1381</v>
      </c>
      <c r="U281" s="21"/>
      <c r="V281" s="3" t="s">
        <v>1293</v>
      </c>
      <c r="W281" s="3" t="s">
        <v>1393</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66"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1518</v>
      </c>
      <c r="V282" s="21"/>
      <c r="W282" s="21"/>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1289</v>
      </c>
      <c r="V283" s="21"/>
      <c r="W283" s="21"/>
      <c r="X283" s="3" t="s">
        <v>1428</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1428</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1428</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1286</v>
      </c>
      <c r="V286" s="21"/>
      <c r="W286" s="3" t="s">
        <v>1501</v>
      </c>
      <c r="X286" s="3" t="s">
        <v>1428</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05.6" x14ac:dyDescent="0.25">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1288</v>
      </c>
      <c r="V287" s="24"/>
      <c r="W287" s="24"/>
      <c r="X287" s="25" t="s">
        <v>1428</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1428</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1428</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92.4"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1400</v>
      </c>
      <c r="V290" s="3"/>
      <c r="W290" s="3"/>
      <c r="X290" s="3" t="s">
        <v>1428</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1385</v>
      </c>
      <c r="V292" s="21"/>
      <c r="W292" s="3"/>
      <c r="X292" s="3" t="s">
        <v>1428</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1428</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40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1381</v>
      </c>
      <c r="U294" s="25"/>
      <c r="V294" s="3" t="s">
        <v>1285</v>
      </c>
      <c r="W294" s="3" t="s">
        <v>1390</v>
      </c>
      <c r="X294" s="3" t="s">
        <v>1391</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1428</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1381</v>
      </c>
      <c r="U296" s="21"/>
      <c r="V296" s="3" t="s">
        <v>1285</v>
      </c>
      <c r="W296" s="3" t="s">
        <v>1504</v>
      </c>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18.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1507</v>
      </c>
      <c r="V297" s="21"/>
      <c r="W297" s="21"/>
      <c r="X297" s="3" t="s">
        <v>1509</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1428</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1428</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1502</v>
      </c>
      <c r="V300" s="21"/>
      <c r="W300" s="21"/>
      <c r="X300" s="3" t="s">
        <v>1428</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1428</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1428</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6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1381</v>
      </c>
      <c r="U303" s="21"/>
      <c r="V303" s="3" t="s">
        <v>1250</v>
      </c>
      <c r="W303" s="3" t="s">
        <v>1422</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1386</v>
      </c>
      <c r="V304" s="21"/>
      <c r="W304" s="21"/>
      <c r="X304" s="3" t="s">
        <v>1428</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1479</v>
      </c>
      <c r="V305" s="21"/>
      <c r="W305" s="21"/>
      <c r="X305" s="3" t="s">
        <v>1428</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1479</v>
      </c>
      <c r="V306" s="21"/>
      <c r="W306" s="21"/>
      <c r="X306" s="3" t="s">
        <v>1428</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1428</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1428</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1428</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1428</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1380</v>
      </c>
      <c r="V311" s="21"/>
      <c r="W311" s="3"/>
      <c r="X311" s="3" t="s">
        <v>1428</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1428</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1387</v>
      </c>
      <c r="V313" s="21"/>
      <c r="W313" s="21"/>
      <c r="X313" s="3" t="s">
        <v>1428</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1381</v>
      </c>
      <c r="U314" s="21"/>
      <c r="V314" s="3" t="s">
        <v>1250</v>
      </c>
      <c r="W314" s="3" t="s">
        <v>1388</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1394</v>
      </c>
      <c r="V315" s="21"/>
      <c r="W315" s="21"/>
      <c r="X315" s="3" t="s">
        <v>1428</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5" zoomScaleNormal="115" workbookViewId="0">
      <pane ySplit="1" topLeftCell="A2" activePane="bottomLeft" state="frozen"/>
      <selection pane="bottomLeft" activeCell="J28" sqref="J28"/>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1275</v>
      </c>
    </row>
    <row r="2" spans="1:14" ht="52.8" x14ac:dyDescent="0.25">
      <c r="A2" s="26" t="s">
        <v>1332</v>
      </c>
      <c r="B2" s="26" t="s">
        <v>1250</v>
      </c>
      <c r="C2" s="26" t="s">
        <v>98</v>
      </c>
      <c r="D2" s="26"/>
      <c r="E2" s="26"/>
      <c r="F2" s="26"/>
      <c r="G2" s="26" t="s">
        <v>1406</v>
      </c>
      <c r="H2" s="26"/>
      <c r="I2" s="26" t="s">
        <v>1312</v>
      </c>
      <c r="J2" s="26"/>
      <c r="K2" s="26"/>
      <c r="L2" s="26"/>
      <c r="M2" s="26"/>
      <c r="N2" s="26"/>
    </row>
    <row r="3" spans="1:14" ht="39.6" x14ac:dyDescent="0.25">
      <c r="A3" s="26" t="s">
        <v>1333</v>
      </c>
      <c r="B3" s="26" t="s">
        <v>1250</v>
      </c>
      <c r="C3" s="26" t="s">
        <v>32</v>
      </c>
      <c r="D3" s="26"/>
      <c r="E3" s="26"/>
      <c r="F3" s="26"/>
      <c r="G3" s="26" t="s">
        <v>1316</v>
      </c>
      <c r="H3" s="26"/>
      <c r="I3" s="26" t="s">
        <v>1315</v>
      </c>
      <c r="J3" s="26"/>
      <c r="K3" s="26"/>
      <c r="L3" s="26"/>
      <c r="M3" s="26"/>
      <c r="N3" s="26"/>
    </row>
    <row r="4" spans="1:14" ht="66" x14ac:dyDescent="0.25">
      <c r="A4" s="26" t="s">
        <v>1334</v>
      </c>
      <c r="B4" s="26" t="s">
        <v>1250</v>
      </c>
      <c r="C4" s="26" t="s">
        <v>32</v>
      </c>
      <c r="D4" s="26"/>
      <c r="E4" s="26"/>
      <c r="F4" s="26"/>
      <c r="G4" s="26" t="s">
        <v>1311</v>
      </c>
      <c r="H4" s="26"/>
      <c r="I4" s="26" t="s">
        <v>1483</v>
      </c>
      <c r="J4" s="26"/>
      <c r="K4" s="26"/>
      <c r="L4" s="26"/>
      <c r="M4" s="26"/>
      <c r="N4" s="26"/>
    </row>
    <row r="5" spans="1:14" ht="52.8" x14ac:dyDescent="0.25">
      <c r="A5" s="26" t="s">
        <v>1335</v>
      </c>
      <c r="B5" s="26" t="s">
        <v>1250</v>
      </c>
      <c r="C5" s="26" t="s">
        <v>32</v>
      </c>
      <c r="D5" s="26"/>
      <c r="E5" s="26"/>
      <c r="F5" s="26"/>
      <c r="G5" s="26" t="s">
        <v>1313</v>
      </c>
      <c r="H5" s="26"/>
      <c r="I5" s="26" t="s">
        <v>1314</v>
      </c>
      <c r="J5" s="26"/>
      <c r="K5" s="26"/>
      <c r="L5" s="26"/>
      <c r="M5" s="26"/>
      <c r="N5" s="26"/>
    </row>
    <row r="6" spans="1:14" ht="145.19999999999999" x14ac:dyDescent="0.25">
      <c r="A6" s="26" t="s">
        <v>1336</v>
      </c>
      <c r="B6" s="26" t="s">
        <v>1250</v>
      </c>
      <c r="C6" s="26" t="s">
        <v>32</v>
      </c>
      <c r="D6" s="26"/>
      <c r="E6" s="26"/>
      <c r="F6" s="26"/>
      <c r="G6" s="26" t="s">
        <v>1317</v>
      </c>
      <c r="H6" s="26"/>
      <c r="I6" s="26" t="s">
        <v>1318</v>
      </c>
      <c r="J6" s="26"/>
      <c r="K6" s="26"/>
      <c r="L6" s="26"/>
      <c r="M6" s="26"/>
      <c r="N6" s="26"/>
    </row>
    <row r="7" spans="1:14" ht="26.4" x14ac:dyDescent="0.25">
      <c r="A7" s="26" t="s">
        <v>1337</v>
      </c>
      <c r="B7" s="26" t="s">
        <v>1250</v>
      </c>
      <c r="C7" s="26" t="s">
        <v>32</v>
      </c>
      <c r="D7" s="26"/>
      <c r="E7" s="26"/>
      <c r="F7" s="26"/>
      <c r="G7" s="26" t="s">
        <v>1320</v>
      </c>
      <c r="H7" s="26"/>
      <c r="I7" s="26" t="s">
        <v>1319</v>
      </c>
      <c r="J7" s="26"/>
      <c r="K7" s="26"/>
      <c r="L7" s="26"/>
      <c r="M7" s="26"/>
      <c r="N7" s="26"/>
    </row>
    <row r="8" spans="1:14" ht="316.8" x14ac:dyDescent="0.25">
      <c r="A8" s="26" t="s">
        <v>1338</v>
      </c>
      <c r="B8" s="26" t="s">
        <v>1250</v>
      </c>
      <c r="C8" s="4" t="s">
        <v>98</v>
      </c>
      <c r="D8" s="26"/>
      <c r="E8" s="26"/>
      <c r="F8" s="26"/>
      <c r="G8" s="26" t="s">
        <v>1321</v>
      </c>
      <c r="H8" s="26"/>
      <c r="I8" s="26" t="s">
        <v>1324</v>
      </c>
      <c r="J8" s="26"/>
      <c r="K8" s="26"/>
      <c r="L8" s="26"/>
      <c r="M8" s="26"/>
      <c r="N8" s="26"/>
    </row>
    <row r="9" spans="1:14" ht="52.8" x14ac:dyDescent="0.25">
      <c r="A9" s="26" t="s">
        <v>1339</v>
      </c>
      <c r="B9" s="26" t="s">
        <v>1250</v>
      </c>
      <c r="G9" s="4" t="s">
        <v>1322</v>
      </c>
      <c r="I9" s="4" t="s">
        <v>1323</v>
      </c>
    </row>
    <row r="10" spans="1:14" ht="39.6" x14ac:dyDescent="0.25">
      <c r="A10" s="26" t="s">
        <v>1340</v>
      </c>
      <c r="B10" s="26" t="s">
        <v>1250</v>
      </c>
      <c r="C10" s="4" t="s">
        <v>98</v>
      </c>
      <c r="G10" s="4" t="s">
        <v>1325</v>
      </c>
      <c r="I10" s="4" t="s">
        <v>1326</v>
      </c>
    </row>
    <row r="11" spans="1:14" ht="39.6" x14ac:dyDescent="0.25">
      <c r="A11" s="26" t="s">
        <v>1341</v>
      </c>
      <c r="B11" s="26" t="s">
        <v>1250</v>
      </c>
      <c r="C11" s="4" t="s">
        <v>32</v>
      </c>
      <c r="G11" s="4" t="s">
        <v>1354</v>
      </c>
      <c r="I11" s="4" t="s">
        <v>1327</v>
      </c>
    </row>
    <row r="12" spans="1:14" ht="26.4" x14ac:dyDescent="0.25">
      <c r="A12" s="26" t="s">
        <v>1368</v>
      </c>
      <c r="B12" s="26" t="s">
        <v>1250</v>
      </c>
      <c r="C12" s="4" t="s">
        <v>32</v>
      </c>
      <c r="G12" s="4" t="s">
        <v>1330</v>
      </c>
    </row>
    <row r="13" spans="1:14" ht="39.6" x14ac:dyDescent="0.25">
      <c r="A13" s="26" t="s">
        <v>1369</v>
      </c>
      <c r="B13" s="26" t="s">
        <v>1250</v>
      </c>
      <c r="C13" s="4" t="s">
        <v>32</v>
      </c>
      <c r="G13" s="4" t="s">
        <v>1345</v>
      </c>
      <c r="I13" s="4" t="s">
        <v>1346</v>
      </c>
    </row>
    <row r="14" spans="1:14" ht="26.4" x14ac:dyDescent="0.25">
      <c r="A14" s="26" t="s">
        <v>1370</v>
      </c>
      <c r="B14" s="26" t="s">
        <v>1250</v>
      </c>
      <c r="C14" s="4" t="s">
        <v>32</v>
      </c>
      <c r="G14" s="4" t="s">
        <v>1347</v>
      </c>
      <c r="I14" s="4" t="s">
        <v>1348</v>
      </c>
    </row>
    <row r="15" spans="1:14" ht="26.4" x14ac:dyDescent="0.25">
      <c r="A15" s="26" t="s">
        <v>1371</v>
      </c>
      <c r="B15" s="26" t="s">
        <v>1250</v>
      </c>
      <c r="C15" s="4" t="s">
        <v>98</v>
      </c>
      <c r="G15" s="4" t="s">
        <v>1349</v>
      </c>
      <c r="I15" s="4" t="s">
        <v>1351</v>
      </c>
    </row>
    <row r="16" spans="1:14" ht="145.19999999999999" x14ac:dyDescent="0.25">
      <c r="A16" s="26" t="s">
        <v>1372</v>
      </c>
      <c r="B16" s="4" t="s">
        <v>1250</v>
      </c>
      <c r="C16" s="4" t="s">
        <v>98</v>
      </c>
      <c r="G16" s="4" t="s">
        <v>1350</v>
      </c>
      <c r="I16" s="4" t="s">
        <v>1352</v>
      </c>
    </row>
    <row r="17" spans="1:14" ht="52.8" x14ac:dyDescent="0.25">
      <c r="A17" s="26" t="s">
        <v>1373</v>
      </c>
      <c r="B17" s="4" t="s">
        <v>1250</v>
      </c>
      <c r="C17" s="4" t="s">
        <v>98</v>
      </c>
      <c r="G17" s="4" t="s">
        <v>1353</v>
      </c>
      <c r="I17" s="4" t="s">
        <v>1355</v>
      </c>
    </row>
    <row r="18" spans="1:14" ht="26.4" x14ac:dyDescent="0.25">
      <c r="A18" s="26" t="s">
        <v>1374</v>
      </c>
      <c r="B18" s="4" t="s">
        <v>1250</v>
      </c>
      <c r="C18" s="4" t="s">
        <v>32</v>
      </c>
      <c r="G18" s="4" t="s">
        <v>1356</v>
      </c>
      <c r="I18" s="4" t="s">
        <v>1357</v>
      </c>
    </row>
    <row r="19" spans="1:14" ht="26.4" x14ac:dyDescent="0.25">
      <c r="A19" s="26" t="s">
        <v>1375</v>
      </c>
      <c r="B19" s="4" t="s">
        <v>1250</v>
      </c>
      <c r="C19" s="4" t="s">
        <v>32</v>
      </c>
      <c r="D19" s="4">
        <v>37</v>
      </c>
      <c r="F19" s="4">
        <v>18</v>
      </c>
      <c r="G19" s="4" t="s">
        <v>1358</v>
      </c>
    </row>
    <row r="20" spans="1:14" ht="39.6" x14ac:dyDescent="0.25">
      <c r="A20" s="26" t="s">
        <v>1376</v>
      </c>
      <c r="B20" s="4" t="s">
        <v>1365</v>
      </c>
      <c r="C20" s="4" t="s">
        <v>98</v>
      </c>
      <c r="E20" s="4">
        <v>9</v>
      </c>
      <c r="G20" s="4" t="s">
        <v>1366</v>
      </c>
      <c r="J20" s="4" t="s">
        <v>1381</v>
      </c>
      <c r="L20" s="4" t="s">
        <v>1250</v>
      </c>
      <c r="M20" s="4" t="s">
        <v>1367</v>
      </c>
    </row>
    <row r="21" spans="1:14" ht="26.4" x14ac:dyDescent="0.25">
      <c r="A21" s="4" t="s">
        <v>1402</v>
      </c>
      <c r="B21" s="4" t="s">
        <v>1250</v>
      </c>
      <c r="C21" s="4" t="s">
        <v>98</v>
      </c>
      <c r="G21" s="4" t="s">
        <v>1403</v>
      </c>
      <c r="I21" s="4" t="s">
        <v>1404</v>
      </c>
    </row>
    <row r="22" spans="1:14" ht="184.8" x14ac:dyDescent="0.25">
      <c r="A22" s="4" t="s">
        <v>1449</v>
      </c>
      <c r="B22" s="4" t="s">
        <v>1250</v>
      </c>
      <c r="C22" s="4" t="s">
        <v>98</v>
      </c>
      <c r="D22" s="4">
        <v>59</v>
      </c>
      <c r="E22" s="45" t="s">
        <v>54</v>
      </c>
      <c r="F22" s="4">
        <v>3</v>
      </c>
      <c r="G22" s="4" t="s">
        <v>1450</v>
      </c>
      <c r="I22" s="4" t="s">
        <v>1451</v>
      </c>
    </row>
    <row r="23" spans="1:14" ht="79.2" x14ac:dyDescent="0.25">
      <c r="A23" s="4" t="s">
        <v>1452</v>
      </c>
      <c r="B23" s="4" t="s">
        <v>1250</v>
      </c>
      <c r="C23" s="4" t="s">
        <v>32</v>
      </c>
      <c r="G23" s="4" t="s">
        <v>1453</v>
      </c>
    </row>
    <row r="24" spans="1:14" ht="79.2" x14ac:dyDescent="0.25">
      <c r="A24" s="4" t="s">
        <v>1462</v>
      </c>
      <c r="B24" s="4" t="s">
        <v>1250</v>
      </c>
      <c r="G24" s="4" t="s">
        <v>1463</v>
      </c>
      <c r="I24" s="4" t="s">
        <v>1464</v>
      </c>
    </row>
    <row r="25" spans="1:14" ht="211.2" x14ac:dyDescent="0.25">
      <c r="A25" s="4" t="s">
        <v>1465</v>
      </c>
      <c r="B25" s="4" t="s">
        <v>1250</v>
      </c>
      <c r="G25" s="4" t="s">
        <v>1466</v>
      </c>
      <c r="I25" s="4" t="s">
        <v>1467</v>
      </c>
    </row>
    <row r="26" spans="1:14" ht="39.6" x14ac:dyDescent="0.25">
      <c r="A26" s="4" t="s">
        <v>1474</v>
      </c>
      <c r="B26" s="4" t="s">
        <v>1250</v>
      </c>
      <c r="E26" s="4" t="s">
        <v>1475</v>
      </c>
      <c r="G26" s="4" t="s">
        <v>1476</v>
      </c>
      <c r="I26" s="4" t="s">
        <v>1477</v>
      </c>
      <c r="N26" s="4" t="s">
        <v>1428</v>
      </c>
    </row>
    <row r="27" spans="1:14" ht="105.6" x14ac:dyDescent="0.25">
      <c r="A27" s="4" t="s">
        <v>1480</v>
      </c>
      <c r="B27" s="4" t="s">
        <v>1250</v>
      </c>
      <c r="D27" s="4">
        <v>122</v>
      </c>
      <c r="F27" s="4">
        <v>15</v>
      </c>
      <c r="G27" s="4" t="s">
        <v>1481</v>
      </c>
      <c r="I27" s="4" t="s">
        <v>1482</v>
      </c>
      <c r="J27" s="4" t="s">
        <v>22</v>
      </c>
      <c r="K27" s="4" t="s">
        <v>1495</v>
      </c>
    </row>
    <row r="28" spans="1:14" ht="39.6" x14ac:dyDescent="0.25">
      <c r="A28" s="4" t="s">
        <v>1492</v>
      </c>
      <c r="B28" s="4" t="s">
        <v>1250</v>
      </c>
      <c r="D28" s="4">
        <v>118</v>
      </c>
      <c r="F28" s="4">
        <v>17</v>
      </c>
      <c r="G28" s="4" t="s">
        <v>1493</v>
      </c>
      <c r="I28" s="4" t="s">
        <v>1494</v>
      </c>
      <c r="J28" s="4" t="s">
        <v>21</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H15" sqref="H15"/>
    </sheetView>
  </sheetViews>
  <sheetFormatPr defaultColWidth="11.5546875" defaultRowHeight="13.2" x14ac:dyDescent="0.25"/>
  <cols>
    <col min="1" max="1" width="10.33203125" customWidth="1"/>
    <col min="2" max="2" width="16.21875" customWidth="1"/>
    <col min="3" max="3" width="10.77734375" customWidth="1"/>
    <col min="4" max="4" width="9" customWidth="1"/>
    <col min="5" max="5" width="8.77734375" customWidth="1"/>
    <col min="6" max="8" width="11.33203125" customWidth="1"/>
    <col min="9" max="9" width="10.33203125" customWidth="1"/>
    <col min="10" max="10" width="16.21875" customWidth="1"/>
    <col min="11" max="11" width="8.77734375" customWidth="1"/>
    <col min="12" max="12" width="11.33203125" customWidth="1"/>
  </cols>
  <sheetData>
    <row r="1" spans="1:12" ht="21" x14ac:dyDescent="0.4">
      <c r="A1" s="52" t="s">
        <v>1382</v>
      </c>
      <c r="B1" s="52"/>
      <c r="C1" s="52"/>
      <c r="D1" s="52"/>
      <c r="E1" s="52"/>
      <c r="F1" s="52"/>
      <c r="G1" s="52"/>
      <c r="I1" s="52" t="s">
        <v>1383</v>
      </c>
      <c r="J1" s="52"/>
      <c r="K1" s="52"/>
    </row>
    <row r="2" spans="1:12" ht="21" x14ac:dyDescent="0.4">
      <c r="A2" s="30" t="s">
        <v>0</v>
      </c>
      <c r="B2" s="32" t="s">
        <v>98</v>
      </c>
      <c r="J2" s="30" t="s">
        <v>1419</v>
      </c>
    </row>
    <row r="3" spans="1:12" x14ac:dyDescent="0.25">
      <c r="J3" t="s">
        <v>1485</v>
      </c>
      <c r="K3" t="s">
        <v>1381</v>
      </c>
      <c r="L3" t="s">
        <v>1486</v>
      </c>
    </row>
    <row r="4" spans="1:12" x14ac:dyDescent="0.25">
      <c r="B4" s="30" t="s">
        <v>1419</v>
      </c>
      <c r="I4" t="s">
        <v>1522</v>
      </c>
      <c r="J4" s="36">
        <v>18</v>
      </c>
      <c r="K4" s="36">
        <v>1</v>
      </c>
      <c r="L4" s="31">
        <v>19</v>
      </c>
    </row>
    <row r="5" spans="1:12" x14ac:dyDescent="0.25">
      <c r="B5" t="s">
        <v>21</v>
      </c>
      <c r="C5" t="s">
        <v>22</v>
      </c>
      <c r="D5" t="s">
        <v>23</v>
      </c>
      <c r="E5" t="s">
        <v>1381</v>
      </c>
      <c r="F5" t="s">
        <v>1397</v>
      </c>
      <c r="G5" t="s">
        <v>1486</v>
      </c>
    </row>
    <row r="6" spans="1:12" x14ac:dyDescent="0.25">
      <c r="A6" t="s">
        <v>1522</v>
      </c>
      <c r="B6" s="34">
        <v>23</v>
      </c>
      <c r="C6" s="34">
        <v>6</v>
      </c>
      <c r="D6" s="34">
        <v>47</v>
      </c>
      <c r="E6" s="36">
        <v>33</v>
      </c>
      <c r="F6" s="36">
        <v>3</v>
      </c>
      <c r="G6" s="31">
        <v>112</v>
      </c>
    </row>
    <row r="9" spans="1:12" ht="21" x14ac:dyDescent="0.4">
      <c r="A9" s="30" t="s">
        <v>0</v>
      </c>
      <c r="B9" s="32" t="s">
        <v>32</v>
      </c>
    </row>
    <row r="11" spans="1:12" x14ac:dyDescent="0.25">
      <c r="B11" s="30" t="s">
        <v>1419</v>
      </c>
    </row>
    <row r="12" spans="1:12" x14ac:dyDescent="0.25">
      <c r="B12" t="s">
        <v>21</v>
      </c>
      <c r="C12" t="s">
        <v>22</v>
      </c>
      <c r="D12" t="s">
        <v>23</v>
      </c>
      <c r="E12" t="s">
        <v>1381</v>
      </c>
      <c r="F12" t="s">
        <v>1397</v>
      </c>
      <c r="G12" t="s">
        <v>1486</v>
      </c>
    </row>
    <row r="13" spans="1:12" x14ac:dyDescent="0.25">
      <c r="A13" t="s">
        <v>1522</v>
      </c>
      <c r="B13" s="31">
        <v>121</v>
      </c>
      <c r="C13" s="31">
        <v>6</v>
      </c>
      <c r="D13" s="34">
        <v>52</v>
      </c>
      <c r="E13" s="31">
        <v>9</v>
      </c>
      <c r="F13" s="31">
        <v>5</v>
      </c>
      <c r="G13" s="31">
        <v>193</v>
      </c>
    </row>
    <row r="16" spans="1:12" ht="21" x14ac:dyDescent="0.4">
      <c r="A16" s="30" t="s">
        <v>0</v>
      </c>
      <c r="B16" s="32" t="s">
        <v>59</v>
      </c>
    </row>
    <row r="18" spans="1:6" x14ac:dyDescent="0.25">
      <c r="B18" s="30" t="s">
        <v>1419</v>
      </c>
    </row>
    <row r="19" spans="1:6" x14ac:dyDescent="0.25">
      <c r="B19" t="s">
        <v>21</v>
      </c>
      <c r="C19" t="s">
        <v>22</v>
      </c>
      <c r="D19" t="s">
        <v>23</v>
      </c>
      <c r="E19" t="s">
        <v>1381</v>
      </c>
      <c r="F19" t="s">
        <v>1486</v>
      </c>
    </row>
    <row r="20" spans="1:6" x14ac:dyDescent="0.25">
      <c r="A20" t="s">
        <v>1522</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D5" sqref="D5"/>
    </sheetView>
  </sheetViews>
  <sheetFormatPr defaultRowHeight="13.2" x14ac:dyDescent="0.25"/>
  <cols>
    <col min="1" max="1" width="14.6640625" customWidth="1"/>
    <col min="2" max="2" width="10.44140625" customWidth="1"/>
    <col min="5" max="5" width="12.77734375" customWidth="1"/>
    <col min="6" max="6" width="10" customWidth="1"/>
    <col min="7" max="9" width="10.77734375" customWidth="1"/>
    <col min="10" max="10" width="11.5546875" customWidth="1"/>
    <col min="11" max="11" width="10.33203125" customWidth="1"/>
    <col min="12" max="12" width="11.6640625" customWidth="1"/>
    <col min="13" max="13" width="10.77734375" customWidth="1"/>
    <col min="14" max="14" width="12.33203125" customWidth="1"/>
  </cols>
  <sheetData>
    <row r="1" spans="1:16" ht="15.6" x14ac:dyDescent="0.3">
      <c r="B1" s="53" t="s">
        <v>1421</v>
      </c>
      <c r="C1" s="53"/>
      <c r="D1" s="53"/>
      <c r="E1" s="53"/>
      <c r="F1" s="53"/>
      <c r="G1" s="53"/>
      <c r="H1" s="39"/>
      <c r="I1" s="47"/>
      <c r="J1" s="53" t="s">
        <v>1383</v>
      </c>
      <c r="K1" s="53"/>
      <c r="L1" s="53"/>
      <c r="M1" s="53"/>
      <c r="N1" s="53"/>
      <c r="O1" s="53"/>
      <c r="P1" s="53"/>
    </row>
    <row r="2" spans="1:16" x14ac:dyDescent="0.25">
      <c r="A2" s="37" t="s">
        <v>1521</v>
      </c>
      <c r="B2" s="38" t="s">
        <v>1420</v>
      </c>
      <c r="C2" s="38" t="s">
        <v>1397</v>
      </c>
      <c r="D2" s="38" t="s">
        <v>1381</v>
      </c>
      <c r="E2" s="37" t="s">
        <v>21</v>
      </c>
      <c r="F2" s="37" t="s">
        <v>23</v>
      </c>
      <c r="G2" s="37" t="s">
        <v>22</v>
      </c>
      <c r="H2" s="37" t="s">
        <v>1426</v>
      </c>
      <c r="I2" s="37"/>
      <c r="J2" s="38" t="s">
        <v>1420</v>
      </c>
      <c r="K2" s="38" t="s">
        <v>1381</v>
      </c>
      <c r="L2" s="37" t="s">
        <v>21</v>
      </c>
      <c r="M2" s="37" t="s">
        <v>23</v>
      </c>
      <c r="N2" s="37" t="s">
        <v>22</v>
      </c>
      <c r="O2" s="37" t="s">
        <v>1426</v>
      </c>
    </row>
    <row r="3" spans="1:16" x14ac:dyDescent="0.25">
      <c r="A3" t="s">
        <v>98</v>
      </c>
      <c r="B3">
        <f>COUNTIFS('SA-Ballot Comments'!$T:$T, "",  'SA-Ballot Comments'!$L:$L, $A3)</f>
        <v>0</v>
      </c>
      <c r="C3">
        <f>COUNTIFS('SA-Ballot Comments'!$T:$T, C$2,  'SA-Ballot Comments'!$L:$L, $A3)</f>
        <v>3</v>
      </c>
      <c r="D3">
        <f>COUNTIFS('SA-Ballot Comments'!$T:$T, D$2,  'SA-Ballot Comments'!$L:$L, $A3)</f>
        <v>33</v>
      </c>
      <c r="E3">
        <f>COUNTIFS('SA-Ballot Comments'!$T:$T, E$2,  'SA-Ballot Comments'!$L:$L, $A3)</f>
        <v>23</v>
      </c>
      <c r="F3">
        <f>COUNTIFS('SA-Ballot Comments'!$T:$T, F$2,  'SA-Ballot Comments'!$L:$L, $A3)</f>
        <v>47</v>
      </c>
      <c r="G3">
        <f>COUNTIFS('SA-Ballot Comments'!$T:$T, G$2,  'SA-Ballot Comments'!$L:$L, $A3)</f>
        <v>6</v>
      </c>
      <c r="H3">
        <f>SUM(B3:G3)</f>
        <v>112</v>
      </c>
      <c r="J3">
        <f>COUNTIFS('Additional Comments'!$J:$J, "",  'Additional Comments'!$C:$C, $A3)</f>
        <v>8</v>
      </c>
      <c r="K3">
        <f>COUNTIFS('Additional Comments'!$J:$J, K$2,  'Additional Comments'!$C:$C, $A3)</f>
        <v>1</v>
      </c>
      <c r="L3">
        <f>COUNTIFS('Additional Comments'!$J:$J, L$2,  'Additional Comments'!$C:$C, $A3)</f>
        <v>0</v>
      </c>
      <c r="M3">
        <f>COUNTIFS('Additional Comments'!$J:$J, M$2,  'Additional Comments'!$C:$C, $A3)</f>
        <v>0</v>
      </c>
      <c r="N3">
        <f>COUNTIFS('Additional Comments'!$J:$J, N$2,  'Additional Comments'!$C:$C, $A3)</f>
        <v>0</v>
      </c>
      <c r="O3">
        <f>SUM(J3:N3)</f>
        <v>9</v>
      </c>
    </row>
    <row r="4" spans="1:16" x14ac:dyDescent="0.25">
      <c r="A4" t="s">
        <v>32</v>
      </c>
      <c r="B4">
        <f>COUNTIFS('SA-Ballot Comments'!$T:$T, "",  'SA-Ballot Comments'!$L:$L, $A4)</f>
        <v>0</v>
      </c>
      <c r="C4">
        <f>COUNTIFS('SA-Ballot Comments'!$T:$T, C$2,  'SA-Ballot Comments'!$L:$L, $A4)</f>
        <v>5</v>
      </c>
      <c r="D4">
        <f>COUNTIFS('SA-Ballot Comments'!$T:$T, D$2,  'SA-Ballot Comments'!$L:$L, $A4)</f>
        <v>9</v>
      </c>
      <c r="E4">
        <f>COUNTIFS('SA-Ballot Comments'!$T:$T, E$2,  'SA-Ballot Comments'!$L:$L, $A4)</f>
        <v>121</v>
      </c>
      <c r="F4">
        <f>COUNTIFS('SA-Ballot Comments'!$T:$T, F$2,  'SA-Ballot Comments'!$L:$L, $A4)</f>
        <v>52</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5">
      <c r="A5" t="s">
        <v>59</v>
      </c>
      <c r="B5">
        <f>COUNTIFS('SA-Ballot Comments'!$T:$T, "",  'SA-Ballot Comments'!$L:$L, $A5)</f>
        <v>0</v>
      </c>
      <c r="C5">
        <f>COUNTIFS('SA-Ballot Comments'!$T:$T, C$2,  'SA-Ballot Comments'!$L:$L, $A5)</f>
        <v>0</v>
      </c>
      <c r="D5">
        <f>COUNTIFS('SA-Ballot Comments'!$T:$T, D$2,  'SA-Ballot Comments'!$L:$L, $A5)</f>
        <v>2</v>
      </c>
      <c r="E5">
        <f>COUNTIFS('SA-Ballot Comments'!$T:$T, E$2,  'SA-Ballot Comments'!$L:$L, $A5)</f>
        <v>1</v>
      </c>
      <c r="F5">
        <f>COUNTIFS('SA-Ballot Comments'!$T:$T, F$2,  'SA-Ballot Comments'!$L:$L, $A5)</f>
        <v>5</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1426</v>
      </c>
      <c r="B6" s="55">
        <f>SUM(B3:B5)</f>
        <v>0</v>
      </c>
      <c r="C6" s="55">
        <f>SUM(C3:C5)</f>
        <v>8</v>
      </c>
      <c r="D6" s="55">
        <f>SUM(D3:D5)</f>
        <v>44</v>
      </c>
      <c r="E6" s="55">
        <f>SUM(E3:E5)</f>
        <v>145</v>
      </c>
      <c r="F6" s="55">
        <f>SUM(F3:F5)</f>
        <v>104</v>
      </c>
      <c r="G6" s="55">
        <f>SUM(G3:G5)</f>
        <v>13</v>
      </c>
      <c r="H6" s="55">
        <f>SUM(H3:H5)</f>
        <v>314</v>
      </c>
      <c r="I6" s="56"/>
      <c r="J6" s="55">
        <v>0</v>
      </c>
      <c r="K6" s="55">
        <f>SUM(K3:K5)</f>
        <v>1</v>
      </c>
      <c r="L6" s="55">
        <f>SUM(L3:L5)</f>
        <v>0</v>
      </c>
      <c r="M6" s="55">
        <f>SUM(M3:M5)</f>
        <v>0</v>
      </c>
      <c r="N6" s="55">
        <f>SUM(N3:N5)</f>
        <v>0</v>
      </c>
      <c r="O6" s="55">
        <f>SUM(O3:O5)</f>
        <v>21</v>
      </c>
    </row>
    <row r="10" spans="1:16" x14ac:dyDescent="0.25">
      <c r="B10" s="37" t="s">
        <v>1425</v>
      </c>
      <c r="C10" s="37" t="s">
        <v>32</v>
      </c>
      <c r="D10" s="37" t="s">
        <v>59</v>
      </c>
      <c r="E10" s="37" t="s">
        <v>98</v>
      </c>
    </row>
    <row r="11" spans="1:16" x14ac:dyDescent="0.25">
      <c r="A11" s="37" t="s">
        <v>1424</v>
      </c>
      <c r="B11">
        <v>314</v>
      </c>
      <c r="C11">
        <v>193</v>
      </c>
      <c r="D11">
        <v>9</v>
      </c>
      <c r="E11">
        <v>112</v>
      </c>
    </row>
  </sheetData>
  <mergeCells count="2">
    <mergeCell ref="J1:P1"/>
    <mergeCell ref="B1:G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3.2" x14ac:dyDescent="0.25"/>
  <sheetData>
    <row r="2" spans="1:1" x14ac:dyDescent="0.25">
      <c r="A2" t="s">
        <v>1401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2021-05-17T15:58:13Z</dcterms:modified>
  <cp:category/>
  <cp:contentStatus/>
</cp:coreProperties>
</file>