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Clint\Desktop\"/>
    </mc:Choice>
  </mc:AlternateContent>
  <xr:revisionPtr revIDLastSave="0" documentId="13_ncr:1_{4FB23BFF-2FAD-4F92-AD86-09402BDD2AB4}" xr6:coauthVersionLast="45" xr6:coauthVersionMax="45" xr10:uidLastSave="{00000000-0000-0000-0000-000000000000}"/>
  <bookViews>
    <workbookView xWindow="168" yWindow="224" windowWidth="17299" windowHeight="7668" tabRatio="500" activeTab="1"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Comments!$A$2:$AMK$66</definedName>
    <definedName name="_xlnm._FilterDatabase" localSheetId="2" hidden="1">'Rogue Comments'!$A$1:$AMK$14</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6" i="4"/>
  <c r="C5" i="4"/>
  <c r="C4" i="4"/>
  <c r="C8" i="4" l="1"/>
  <c r="C34" i="4" s="1"/>
  <c r="C24" i="4"/>
  <c r="C17" i="4"/>
</calcChain>
</file>

<file path=xl/sharedStrings.xml><?xml version="1.0" encoding="utf-8"?>
<sst xmlns="http://schemas.openxmlformats.org/spreadsheetml/2006/main" count="736" uniqueCount="282">
  <si>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</si>
  <si>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</si>
  <si>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</si>
  <si>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</si>
  <si>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</si>
  <si>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</si>
  <si>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</si>
  <si>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</si>
  <si>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</si>
  <si>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</si>
  <si>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</si>
  <si>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</si>
  <si>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</si>
  <si>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</si>
  <si>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</si>
  <si>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</si>
  <si>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</si>
  <si>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</si>
  <si>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</si>
  <si>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</si>
  <si>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</si>
  <si>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</si>
  <si>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</si>
  <si>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</si>
  <si>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</si>
  <si>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</si>
  <si>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</si>
  <si>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</si>
  <si>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</si>
  <si>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</si>
  <si>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</si>
  <si>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</si>
  <si>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</si>
  <si>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</si>
  <si>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</si>
  <si>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</si>
  <si>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</si>
  <si>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</si>
  <si>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</si>
  <si>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</si>
  <si>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</si>
  <si>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</si>
  <si>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T</t>
  </si>
  <si>
    <t>Yes</t>
  </si>
  <si>
    <t>Ben Rolfe</t>
  </si>
  <si>
    <t>may</t>
  </si>
  <si>
    <t>E</t>
  </si>
  <si>
    <t>Ruben Salazar Cardozo</t>
  </si>
  <si>
    <t>Landis+Gyr</t>
  </si>
  <si>
    <t>Tero Kivinen</t>
  </si>
  <si>
    <t>Self</t>
  </si>
  <si>
    <t>No</t>
  </si>
  <si>
    <t>Revised</t>
  </si>
  <si>
    <t>Accept</t>
  </si>
  <si>
    <t>5.6.1</t>
  </si>
  <si>
    <t>5.7.1.1</t>
  </si>
  <si>
    <t>Ruben Salazar</t>
  </si>
  <si>
    <t>Chris Hett</t>
  </si>
  <si>
    <t>Shoichi Kitazawa</t>
  </si>
  <si>
    <t>Reject</t>
  </si>
  <si>
    <t>5.7.5</t>
  </si>
  <si>
    <t>5.7.7</t>
  </si>
  <si>
    <t>SRM</t>
  </si>
  <si>
    <t>Status</t>
  </si>
  <si>
    <t xml:space="preserve"> </t>
  </si>
  <si>
    <t>Billy Verso</t>
  </si>
  <si>
    <t>6.17.1.4</t>
  </si>
  <si>
    <t>Figure 6-81</t>
  </si>
  <si>
    <t>6.17.1.7</t>
  </si>
  <si>
    <t>6.17.2.1</t>
  </si>
  <si>
    <t>6.17.2.3</t>
  </si>
  <si>
    <t>Figure 6-86</t>
  </si>
  <si>
    <t>7.3.1.3</t>
  </si>
  <si>
    <t>Figure 7-7</t>
  </si>
  <si>
    <t>7.4.2.9</t>
  </si>
  <si>
    <t>7.4.2.17</t>
  </si>
  <si>
    <t>7.4.4.10</t>
  </si>
  <si>
    <t>7.4.4.19</t>
  </si>
  <si>
    <t>7.5.26</t>
  </si>
  <si>
    <t>7.5.27</t>
  </si>
  <si>
    <t>7.5.29</t>
  </si>
  <si>
    <t>8.2.1</t>
  </si>
  <si>
    <t>DSME</t>
  </si>
  <si>
    <t>8.2.26.2.1</t>
  </si>
  <si>
    <t>James Gilb</t>
  </si>
  <si>
    <t>9.3.2.3</t>
  </si>
  <si>
    <t>9.4.1.1</t>
  </si>
  <si>
    <t>Table 11-2</t>
  </si>
  <si>
    <t>15.3.2</t>
  </si>
  <si>
    <t>19.2.3</t>
  </si>
  <si>
    <t>Gary Stuebing</t>
  </si>
  <si>
    <t>20.2.1.2</t>
  </si>
  <si>
    <t>20.2.3</t>
  </si>
  <si>
    <t>22.2.6.1</t>
  </si>
  <si>
    <t>22.2.7.1</t>
  </si>
  <si>
    <t>23.3.6</t>
  </si>
  <si>
    <t>25.2.1.2</t>
  </si>
  <si>
    <t>25.2.3</t>
  </si>
  <si>
    <t>30.8.11</t>
  </si>
  <si>
    <t>Decawave</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</si>
  <si>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</si>
  <si>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</si>
  <si>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</si>
  <si>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</si>
  <si>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</si>
  <si>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</si>
  <si>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</si>
  <si>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</si>
  <si>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</si>
  <si>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</si>
  <si>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</si>
  <si>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</si>
  <si>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</si>
  <si>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</si>
  <si>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</si>
  <si>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</si>
  <si>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</si>
  <si>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</si>
  <si>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Mode switch</t>
  </si>
  <si>
    <t>Document says: "Subclause 20.5, Mode switch mechanism for SUN FSK" Section 20.5 is not about SUN FSK.</t>
  </si>
  <si>
    <t>Document says:"Subclause 20.2.3, Mode switch PHR" Section 20.2.3 doesn’t talk about mode switch.</t>
  </si>
  <si>
    <t>Should be 19.2.3</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</si>
  <si>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</si>
  <si>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</si>
  <si>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</si>
  <si>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</si>
  <si>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</si>
  <si>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</si>
  <si>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</si>
  <si>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</si>
  <si>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</si>
  <si>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</si>
  <si>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</si>
  <si>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</si>
  <si>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</si>
  <si>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</si>
  <si>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</si>
  <si>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</si>
  <si>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</si>
  <si>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Mode Switch</t>
  </si>
  <si>
    <t>See doc 15-19-0380-04-04md.</t>
  </si>
  <si>
    <t xml:space="preserve">The updated </t>
  </si>
  <si>
    <t>The updated version of the draft standard should cover all the SRM related comments.</t>
  </si>
  <si>
    <t>All the clause number will be professionally edited before the final publicatioin of the standard.</t>
  </si>
  <si>
    <t>Shoichi Kitazawa</t>
    <phoneticPr fontId="0" type="noConversion"/>
  </si>
  <si>
    <t>Muroran IT</t>
    <phoneticPr fontId="0" type="noConversion"/>
  </si>
  <si>
    <t>6.12.4</t>
  </si>
  <si>
    <t>6.18.2.3</t>
  </si>
  <si>
    <t>7.4.2.19.1</t>
  </si>
  <si>
    <t>Figure 7-47</t>
  </si>
  <si>
    <t>7.4.19.1</t>
  </si>
  <si>
    <t>Table 7-45</t>
  </si>
  <si>
    <t>Table 8-1</t>
  </si>
  <si>
    <t>14.4.3</t>
  </si>
  <si>
    <t>Figure 19-16</t>
  </si>
  <si>
    <t>20.2.2.2</t>
  </si>
  <si>
    <t>30.4.1.1.3</t>
  </si>
  <si>
    <t>31.4.2</t>
  </si>
  <si>
    <t>Annex D.7</t>
  </si>
  <si>
    <t>Table D-7</t>
  </si>
  <si>
    <t>6.17.1.4</t>
    <phoneticPr fontId="0" type="noConversion"/>
  </si>
  <si>
    <t>6.17.2.4</t>
    <phoneticPr fontId="0" type="noConversion"/>
  </si>
  <si>
    <t>7.4.2.19.1</t>
    <phoneticPr fontId="0" type="noConversion"/>
  </si>
  <si>
    <t>7.4.2.19.2</t>
    <phoneticPr fontId="0" type="noConversion"/>
  </si>
  <si>
    <t>7.4.4.1</t>
    <phoneticPr fontId="0" type="noConversion"/>
  </si>
  <si>
    <t xml:space="preserve">The last sentence is missing the field name. </t>
  </si>
  <si>
    <t>I think it was the address field.</t>
  </si>
  <si>
    <t xml:space="preserve">RIV was marked to be removed in last LB, but the edit was not done. </t>
  </si>
  <si>
    <t>Remove RIV from the acronym list. See CID-16 from last LB.</t>
  </si>
  <si>
    <t xml:space="preserve">Change "spectrum" to "Spectrum" in the beginning of the paragraph. </t>
  </si>
  <si>
    <t>Capitalize first word.</t>
  </si>
  <si>
    <t xml:space="preserve">There is extra &lt;cap1stE?&gt; in the middle of sentence. </t>
  </si>
  <si>
    <t>Remove extra junk.</t>
  </si>
  <si>
    <t xml:space="preserve">Figure is scaled incorrectly and the heading is left side of the figure. </t>
  </si>
  <si>
    <t>Fix the scaling.</t>
  </si>
  <si>
    <t xml:space="preserve">The idle power indication in the beginning of the sentence should have capital letter. </t>
  </si>
  <si>
    <t>Change "idle power indicator" to "Idle power indicator".</t>
  </si>
  <si>
    <t>In the (*) note the text is referencing MLME-SRM.indication, but there is no longer such MLME call. Techincal</t>
  </si>
  <si>
    <t>Change MLME-SRM.indication to MLME-SRM-RES.indication.</t>
  </si>
  <si>
    <t xml:space="preserve">This is not first use of Battery Life Extension (BLE), so do not expand the acronym, I made an comment CID-186 in last LB about this and that comment was accepted, but no change was done in draft . </t>
  </si>
  <si>
    <t>Replace "Battery Life Extension (BLE)" with "BLE" in the figure 7-7.</t>
  </si>
  <si>
    <t xml:space="preserve">This is first use of MIC. My CID-374 incorrectly pointed later place in the draft, but that was not implemented. This is the correct location to expand. </t>
  </si>
  <si>
    <t>Expand "MIC" to "message integrity code (MIC)".</t>
  </si>
  <si>
    <t xml:space="preserve">This figure is in bitmap format. </t>
  </si>
  <si>
    <t>Remove the figure as it does not have any references in the document, and the first 16 bits repeat IE formatting from figure 7-21, and rest does not show any IE described in this standard.</t>
  </si>
  <si>
    <t xml:space="preserve">This whole section is in wrong place. It is under the 7.4.2.19 Header Termination 2 IE. There is nothing common with Header Termination IE 2 and Scope-Based Performance Metric. </t>
  </si>
  <si>
    <t>Move 7.4.19.1 and 7.4.19.2 to somewhere else, or remove them completely. At least figures 7-47 and 7-48 are both wrong and duplicate, and also the Table 7-17 is subset of the 7-15 which is used by the SRM IE.</t>
  </si>
  <si>
    <t xml:space="preserve">Table 7-45 has something that looks like editor comments and the links to 20.2.2 do not work and is wrong. </t>
  </si>
  <si>
    <t>Remove editing instructions and fix the reference. Perhaps correct reference is 19.3.4 FEC and first scheme is RSC or second is NRNSC. I have no idea what the 3rd FEC scheme is and where it is define, or what the "Interleaver for the second FEC scheme" is.</t>
  </si>
  <si>
    <t xml:space="preserve">There is no longer MLME-SRM.request call. </t>
  </si>
  <si>
    <t>Change "MLME-SRM.request" to "MLME-SRM-REQ.request".</t>
  </si>
  <si>
    <t xml:space="preserve">There is no longer MLME-SRM call and the references in columns point to MLME-SRM-REPORT calls. </t>
  </si>
  <si>
    <t>Remove MLME-SRM line from the Table 8-1.</t>
  </si>
  <si>
    <t xml:space="preserve">Change "generates SRM information" to "generates SRM Information command". </t>
  </si>
  <si>
    <t>Command should be capitalized and have word command.</t>
  </si>
  <si>
    <t xml:space="preserve">This is first use of AEAD, expand it. See CID-371 from the previous LB. </t>
  </si>
  <si>
    <t xml:space="preserve">Change "AEAD" with "authenticated encryption with associated data (AEAD)". </t>
  </si>
  <si>
    <t xml:space="preserve">CID-372 was not implemented. </t>
  </si>
  <si>
    <t>Replace "The CCM* nonce for Fragment frames" with "The nonce for Fragment frames".</t>
  </si>
  <si>
    <t xml:space="preserve">CID-373 was not implemented in the draft. This is the first use of CCM, so expand it here, </t>
  </si>
  <si>
    <t>Replace "CCM", with "counter mode encryption and cipher block chaining message authentication code (CCM)".</t>
  </si>
  <si>
    <t xml:space="preserve">The phyCurrentChannel range is not correct. I do not think section 11.3 defines range for phyCurrentChannel. </t>
  </si>
  <si>
    <t>I think correct reference is 10.1.2.</t>
  </si>
  <si>
    <t xml:space="preserve">CID-405 was not implemented. This is not first use of DSSS, do not expand here. </t>
  </si>
  <si>
    <t>Change "direct sequence spread spectrum (DSSS)" to "DSSS".</t>
  </si>
  <si>
    <t xml:space="preserve">CID-408 was not implemented. This is not first use of DQPSK, do not expand here. </t>
  </si>
  <si>
    <t>Replace "differential quadrature phase-shift keying (DQPSK)" with "DQPSK".</t>
  </si>
  <si>
    <t xml:space="preserve">Editorial text &lt;No such #&gt; in draft, and link is broken. </t>
  </si>
  <si>
    <t>Fix the reference and remove editing text.</t>
  </si>
  <si>
    <t xml:space="preserve">CID-409 and CID-410 are not implemented. This is not first use of BPM or BPSK. Do not expand here. </t>
  </si>
  <si>
    <t>Change "burst position modulation (BPM) and binary phase-shift keying (BPSK)" with "BPM and BPSK".</t>
  </si>
  <si>
    <t xml:space="preserve">CID-411 was not implemented. This is not first use of LFSR, do not expand here. </t>
  </si>
  <si>
    <t>Change "linear feedback shift register (LFSR)" to "LFSR".</t>
  </si>
  <si>
    <t xml:space="preserve">CID-413 was not implemented. This is not first use of RDEV do not expand here. </t>
  </si>
  <si>
    <t>Change "ranging-capable device (RDEV)" to "RDEV".</t>
  </si>
  <si>
    <t xml:space="preserve">CID-415 and CID-416 were not implemented. This is not first use of RFD-TX or RFD-RX, do not expand here. </t>
  </si>
  <si>
    <t>Change "transmitter (RFD-TX) and receiver (RFD-RX)" to "RFD-TX and RFD-RX".</t>
  </si>
  <si>
    <t xml:space="preserve">The sentence "If the device that does not mode switch it shall drop the frame" do not make any sense. </t>
  </si>
  <si>
    <t>Is this trying to say that device that do not implement/enable/use mode switch, shall drop the frame or what?</t>
  </si>
  <si>
    <t xml:space="preserve">This figure was not removed even when mode switch was supposed to be deprecated. It this figure stays it should be converted to real image. Now it is bitmap image. </t>
  </si>
  <si>
    <t>Redraw the figure.</t>
  </si>
  <si>
    <t xml:space="preserve">CID-433 was not implemented. This is first use of DFT expand it here. </t>
  </si>
  <si>
    <t>Change "DFT" to "discrete Fourier transform (DFT)".</t>
  </si>
  <si>
    <t xml:space="preserve">CID-432 was not implemented. This is first use of CP, expand it here. </t>
  </si>
  <si>
    <t>Change "CP" to "cyclic prefix (CP)".</t>
  </si>
  <si>
    <t xml:space="preserve">There is some editor notes in the end of line. </t>
  </si>
  <si>
    <t xml:space="preserve">Remove editorial text. </t>
  </si>
  <si>
    <t xml:space="preserve">CID-434 was not implemented. This is not first use of MCS do not expand here. </t>
  </si>
  <si>
    <t>Change "modulation and coding scheme (MCS)" to "MCS".</t>
  </si>
  <si>
    <t xml:space="preserve">CID-435 was not implemented. This is not first use of MCS do not expand here. </t>
  </si>
  <si>
    <t>Change "modulation and coding scheme (MCS)" to "MCS"</t>
  </si>
  <si>
    <t xml:space="preserve">CID-438 was not implemented. This is not first use of DSSS, do not expand here. </t>
  </si>
  <si>
    <t xml:space="preserve">CID-440 was not implemented. This is not first use of LFSR, do not expand here. </t>
  </si>
  <si>
    <t>Change "linear feedback shift registers (LFSR)" to "LFSR".</t>
  </si>
  <si>
    <t xml:space="preserve">CID-442 was not implemented. This is not first use of BPSK, do not expand. </t>
  </si>
  <si>
    <t>Change "Binary phase-shift keying (BPSK)" to "BPSK".</t>
  </si>
  <si>
    <t xml:space="preserve">CID-447 was not implemented. This is not first use of SF, do not expand it here. </t>
  </si>
  <si>
    <t>Change "spreading factor (SF)" to "SF".</t>
  </si>
  <si>
    <t xml:space="preserve">CID-450 was not implemented. This is not first use of DFT, do not expand here. </t>
  </si>
  <si>
    <t>Change "discrete Fourier transform (DFT)" to "DFT".</t>
  </si>
  <si>
    <t xml:space="preserve">This is not first use IDFT to do not expand here. </t>
  </si>
  <si>
    <t>Change "inverse discrete Fourier transform (IDFT)" to "IDFT".</t>
  </si>
  <si>
    <t xml:space="preserve">CID-451 was not implemented. This is not first use of MCS do not expand here. </t>
  </si>
  <si>
    <t xml:space="preserve">CID-453 was not implemented. This is not first use of TASK, do not expand here. </t>
  </si>
  <si>
    <t>Change "ternary amplitude shift keying (TASK)" to "TASK".</t>
  </si>
  <si>
    <t xml:space="preserve">CID-454 was not implemented. This is first use of SiPC do expand it here. </t>
  </si>
  <si>
    <t>Change "SiPC" to "single parity check (SiPC)".</t>
  </si>
  <si>
    <t xml:space="preserve">CID-455 was not implemented. This is first use of SNR, do expand it here. </t>
  </si>
  <si>
    <t>Change "SNR measurement' to "Signal-to-noise ratio (SNR) measurenent"</t>
  </si>
  <si>
    <t xml:space="preserve">Some editorial text in the middle of paragraph. </t>
  </si>
  <si>
    <t>Remove editorial comments.</t>
  </si>
  <si>
    <t xml:space="preserve">Typo in MF3.2. </t>
  </si>
  <si>
    <t>Change "Mulitpurpose" to "Multipurpose".</t>
  </si>
  <si>
    <t xml:space="preserve">The group is heading in the right direction but stopped short, and the definition of "chirp"  as Linear frequency sweep is techncially incorrect.  There is no need for a definition of "chirp"  in clause 3. We don't define "direct sequence" or "frequency shift keying"  or even "ultra-wideband" in clasue 3.   The other place "chirp" is used (chirp  on  UWB) the meaning is also clear in context.  </t>
  </si>
  <si>
    <t>Finish deleting the uneeded definition</t>
  </si>
  <si>
    <t>IEEE has added a requirement to include a Word usage subclause in every standard. If draft has 1.1 Scope, 1.2 Purpose then 1.3 shall be included and entitled Word usage. The following text shall appear in the Word usage subclause (with the following footnotes):
The word shall indicates mandatory requirements strictly to be followed in order to conform to the standard
and from which nodeviation is permitted (shall equals is required to).
The word should indicates that among several possibilities one is recommended as particularly suitable,
without mentioning or excluding others; or that a certain course of action is preferred but not necessarily
required (should equals is recommended that).
The word may is used to indicate a course of action permissible within the limits of the standard (may equals
is permitted to).
The word can is used for statements of possibility and capability, whether material, physical, or causal (can
equals is able to).
1The use of the word must is deprecated and shall not be used when stating mandatory requirements, must is used only to describe
unavoidable situations.
2 The use of will is deprecated and shall not be used when stating mandatory requirements, will is only used in statements of fact.</t>
  </si>
  <si>
    <t>Add sub-clause 1.3 as indicated in comment</t>
  </si>
  <si>
    <t xml:space="preserve">This list is incomplete and really not all that useful.  It should either be completed to include all applicable CADs, and then moved to an informative annex, or create a "roadmap to coexistence documents" contributionon that can be referenced here and kep tup to date as CADs are produced.  </t>
  </si>
  <si>
    <t>Remove from clause 5, and replace with a reference to an external document that llists all relevant CADs</t>
  </si>
  <si>
    <t>"is defined as CAP" grammar</t>
  </si>
  <si>
    <t>is defined as a CAP</t>
  </si>
  <si>
    <t>This is an inappropriate "may" which states an optional requirement. Clearly the senteence is about things  outside the scope of this standard.  When stating a possibility of something that can be done somewhere the word is "can"</t>
  </si>
  <si>
    <t>change "may" to "can"</t>
  </si>
  <si>
    <t>Capitalization</t>
  </si>
  <si>
    <t>first "s"s/b  "S".</t>
  </si>
  <si>
    <t>The Mode Switch feature is still broken, and should be depracated, so that it can be replaced with a  feature that works well.  Even if this group completes the task of making it not broken (aka deterministic),  it is an overly complicated and marginal method to achieve the desired goal of a multi-rate (and/or multi-mode) PPDU.</t>
  </si>
  <si>
    <t>Restore the depricated langauge and leave the subject clauses alone, or remove the feature as depricated. If the first option is taken, add the following to the end of clause 5.9:   "Note that the Mode Switch feature introduces non--deterministic behavior into devices that enable the feature upon reception. Enabling the MS behavior  in a receiver is not recommended"</t>
  </si>
  <si>
    <t xml:space="preserve">The Mode Switch feature is still broken, and should be depracated, so that it can be replaced with a  feature that works well.  The fundamental problem remains that the The Mode Switch Parameter field is the index of the entry in the phyModeSwitchParameterEntries array, the content of which for all possible receivers can not be known to the sender.  With the FSK PHY there is no way for a sender to determine nor restrict the number of devices that receive the PPDU.  The index requires shared context between the sender and ALL POSSIBLE RECIEVERS in order for the behavior to be deterministic.  The correction is to remove this talbe as variables, and define precisely the behavior that will result for each possible index value.. Then yu have a deeply flawed, complex, but not overtlly broken, feature. </t>
  </si>
  <si>
    <t>Restore the deprication warning</t>
  </si>
  <si>
    <t>Restore the deprecation warning.  This mechanism as defined in this draft is still broken in that the behavior of non-synchronized devices is undefined, undeterminable, and unpredicatable and probably harmful.</t>
  </si>
  <si>
    <t>Restore the deprecation warning.</t>
  </si>
  <si>
    <t>"as in the example" illustrates why MS is funamentally non-deterministic:  at any given time the MS PHR can be received by a number of devices not known to the sender.  Only those devies whom have synchronized the values of phyModeSwitchParameterEntries can be expected to do what the sender intends with the index value.  All other devices in the radio SOI will  do something which is not defiined not likely to be what is intended by the sending device.  The only way to ensure behavior is deterministic is to define what parameters each value of the index field coresponds to precisely, so that all conforming implementatiosn of hte PHY behave in a defined way.  while it is possible to correct this fundamental error, the result would be a poor scheme that is not broken.  A far better, simpoler and more usefull scheme is possible and  prefferable.</t>
  </si>
  <si>
    <t xml:space="preserve">Remove all mention of the Mode  Switch feature from the standard. This is not them multi-rate PPDU solution  you are looking for. </t>
  </si>
  <si>
    <t>This is an effort to correct the second fundamental flaw in the MS mechanism, which is that the undefined behavior following reception fo a PHR with MS field set is unboudned. A timeout seems a good bounding mechanism.  The problem is that the timeout is still not precisely defined as it depends on the receiving PHY determining that a PPDU has not been received (which in  iteslef is an interesting thing to ponder as we don't really define what this means).  For the SUN OFDM PHY, SIFS (in this draft) is undefined, but the previous version of the standard SIFS is 12 symbols for the SUN OFDM PHY.  For other  PHYs the SHR may be longer than 12 symbols + 500usec. So  the good news is this timeout does in some cases provide a means to return  to a known state after the MS PHR, but also makes it impossible to receive the following  PPDU in many cases.  This is a very complex way to do a very simple thing.</t>
  </si>
  <si>
    <t xml:space="preserve">Figure 6-81 Figure size is larg. </t>
    <phoneticPr fontId="0" type="noConversion"/>
  </si>
  <si>
    <r>
      <t>Figure 6-87</t>
    </r>
    <r>
      <rPr>
        <sz val="10"/>
        <rFont val="ＭＳ Ｐゴシック"/>
        <family val="3"/>
        <charset val="128"/>
      </rPr>
      <t>　</t>
    </r>
    <r>
      <rPr>
        <sz val="10"/>
        <rFont val="Arial"/>
        <family val="2"/>
        <charset val="1"/>
      </rPr>
      <t>Caption position of "MLME-SRMINFORMATION.
request" is close to arrow line,</t>
    </r>
  </si>
  <si>
    <t>Figure 7-47 Figure is bitmap.</t>
    <phoneticPr fontId="0" type="noConversion"/>
  </si>
  <si>
    <t>Figure 7-48 Figure is bitmap.</t>
    <phoneticPr fontId="0" type="noConversion"/>
  </si>
  <si>
    <t>Table 7-19 Sub-clause of  0x46 SRM IE,  "7.4.4.31a" and  "6.16a" is incorrect.</t>
    <phoneticPr fontId="0" type="noConversion"/>
  </si>
  <si>
    <t>"7.4.2.17" is blue color with underline.</t>
    <phoneticPr fontId="0" type="noConversion"/>
  </si>
  <si>
    <t>Caption of Figure 6-86, "MLME-SRM.indication" shoud be "MLME-SRM-RES.indication"</t>
    <phoneticPr fontId="0" type="noConversion"/>
  </si>
  <si>
    <t>Will be referred to the publications editor for consideration during preparation 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</si>
</sst>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0">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b/>
      <sz val="12"/>
      <name val="Arial"/>
      <family val="2"/>
      <charset val="1"/>
    </font>
    <font>
      <sz val="10"/>
      <name val="Arial"/>
      <family val="2"/>
      <charset val="1"/>
    </font>
    <font>
      <sz val="10"/>
      <name val="ＭＳ Ｐゴシック"/>
      <family val="3"/>
      <charset val="128"/>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8" fillId="0" borderId="0"/>
    <xf numFmtId="0" fontId="8" fillId="0" borderId="0" applyBorder="0" applyProtection="0">
      <alignment horizontal="left"/>
    </xf>
    <xf numFmtId="0" fontId="8" fillId="0" borderId="0" applyBorder="0" applyProtection="0"/>
    <xf numFmtId="0" fontId="8" fillId="0" borderId="0" applyBorder="0" applyProtection="0"/>
    <xf numFmtId="0" fontId="1" fillId="0" borderId="0" applyBorder="0" applyProtection="0"/>
    <xf numFmtId="0" fontId="1" fillId="0" borderId="0" applyBorder="0" applyProtection="0">
      <alignment horizontal="left"/>
    </xf>
    <xf numFmtId="0" fontId="8" fillId="0" borderId="0" applyBorder="0" applyProtection="0"/>
  </cellStyleXfs>
  <cellXfs count="64">
    <xf numFmtId="0" fontId="0" fillId="0" borderId="0" xfId="0"/>
    <xf numFmtId="0" fontId="8"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8" fillId="0" borderId="3" xfId="1" applyBorder="1" applyAlignment="1">
      <alignment vertical="top" wrapText="1"/>
    </xf>
    <xf numFmtId="0" fontId="5" fillId="0" borderId="0" xfId="0" applyFont="1"/>
    <xf numFmtId="0" fontId="5" fillId="0" borderId="0" xfId="1" applyFont="1" applyAlignment="1">
      <alignment horizontal="left"/>
    </xf>
    <xf numFmtId="0" fontId="8"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1" fontId="0" fillId="0" borderId="0" xfId="0" applyNumberFormat="1"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7"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727.520727430558" createdVersion="3" refreshedVersion="6" recordCount="499" xr:uid="{00000000-000A-0000-FFFF-FFFF01000000}">
  <cacheSource type="worksheet">
    <worksheetSource ref="A2:O66"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s v="Accept"/>
        <s v="Reject"/>
        <s v="Revised"/>
        <m u="1"/>
        <s v=" " u="1"/>
      </sharedItems>
    </cacheField>
    <cacheField name="Proposed Resolution" numFmtId="0">
      <sharedItems containsBlank="1" longText="1"/>
    </cacheField>
    <cacheField name="Assigned" numFmtId="0">
      <sharedItems containsBlank="1" count="12">
        <s v="Ben Rolfe"/>
        <s v="Kunal Shah"/>
        <m/>
        <s v=" "/>
        <s v=" Shoichi Kitazawa" u="1"/>
        <s v="Tero Kivinen" u="1"/>
        <s v="See rogue comments" u="1"/>
        <s v="James Gilb" u="1"/>
        <s v="Gary Stuebing" u="1"/>
        <s v="Shoichi Kitazawa" u="1"/>
        <s v="Phil Beecher" u="1"/>
        <s v="Ruben Salazar" u="1"/>
      </sharedItems>
    </cacheField>
    <cacheField name="Group" numFmtId="0">
      <sharedItems containsBlank="1" count="7">
        <s v="may"/>
        <m/>
        <s v="SRM"/>
        <s v="Status"/>
        <s v=" "/>
        <s v="DSME"/>
        <s v="Mode Switch"/>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1"/>
    <s v="All the tables, figures and clause cross refereces will be fixed before the publication of the  standard."/>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2"/>
    <s v="Update to &quot;rate switch Gaussian frequency shift keying&quot;."/>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2"/>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0"/>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0"/>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2"/>
    <s v="Remove definition for symmetric key"/>
    <x v="2"/>
    <x v="0"/>
    <m/>
  </r>
  <r>
    <n v="12"/>
    <s v="Benjamin A. Rolfe"/>
    <s v="Blind Creek Associates"/>
    <n v="47"/>
    <n v="3.1"/>
    <n v="10"/>
    <s v="Inappropriate use of &quot;may&quot; .  "/>
    <s v="change &quot;may be&quot; to &quot;can be&quot; "/>
    <x v="0"/>
    <s v="Yes"/>
    <x v="2"/>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0"/>
    <m/>
    <x v="2"/>
    <x v="0"/>
    <m/>
  </r>
  <r>
    <n v="18"/>
    <s v="Tero Kivinen"/>
    <s v="Self"/>
    <n v="52"/>
    <n v="4.0999999999999996"/>
    <n v="11"/>
    <s v="Section 4.1 line 11 This is first use of PSDU, expand it here."/>
    <s v="As specified in comment"/>
    <x v="1"/>
    <s v="No"/>
    <x v="2"/>
    <s v="Update PSDU to &quot;PHY service data unit (PSDU)&quot; and keep on page 65 to pnly PSDU."/>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2"/>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0"/>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0"/>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1"/>
    <s v="No need to combine the two sections, as they are part of the two differnet amendments."/>
    <x v="2"/>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2"/>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0"/>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2"/>
    <s v="On page 62, line 21, add a new sentence at the beginning of the paragraph as, &quot;The period between two beacons where devices can randomly access the medium is defined as contention access period (CAP).&quot;"/>
    <x v="2"/>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1"/>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2"/>
    <s v="Update the setence to &quot;&quot; Continously powered devices have the option …&quot;"/>
    <x v="1"/>
    <x v="1"/>
    <m/>
  </r>
  <r>
    <n v="72"/>
    <s v="Tero Kivinen"/>
    <s v="Self"/>
    <n v="67"/>
    <s v="5.7.6"/>
    <n v="36"/>
    <s v="Section 5.7.6 line 36. The text &quot;When nontrivial protection is required, replay protection is always provide&quot; is not true for TSCH mode. Add note here about that."/>
    <s v="As specified in comment"/>
    <x v="0"/>
    <s v="Yes"/>
    <x v="2"/>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2"/>
    <s v="Full measurement: the device conducts the measurement for a specified duration of time following the channel sequence as necessary."/>
    <x v="3"/>
    <x v="2"/>
    <m/>
  </r>
  <r>
    <n v="76"/>
    <s v="Shoichi Kitazawa"/>
    <s v="Muroran IT"/>
    <n v="69"/>
    <s v="5.7.7"/>
    <n v="2"/>
    <s v=" &quot;Table 8-98&quot; does not link to Table 8-98 _x000a_Same as another &quot;Table 8-98&quot; does not link to Table 8-98._x000a_Many Figures and Tables, and Subclause in the sentence are not linked."/>
    <m/>
    <x v="1"/>
    <s v="No"/>
    <x v="1"/>
    <s v="All the tables, figures and clause cross refereces will be professionally edited before the publication of the standard."/>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0"/>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0"/>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0"/>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2"/>
    <s v="Update the sentence to &quot;A successful transmission resets..&quot;"/>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2"/>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2"/>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s v="i.e., change &quot;Status field&quot; to &quot;Association Status field&quot;. "/>
    <x v="2"/>
    <x v="3"/>
    <m/>
  </r>
  <r>
    <n v="101"/>
    <s v="Tero Kivinen"/>
    <s v="Self"/>
    <n v="102"/>
    <s v="6.4.1"/>
    <n v="35"/>
    <s v="Section 6.4.1 line 35. There is no Status field in the Association response. Change &quot;Status field&quot; to &quot;Association Status field&quot;. "/>
    <s v="As specified in comment"/>
    <x v="0"/>
    <s v="No"/>
    <x v="0"/>
    <s v="i.e., change &quot;Status field&quot; to &quot;Association Status field&quot;. "/>
    <x v="2"/>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2"/>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2"/>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s v="i.e., change the &quot;Status parameter&quot; to &quot;AssociationStatus parameter&quot;."/>
    <x v="2"/>
    <x v="3"/>
    <m/>
  </r>
  <r>
    <n v="107"/>
    <s v="Tero Kivinen"/>
    <s v="Self"/>
    <n v="106"/>
    <s v="6.4.3"/>
    <n v="16"/>
    <s v="Section 6.4.3 line 16. There is no Status field in the Association response. Change &quot;Status field&quot; to &quot;Association Status field&quot;. "/>
    <s v="As specified in comment"/>
    <x v="0"/>
    <s v="Yes"/>
    <x v="0"/>
    <s v="i.e., change &quot;Status field&quot; to &quot;Association Status field&quot;. "/>
    <x v="2"/>
    <x v="3"/>
    <m/>
  </r>
  <r>
    <n v="108"/>
    <s v="Tero Kivinen"/>
    <s v="Self"/>
    <n v="106"/>
    <s v="6.4.3"/>
    <n v="17"/>
    <s v="Section 6.4.3 line 17. There is no Status field in the Association response. Change &quot;Status field&quot; to &quot;Association Status field&quot;. "/>
    <s v="As specified in comment"/>
    <x v="0"/>
    <s v="Yes"/>
    <x v="0"/>
    <s v="i.e., change &quot;Status field&quot; to &quot;Association Status field&quot;. "/>
    <x v="2"/>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2"/>
    <s v="See 15-19-0329-00 for text"/>
    <x v="3"/>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s v="i.e., fix “reponse” to “response”, change “Status parameter” to “DsmeGtsStatus Parameter”, and change “SUCCESS” to “APPROVED”."/>
    <x v="2"/>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s v="i.e., change “Status” (field) to “Dsme Gts Status” (field)."/>
    <x v="2"/>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s v="i.e., change “Status field” to “Dsme Gts Status field”. "/>
    <x v="2"/>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s v="i.e., change “Status field” to “Dsme Gts Status field”. "/>
    <x v="2"/>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2"/>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2"/>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2"/>
    <s v="Change text “with a Status of SUCCESS,” to “with a Status parameter of SUCCESS, DsmeGtsStatus parameter copied from the Dsme Gts Status field of the DSME GTS Response command,”."/>
    <x v="2"/>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2"/>
    <s v="Page 76, line 40, page 100, line 1, remove the country name and make it consistent with band designation. "/>
    <x v="2"/>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2"/>
    <s v="This sentence is sub-bullet. Combine the sentence with the last bullet."/>
    <x v="2"/>
    <x v="1"/>
    <m/>
  </r>
  <r>
    <n v="133"/>
    <s v="Don Sturek"/>
    <s v="Itron"/>
    <n v="164"/>
    <s v="6.17.1.1"/>
    <n v="20"/>
    <s v="Link to 10.2.5 does not work"/>
    <s v="Fix the link"/>
    <x v="1"/>
    <s v="N"/>
    <x v="1"/>
    <s v="All the tables, figures and clause cross refereces will be fixed before the publication of the  standard."/>
    <x v="1"/>
    <x v="1"/>
    <m/>
  </r>
  <r>
    <n v="134"/>
    <s v="Shoichi Kitazawa"/>
    <s v="Muroran IT"/>
    <n v="164"/>
    <s v="6.17.1.1"/>
    <n v="20"/>
    <s v="Subclause 10.2.5 does not link yo 10.2.5"/>
    <s v="Link to subclause 10.2.5"/>
    <x v="1"/>
    <s v="No"/>
    <x v="1"/>
    <s v="All the tables, figures and clause cross refereces will be fixed before the publication of the  standard."/>
    <x v="1"/>
    <x v="1"/>
    <m/>
  </r>
  <r>
    <n v="135"/>
    <s v="Don Sturek"/>
    <s v="Itron"/>
    <n v="164"/>
    <s v="6.17.1.1"/>
    <n v="22"/>
    <s v="Not sure what the ED minimum and maximum are saying.  The values from MLME-SCAN.confirm would indicate those should be 0x00 to 0xff"/>
    <s v="Investigate and fix or explain what 0x0-0xf mean"/>
    <x v="0"/>
    <s v="Y"/>
    <x v="2"/>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3"/>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2"/>
    <s v="see CID 135 "/>
    <x v="3"/>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2"/>
    <s v="Update the figure to the one in P802.15.4-REVd-D01."/>
    <x v="2"/>
    <x v="1"/>
    <m/>
  </r>
  <r>
    <n v="139"/>
    <s v="Tero Kivinen"/>
    <s v="Self"/>
    <n v="165"/>
    <s v="6.17.1.3"/>
    <s v="Figure 6-80"/>
    <s v="Section 6.17.1.3 Figure 6-80 Figure is bitmap, and is not searchable. "/>
    <s v="As specified in comment"/>
    <x v="0"/>
    <s v="No"/>
    <x v="2"/>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2"/>
    <s v="Update to visio figure."/>
    <x v="2"/>
    <x v="1"/>
    <m/>
  </r>
  <r>
    <n v="142"/>
    <s v="Tero Kivinen"/>
    <s v="Self"/>
    <n v="166"/>
    <s v="6.17.1.5"/>
    <s v="Figure 6-82"/>
    <s v="Section 6.17.1.5 Figure 6-82 Figure is bitmap, and is not searchable. "/>
    <s v="As specified in comment"/>
    <x v="0"/>
    <s v="No"/>
    <x v="2"/>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2"/>
    <s v="update (RCPI-ANPI) to (RCPI)"/>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2"/>
    <s v="Update line 15-16 on page 167 to:   &quot;..which is defined by the ratio of the received signal power (RCPI) to the…..&quot;"/>
    <x v="3"/>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2"/>
    <s v="Update to visio figure."/>
    <x v="2"/>
    <x v="1"/>
    <m/>
  </r>
  <r>
    <n v="153"/>
    <s v="Tero Kivinen"/>
    <s v="Self"/>
    <n v="167"/>
    <s v="6.17.1.7"/>
    <s v="Figure 6-84"/>
    <s v="Section 6.17.1.7 Figure 6-84 Figure is bitmap, and is not searchable. "/>
    <s v="As specified in comment"/>
    <x v="0"/>
    <s v="No"/>
    <x v="2"/>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2"/>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3"/>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2"/>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2"/>
    <s v="Update Table 6-6 to match the table entries in Table 6-5 for IEEE 802.15.4s"/>
    <x v="3"/>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2"/>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2"/>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2"/>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2"/>
    <s v="Remove &quot;(AckedConfirm=TRUE/FALSE)&quot; from Figure 6-87"/>
    <x v="3"/>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1"/>
    <s v="All the tables, figures and clause cross refereces will be fixed before the publication of the  standard."/>
    <x v="1"/>
    <x v="1"/>
    <m/>
  </r>
  <r>
    <n v="194"/>
    <s v="Tero Kivinen"/>
    <s v="Self"/>
    <n v="209"/>
    <s v="7.4.2.17"/>
    <s v="Figure 7-46"/>
    <s v="Section 7.4.2.17 Figure 7-46 The figure is in bitmap form and is not searchable. Convert to proper figure."/>
    <s v="As specified in comment"/>
    <x v="0"/>
    <s v="No"/>
    <x v="2"/>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0"/>
    <m/>
    <x v="2"/>
    <x v="1"/>
    <s v="Link Margin IE should reference 6.18.  RS-GFSK Device Capabilities IE should reference 6.10 and "/>
  </r>
  <r>
    <n v="200"/>
    <s v="Henk de Ruijter"/>
    <s v="Silicon Labs"/>
    <n v="215"/>
    <s v="7.4.4.1"/>
    <s v="na"/>
    <s v="Wrong references for RS-GFSK (0x38)"/>
    <s v="Change &quot;32.3&quot; to &quot;31.3&quot;"/>
    <x v="0"/>
    <s v="Y"/>
    <x v="2"/>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1"/>
    <s v="All the tables, figures and clause cross refereces will be fixed before the publication of the  standard."/>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s v="i.e., change &quot;Status Field&quot; to &quot;Dsme Gts Status field&quot; twice on the line."/>
    <x v="2"/>
    <x v="3"/>
    <m/>
  </r>
  <r>
    <n v="213"/>
    <s v="Tero Kivinen"/>
    <s v="Self"/>
    <n v="266"/>
    <s v="7.5.15"/>
    <s v="Figure 7-124"/>
    <s v="Section 7.5.15 figure 7-124 has field called Status. This is very confusing when we have MLME Status parameter. Rename this to Dsme Gts Status."/>
    <s v="As specified in comment"/>
    <x v="0"/>
    <s v="No"/>
    <x v="0"/>
    <s v="i.e., change “Status” to “Dsme Gts Status”."/>
    <x v="2"/>
    <x v="3"/>
    <m/>
  </r>
  <r>
    <n v="214"/>
    <s v="Tero Kivinen"/>
    <s v="Self"/>
    <n v="266"/>
    <s v="7.5.15"/>
    <s v="Table 7-58"/>
    <s v="Section 7.5.15 Table 7-58 Change the title from &quot;Status field values&quot; to &quot;Dsme Gts Status field values&quot;."/>
    <s v="As specified in comment"/>
    <x v="0"/>
    <s v="No"/>
    <x v="0"/>
    <s v="i.e., change the title from &quot;Status field values&quot; to &quot;Dsme Gts Status field values&quot;."/>
    <x v="2"/>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s v="i.e., change &quot;Status Field&quot; to &quot;Dsme Gts Status field&quot; twice on the line."/>
    <x v="2"/>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1"/>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2"/>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2"/>
    <s v="Change line 24 of page 274 section 7.5.26 from “The SRM Token shall be set to the value in SrmHandle as defined in Table 8-81 of MLME-SRM.request primitive.” to “The SRM Token shall be set to the value in SrmToken as defined in Table 8-81 of MLME-SRM.request primitive.”._x000a_Remove sentence on line 4-5 of page 277 section 7.5.28 “If the SrmHandle defined in Table 8-79 is provided via MLME-SRM-REPORT.request primitive.”._x000a_Remove sentence on line 16-17 of page 277 section 7.5.29 “If the SrmHandle defined in Table 8-82 is provided via MLME-SRM-INFORMATION.request primitive.”."/>
    <x v="2"/>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2"/>
    <s v="Add sentence at the end of line 14 on page 275, &quot;If Start Time is not present or is set to zero, the measurement is starts immediately.&quot;_x000a_Add a sentence at the end of line 16 on page 275, &quot;If SRM Duration is not present, then Start Time is ignored and current metric is requested.&quot;"/>
    <x v="2"/>
    <x v="2"/>
    <m/>
  </r>
  <r>
    <n v="222"/>
    <s v="Don Sturek"/>
    <s v="Itron"/>
    <n v="275"/>
    <s v="7.5.26"/>
    <n v="3"/>
    <s v="SRM Duration, according to 7-141, is always present"/>
    <s v="Either make SRM Duration in Figure 7-141 a &quot;0/4&quot; or reserve the SRM Duration present bit"/>
    <x v="0"/>
    <s v="Y"/>
    <x v="2"/>
    <s v="Change SRM Duration in Figure 7-141 from “4” to &quot;0/4&quot;."/>
    <x v="3"/>
    <x v="2"/>
    <m/>
  </r>
  <r>
    <n v="223"/>
    <s v="Tero Kivinen"/>
    <s v="Self"/>
    <n v="275"/>
    <s v="7.2.26"/>
    <n v="4"/>
    <s v="Section 7.2.26 line 4 If the SRM Duration field is not present, what value is assumed for SRM Duration?"/>
    <s v="As specified in comment"/>
    <x v="0"/>
    <s v="No"/>
    <x v="2"/>
    <s v="Add paragraph after line 14 on page 275 that reads:_x000a_When requesting the current value of a SRM metric then SRM Duration, Channel Page and Channel Number are omitted."/>
    <x v="3"/>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2"/>
    <s v="See CID 223"/>
    <x v="3"/>
    <x v="2"/>
    <m/>
  </r>
  <r>
    <n v="225"/>
    <s v="Don Sturek"/>
    <s v="Itron"/>
    <n v="274"/>
    <s v="7.5.26"/>
    <n v="25"/>
    <s v="This line seems wrong.  I think the value is unique only among outstanding SRM Request frames issued by the same source device."/>
    <s v="Modify the text as per the comment"/>
    <x v="0"/>
    <s v="N"/>
    <x v="2"/>
    <s v="Change to:  The value is unique among outstanding SRM Request from the same source device."/>
    <x v="3"/>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2"/>
    <s v="See CID 223"/>
    <x v="3"/>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2"/>
    <s v="Add a sentence at the end of line 17 on page 275 to &quot;If Channel Page is not present, then current page is used.&quot;_x000a_Add a sentence at the end of line 18 on page 275 to &quot;If Channel Number is not presnt, then current channel number is used.&quot;_x000a_Add a sentence at the end of line 19 on page 275 to  &quot;If Link Handle is not present, then current link handle is used.&quot;_x000a_Add Figure title in clause 7.5.27 as &quot;Figure 7-143: SRM Response Command Content&quot;_x000a_On page 276 line 7, change “Figure 7-142” to “Figure 7-144”._x000a_On page 372, table 8-81, add a sentence at the of the description for StartTime, &quot;If Start Time is not used, this parameter shall be set to 0xff.&quot;_x000a_On page 372, table 8-81, update the description for Duration parameter to, &quot;The duration over which the requested measurement should be measured as specified in 7.5.26. 0xffff is a reserved number and if Duration is not used, this parameter shall be set to 0xffff.&quot;_x000a_On page 372, table 8-81, update the description for ChannelPage parameter to, &quot;If Channel Page is not used, this parameter shall be set to 0xff.&quot;_x000a_On page 372, table 8-81, update the description for ChannelNumber parameter to, &quot;If Channel Number is not used, this parameter shall be set to 0xffff.&quot;_x000a_In Table 8-81, update the valid range for ChannelPage to, &quot;0x00-0xff&quot;._x000a_In Table 8-81, update the valid range for ChannelNumber to, &quot;0x0000-0xffff&quot;._x000a_On page 275, in Figure 7-141, update the ChannelNumber field octets from &quot;0/1&quot; to &quot;0/2&quot;_x000a_Tranpose the column for fields in Figure 7-141."/>
    <x v="2"/>
    <x v="2"/>
    <m/>
  </r>
  <r>
    <n v="228"/>
    <s v="Don Sturek"/>
    <s v="Itron"/>
    <n v="275"/>
    <s v="7.5.26"/>
    <n v="19"/>
    <s v="&quot;with&quot; -&gt; &quot;which&quot;"/>
    <s v="See comment"/>
    <x v="1"/>
    <s v="N"/>
    <x v="0"/>
    <m/>
    <x v="1"/>
    <x v="1"/>
    <m/>
  </r>
  <r>
    <n v="229"/>
    <s v="Don Sturek"/>
    <s v="Itron"/>
    <n v="275"/>
    <s v="7.5.26"/>
    <n v="19"/>
    <s v="Link to Table 8-85 is broken"/>
    <s v="See comment"/>
    <x v="1"/>
    <s v="N"/>
    <x v="1"/>
    <s v="All the tables, figures and clause cross refereces will be fixed before the publication of the  standard."/>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2"/>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2"/>
    <s v="Same as CID#222"/>
    <x v="2"/>
    <x v="2"/>
    <m/>
  </r>
  <r>
    <n v="232"/>
    <s v="Tero Kivinen"/>
    <s v="Self"/>
    <n v="275"/>
    <s v="7.5.26"/>
    <s v="Table 7-96"/>
    <s v="Section 7.5.26 line 9 There is no Table 7-96, Fix the reference, or add the table."/>
    <s v="As specified in comment"/>
    <x v="0"/>
    <s v="No"/>
    <x v="2"/>
    <s v="Update the sentence on page 275, line 9 to &quot;The Start Time, indicates the time in at which the measurement to get started.&quot;"/>
    <x v="2"/>
    <x v="2"/>
    <m/>
  </r>
  <r>
    <n v="233"/>
    <s v="Tero Kivinen"/>
    <s v="Self"/>
    <n v="275"/>
    <s v="7.5.26"/>
    <s v="Table 8-85"/>
    <s v="Section 7.5.26 line 19 The Table 8-85 does not describe anything about the Link Handle. Fix the reference to correct location."/>
    <s v="As specified in comment"/>
    <x v="0"/>
    <s v="No"/>
    <x v="2"/>
    <s v="On page 275, line 19, update the sentence to &quot;The Link Handle is described in Table 8-81, indicates the link on which the measurement is to be performed.&quot;"/>
    <x v="2"/>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2"/>
    <s v="On page 276, line 1, in figure 7-143, change the “Status” field to “SRM Status”."/>
    <x v="2"/>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2"/>
    <s v="Change “Status” to “SRM Status” in line 6 of page 276."/>
    <x v="2"/>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2"/>
    <s v="Add Figure 7-139 in IEEE802.15.4s-2018."/>
    <x v="2"/>
    <x v="2"/>
    <m/>
  </r>
  <r>
    <n v="237"/>
    <s v="Tero Kivinen"/>
    <s v="Self"/>
    <n v="276"/>
    <s v="7.5.27"/>
    <s v="Figure 7-143"/>
    <s v="Section 7.5.27 figure 7-143 Figure is missing heading. Add &quot;Figure 7-143 -- SRM Response command Content field format&quot;."/>
    <s v="As specified in comment"/>
    <x v="0"/>
    <s v="No"/>
    <x v="2"/>
    <s v="On page 276, add figure title as &quot;Figure 7-143 -- SRM Response command Content field format&quot;."/>
    <x v="2"/>
    <x v="2"/>
    <m/>
  </r>
  <r>
    <n v="238"/>
    <s v="Tero Kivinen"/>
    <s v="Self"/>
    <n v="276"/>
    <s v="7.5.27"/>
    <s v="Figure 7-143"/>
    <s v="Section 7.5.27 Figure 7-143 There is field Measured Device Information, but the contents of that is never described. Add description of that field."/>
    <s v="As specified in comment"/>
    <x v="0"/>
    <s v="No"/>
    <x v="2"/>
    <s v="Add Figure 7-139 in IEEE802.15.4s-2018._x000a_On page 276, line 8, add paragraph, &quot;The Measured Device Information firld shall be formatted as illustrated in Figure 7-xxx (7-139 in 4s-2018)&quot;."/>
    <x v="2"/>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2"/>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2"/>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2"/>
    <s v="On page 276, Figure 7-142, update the header and figure title from &quot;Status&quot; field to &quot;SRM Status&quot;._x000a_On page 276, line 6, change &quot;Status&quot; to &quot;SRM Status&quot;. "/>
    <x v="2"/>
    <x v="2"/>
    <m/>
  </r>
  <r>
    <n v="242"/>
    <s v="Tero Kivinen"/>
    <s v="Self"/>
    <n v="276"/>
    <s v="7.5.28"/>
    <s v="Table 7-143"/>
    <s v="Section 7.5.28 figure 7-143 Figure heading is on the next page. Also the heading claims this is table 7-143, but references to it say it is 7-145."/>
    <s v="As specified in comment"/>
    <x v="0"/>
    <s v="No"/>
    <x v="2"/>
    <s v="On page 277, change the title of “Figure 7-143—SRM Report command Content field format” to “Figure 7-145—SRM Report command Content field format” and put the title immediately below the corresponding figure."/>
    <x v="2"/>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2"/>
    <s v="On page 277, line 5, remove &quot;If the SrmHandle defined in Table 8-79 is provided via MLME-SRM-REPORT.request primitive.&quot;_x000a_On page 277, line 17, remove &quot;If the SrmHandle defined in Table 8-82 is provided via MLME-SRM-INFORMATION.request primitive.&quot;"/>
    <x v="2"/>
    <x v="2"/>
    <m/>
  </r>
  <r>
    <n v="245"/>
    <s v="Tero Kivinen"/>
    <s v="Self"/>
    <n v="277"/>
    <s v="7.5.29"/>
    <s v="Figure 7-144"/>
    <s v="Section 7.5.29 Figure 7-144 The figure heading claims this is figure 7-144, but the references claim it should be 7-146."/>
    <s v="As specified in comment"/>
    <x v="0"/>
    <s v="No"/>
    <x v="2"/>
    <s v="On page 277, line 11-12, match the figure number on the text with the figure 7-144."/>
    <x v="2"/>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2"/>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0"/>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2"/>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2"/>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2"/>
    <x v="3"/>
    <m/>
  </r>
  <r>
    <n v="252"/>
    <s v="Tero Kivinen"/>
    <s v="Self"/>
    <n v="284"/>
    <s v="8.2.3.1"/>
    <n v="2"/>
    <s v="Section 8.2.3.1 line 2 is not complete. Looking at the parameters it can either send Association Request (7.5.2) or DSME Association request command (7.5.12). Add text to explain that."/>
    <s v="As specified in comment"/>
    <x v="0"/>
    <s v="No"/>
    <x v="2"/>
    <s v="Change the text at the end of the line 3 on page 284, &quot;..and then generates an Association Request command, as defined in 7.5.2&quot; to &quot;..and if DsmeAssociation is FALSE, then it then generates an Association Request command, as defined in 7.5.2. If DsmeAssociation is TRUE, then it generates an DSME Association Request command, as defined in 7.5.12.&quot;"/>
    <x v="2"/>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2"/>
    <s v="Update the setence on page 284 line 9 to, &quot;The MLME-ASSOCIATE.indication primitive is used to indicate the reception of an Association Request command specified in 7.5.2 or DSME Association Request command as specified in 7.5.12.&quot;"/>
    <x v="2"/>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0"/>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s v="i.e., rename the Status to AssocationStatus."/>
    <x v="2"/>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2"/>
    <s v="Update the sentence on page 286  line 26-28 to &quot;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quot;"/>
    <x v="2"/>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2"/>
    <s v="Change “If the Status field of MLME-ASSOCIATE.response...” to “If the AssocationStatus parameter of MLME-ASSOCIATE.response...”"/>
    <x v="2"/>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0"/>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s v="i.e., add AssociationStatus parameter to this primitive immediately after the AssocShortAddress paramater."/>
    <x v="2"/>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2"/>
    <s v="In Table 8-6 rename Status to AssociationStatus, change Valid range to &quot;As defined in Table 7-55&quot;, and change Description to &quot;The association status of the association attempt as defined in 7.5.3&quot;."/>
    <x v="2"/>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2"/>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s v="i.e., duplicate of accepted CID-261."/>
    <x v="2"/>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2"/>
    <s v="Change text “set to SUCCESS” with “set to SUCCESS, and the AssocationStatus parameter will indicate status of the assocation”. And remove sentence “Otherwise, the Status parameter will be set to indicate the type of failure.”"/>
    <x v="2"/>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2"/>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2"/>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1"/>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0"/>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0"/>
    <s v="i.e., Add text “– INVALID_INDEX– The index inside the hierarchical values in PIBAttribute is out of range.” after line about INVALID_PARAMETER."/>
    <x v="2"/>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0"/>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2"/>
    <s v="Add paragraph before line 5 on the page 314 saying: “If the MLME receives the MLME-SCAN.request primitive with invalid or incorrect bits set in the ScanChannels bitmap, it will not perform the scan and the Status parameter will be set to BAD_CHANNEL”"/>
    <x v="2"/>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1"/>
    <s v="All the tables, figures and clause cross refereces will be fixed before the publication of the  standard."/>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0"/>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0"/>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0"/>
    <m/>
    <x v="2"/>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1"/>
    <s v="Covered by resolution to CID 276"/>
    <x v="2"/>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1"/>
    <s v="UNSUPPORTED_ATTRIBUTE is quite acceptable error for case where calibrate is not supported. The same error is used also for MLME-SOUNDING. There is no need to add separate error saying SOUNDING_NOT_SUPPORTED. "/>
    <x v="2"/>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1"/>
    <s v="UNSUPPORTED_ATTRIBUTE is quite acceptable error for case where calibrate is not supported. The same error is used also for MLME-SOUNDING. There is no need to add separate error saying SOUNDING_NOT_SUPPORTED"/>
    <x v="2"/>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0"/>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0"/>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0"/>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0"/>
    <m/>
    <x v="2"/>
    <x v="1"/>
    <m/>
  </r>
  <r>
    <n v="284"/>
    <s v="Benjamin A. Rolfe"/>
    <s v="Blind Creek Associates"/>
    <n v="333"/>
    <s v="8.2.19.1"/>
    <n v="2"/>
    <s v="&quot;may be used by a higher layer&quot; is incorrect use of &quot;may&quot;. "/>
    <m/>
    <x v="0"/>
    <m/>
    <x v="2"/>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0"/>
    <m/>
    <x v="2"/>
    <x v="0"/>
    <m/>
  </r>
  <r>
    <n v="286"/>
    <s v="Tero Kivinen"/>
    <s v="Self"/>
    <n v="343"/>
    <s v="8.2.20.4."/>
    <n v="24"/>
    <s v="Section 8.2.20.4. This is not normal MLME Status, rename it to DsmeGtsStatus. "/>
    <s v="As specified in comment"/>
    <x v="0"/>
    <s v="No"/>
    <x v="2"/>
    <s v="The section of the comment number is wrong, it should be 8.2.20.3 instead of 8.2.20.4. Change “Status” to “DsmeGtsStatus” on section 8.2.20.3 page 343 line 24. This is upper layer sending status of dsme operation to MAC, which then encodes it to DSME GTS response command."/>
    <x v="2"/>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s v="I.e., Add DsmeGtsStatus parameter to primitive in the location where Status now, and move the Status to the end."/>
    <x v="2"/>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2"/>
    <s v="In Table 8-56 rename “Status” to “DsmeGtsStatus”, change type from Enumeration to Integer, and change Valid range to “As specified in Table 7-58”. "/>
    <x v="2"/>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2"/>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2"/>
    <s v="This is already taken care of by change done in CID-288: In Table 8-56 rename “Status” to “DsmeGtsStatus”, change type from Enumeration to Integer, and change Valid range to “As specified in Table 7-58”. "/>
    <x v="2"/>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2"/>
    <s v="Change “If the value of Status field in the command is zero (SUCCESS)” to “If the value of the Status parameter is SUCCESS and the DsmGtsStatus parameter is zero (APPROVED)”."/>
    <x v="2"/>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2"/>
    <s v="Change text “the device shall check the Status field of the command” with “the device shall check the Status and DsmeGtsStatus parameters”."/>
    <x v="2"/>
    <x v="3"/>
    <m/>
  </r>
  <r>
    <n v="293"/>
    <s v="Tero Kivinen"/>
    <s v="Self"/>
    <n v="345"/>
    <s v="8.2.20.4"/>
    <n v="3"/>
    <s v="Section 8.2.20.4 line 3. The &quot;as described in .&quot; is missing the reference to the section 6.11.5.1. Change &quot;as described in .&quot; to &quot;as described in 6.11.5.1&quot;."/>
    <s v="As specified in comment"/>
    <x v="0"/>
    <s v="No"/>
    <x v="0"/>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2"/>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2"/>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2"/>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2"/>
    <s v="Remove newline between “CHANNEL_ACCESS_” and “FAILURE”. After that remove it completely as we are removing generic errors in Status lists…"/>
    <x v="2"/>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2"/>
    <x v="3"/>
    <m/>
  </r>
  <r>
    <n v="298"/>
    <s v="Tero Kivinen"/>
    <s v="Self"/>
    <n v="356"/>
    <s v="8.2.23.4"/>
    <s v="Table 8-67"/>
    <s v="Section 8.2.23.4 table 8-67 does not explain how the Status type of DENIED can be known from the DBS respond command. Add text explaining that."/>
    <s v="As specified in comment"/>
    <x v="0"/>
    <s v="No"/>
    <x v="2"/>
    <s v="Remove DENIED from table 8-67 as part of the valid range for Status parameter."/>
    <x v="2"/>
    <x v="4"/>
    <m/>
  </r>
  <r>
    <n v="299"/>
    <s v="Tero Kivinen"/>
    <s v="Self"/>
    <n v="364"/>
    <s v="8.2.26.1.1"/>
    <n v="14"/>
    <s v="Section 8.2.26.1.1 line 14 There should be separate SrmToken parameter here between ScopeId and StartTime. Add it here."/>
    <s v="As specified in comment"/>
    <x v="0"/>
    <s v="No"/>
    <x v="2"/>
    <s v="On page 364, line 14, add “SrmToken after :ScopeId” in subclause 8.2.26.1.1."/>
    <x v="2"/>
    <x v="2"/>
    <m/>
  </r>
  <r>
    <n v="300"/>
    <s v="Tero Kivinen"/>
    <s v="Self"/>
    <n v="364"/>
    <s v="8.2.26.1.1"/>
    <n v="18"/>
    <s v="Section 8.2.26.1.1 line 18 There is no LinkHandle parameter here, should there be one, as there is field for it in the SRM Report command?"/>
    <s v="As specified in comment"/>
    <x v="0"/>
    <s v="No"/>
    <x v="2"/>
    <s v="On page 364, line 14, add “Linkhandle” after “ChannelNumber” in subclause 8.2.26.1.1._x000a_Add new row in Table 8-75 below “ChannelNumber” as, parameter: LinkHandle, Type: &quot;Integer&quot;, Valid range: &quot;0x0000-0xffff&quot;, Description: &quot;The identifier of Link specified by macLinkHandle in Table 8-98. If Link is not used, LinkHandle shall be set to 0xffff."/>
    <x v="2"/>
    <x v="2"/>
    <m/>
  </r>
  <r>
    <n v="301"/>
    <s v="Tero Kivinen"/>
    <s v="Self"/>
    <n v="365"/>
    <s v="8.2.26.1.2"/>
    <n v="6"/>
    <s v="Section 8.2.26.1.2 line 6 Replace &quot;SRM Report MAC Command frame&quot; with &quot;SRM Report Command frame&quot;."/>
    <s v="As specified in comment"/>
    <x v="0"/>
    <s v="No"/>
    <x v="0"/>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2"/>
    <s v="In Table 8-75 add SrmToken parameter between ScopeId and StartTime. The type will be Integer, Valid Range “0x01-0xff”, and Description of “SrmToken when sending SRM Report command.&quot;"/>
    <x v="2"/>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2"/>
    <s v="In Table 8-75 on page 364 add a new sentence at the end of &quot;StartTime&quot; parameter description as, &quot;If start time is not used, this parameter shall be set to 0xff.&quot;"/>
    <x v="2"/>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2"/>
    <s v="In Table 8-75 on page 364 add a new sentence at the end of &quot;Duration&quot; parameter description as, &quot;If duration is not used, this parameter shall be set to 0xffff.&quot;"/>
    <x v="2"/>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2"/>
    <s v="On page 364, table 8-75, add a setence at the end of ChannelPage parameter to, &quot;If channel page is not used, this parameter shall be set to 0xff.&quot;_x000a_In Table 8-75, update the valid range for ChannelPage to, &quot;0x00-0xff&quot;."/>
    <x v="2"/>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2"/>
    <s v="On page 364, table 8-75, update the description for ChannelNumber parameter to, &quot;If channel number is not used, this parameter shall be set to 0xffff.&quot;_x000a_In Table 8-75, update the valid range for ChannelNumber to, &quot;0x0000-0xffff&quot;."/>
    <x v="2"/>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2"/>
    <s v="On page 365, line 3-4, update the sentence to &quot;The MAC then gets the measurement value indicated by SrmMetricId, and generates SRM Report command and attempts to send it to the specified destination device as DeviceAddress.&quot;_x000a_"/>
    <x v="2"/>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1"/>
    <s v="All the tables, figures and clause cross refereces will be fixed before the publication of the  standard."/>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2"/>
    <s v="On page 366, line 1, add “SrmToken” after “ScopeId” in subclause 8.2.26.1.2."/>
    <x v="2"/>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2"/>
    <s v="Add &quot;LinkHandle&quot; parameter in Table 8-76 below “ChannelNumber” line, with type as &quot;Integer&quot;, valid range as &quot;0x0000-0xffff&quot; and the description as &quot;The identifier of Link specified by macLinkHandle in Table 8-98. If Link is not used, LinkHandle shall be set to 0xffff.&quot;"/>
    <x v="2"/>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0"/>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2"/>
    <s v="In Table 8-76 on page 366, add SrmToken parameter in between ScopeId and StartTime. The type will be &quot;Integer&quot;, Valid Range “0x01-0xff&quot;, and Description “Srm Token field of the received SRM Report command.”"/>
    <x v="2"/>
    <x v="2"/>
    <m/>
  </r>
  <r>
    <n v="315"/>
    <s v="Tero Kivinen"/>
    <s v="Self"/>
    <n v="366"/>
    <s v="8.2.26.1.2"/>
    <s v="Table 8-76"/>
    <s v="Section 8.2.26.1.2 Table 8-76 If the Start Time field is missing from the SRM Report, what value is used for StartTime parameter?"/>
    <s v="As specified in comment"/>
    <x v="0"/>
    <s v="No"/>
    <x v="2"/>
    <s v="In Table 8-76 on page 366 add a new sentence at the end of &quot;StartTime&quot; parameter description as, &quot;If start time is not used, this parameter is set to 0xff.&quot;"/>
    <x v="2"/>
    <x v="2"/>
    <m/>
  </r>
  <r>
    <n v="316"/>
    <s v="Tero Kivinen"/>
    <s v="Self"/>
    <n v="366"/>
    <s v="8.2.26.1.2"/>
    <s v="Table 8-76"/>
    <s v="Section 8.2.26.1.2 Table 8-76 If the SRM Duration field is missing from the SRM Report, what value is used for Duration parameter?"/>
    <s v="As specified in comment"/>
    <x v="0"/>
    <s v="No"/>
    <x v="2"/>
    <s v="In Table 8-76 on page 366 add a new sentence at the end of &quot;Duration&quot; parameter description as, &quot;If duration is not used, this parameter is set to 0xffff.&quot;"/>
    <x v="2"/>
    <x v="2"/>
    <m/>
  </r>
  <r>
    <n v="317"/>
    <s v="Tero Kivinen"/>
    <s v="Self"/>
    <n v="366"/>
    <s v="8.2.26.1.2"/>
    <s v="Table 8-76"/>
    <s v="Section 8.2.26.1.2 Table 8-76 If the Channel Page field is missing from the SRM Report, what value is used for ChannelPage parameter?"/>
    <s v="As specified in comment"/>
    <x v="0"/>
    <s v="No"/>
    <x v="2"/>
    <s v="On page 366, table 8-76, add a setence at the end of ChannelPage parameter to, &quot;If channel page is not used, this parameter is set to 0xff.&quot;_x000a_In Table 8-76, update the valid range for ChannelPage to, &quot;0x00-0xff&quot;."/>
    <x v="2"/>
    <x v="2"/>
    <m/>
  </r>
  <r>
    <n v="318"/>
    <s v="Tero Kivinen"/>
    <s v="Self"/>
    <n v="367"/>
    <s v="8.2.26.1.2"/>
    <s v="Table 8-76"/>
    <s v="Section 8.2.26.1.2 Table 8-76 If the Channel Number field is missing from the SRM Report, what value is used for ChannelNumber parameter?"/>
    <s v="As specified in comment"/>
    <x v="0"/>
    <s v="No"/>
    <x v="2"/>
    <s v="On page 366, table 8-76, update the description for ChannelNumber parameter to, &quot;If channel number is not used, this parameter is set to 0xffff.&quot;_x000a_In Table 8-76, update the valid range for ChannelNumber to, &quot;0x0000-0xffff&quot;."/>
    <x v="2"/>
    <x v="2"/>
    <m/>
  </r>
  <r>
    <n v="319"/>
    <s v="Tero Kivinen"/>
    <s v="Self"/>
    <n v="368"/>
    <s v="8.2.26.2.1"/>
    <n v="8"/>
    <s v="Section 8.2.26.2.1 line 8 There should be separate SrmToken parameter here between ScopeId and StartTime. Add it here."/>
    <s v="As specified in comment"/>
    <x v="0"/>
    <s v="No"/>
    <x v="2"/>
    <s v="Add &quot;SrmToken&quot; parameter between ScopeId and StartTime. _x000a_Also “In Table 8-78 on page 369, add SrmToken parameter between ScopeId and StartTime. The type will be Integer, Valid Range “0x01-0xff”, and Description of “SrmToken when sending SRM Information command.”."/>
    <x v="2"/>
    <x v="2"/>
    <m/>
  </r>
  <r>
    <n v="320"/>
    <s v="Tero Kivinen"/>
    <s v="Self"/>
    <n v="368"/>
    <s v="8.2.26.2.1"/>
    <n v="12"/>
    <s v="Section 8.2.26.2.1 line 12 There is no LinkHandle parameter here, should there be one, as there is field for it in the SRM Information command?"/>
    <s v="As specified in comment"/>
    <x v="0"/>
    <s v="No"/>
    <x v="2"/>
    <s v="Add &quot;LinkHandle&quot; parameter in Table 8-78 below “ChannelNumber” line, with type as &quot;Integer&quot;, valid range as &quot;0x0000-0xffff&quot; and the description as &quot;The identifier of Link specified by macLinkHandle in Table 8-98. If Link is not used, LinkHandle shall be set to 0xffff.&quot;"/>
    <x v="2"/>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2"/>
    <s v="Add a sentence at the beginning of paragraph on page 369, before line 1 as, &quot;The MAC gets the measurement value indicated by SrmMetricId, and generates SRM Information command.&quot;"/>
    <x v="2"/>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2"/>
    <s v="Add the following sentence below Table 8-79, “SRM IE, which contains the SRM Metric ID, the Scope ID and the Content, shall be included in PayloadIeList.”"/>
    <x v="2"/>
    <x v="2"/>
    <m/>
  </r>
  <r>
    <n v="323"/>
    <s v="Tero Kivinen"/>
    <s v="Self"/>
    <n v="370"/>
    <s v="8.2.26.3"/>
    <n v="19"/>
    <s v="Section 8.2.26.3 line 19 Change &quot;MLME-SRM.request&quot; to &quot;MLME-SRM-REQ.request&quot;."/>
    <s v="As specified in comment"/>
    <x v="0"/>
    <s v="No"/>
    <x v="0"/>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2"/>
    <s v="Update in 8.2.26.3 clause from &quot;MLME-SRM.request&quot; to &quot;MLME-SRM-REQ.request&quot;._x000a_Update in 8.2.26.4 clause from &quot;MLME-SRM.indication&quot; to &quot;MLME-SRM-REQ.indication&quot;_x000a_Move clause 8.2.26.3, 8.2.26.4 and 8.2.26.6 under a new clause. The title for the new clause would be MLME-SRM-REQ._x000a_Also 8.2.26.5 should be &quot;MLME-SRM-RES&quot; as a new clause and clause 8.2.26.5, 8.2.26.5.1 and 8.2.26.5.2 shall go under 8.2.26.5._x000a_Also update the cross references accordingly in Table 8-1."/>
    <x v="2"/>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2"/>
    <s v="Add SrmToken parameter between ScopeId and StartTime."/>
    <x v="2"/>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2"/>
    <s v="Remove SrmHandle from line 8."/>
    <x v="2"/>
    <x v="2"/>
    <m/>
  </r>
  <r>
    <n v="333"/>
    <s v="Tero Kivinen"/>
    <s v="Self"/>
    <n v="372"/>
    <s v="8.2.26.4"/>
    <n v="11"/>
    <s v="Section 8.2.26.4 line 11 There should be separate SrmToken parameter here between ScopeId and StartTime. Add it here."/>
    <s v="As specified in comment"/>
    <x v="0"/>
    <s v="No"/>
    <x v="2"/>
    <s v="Add SrmToken parameter before StartTime. Also add SrmToken to Table 8-82 with Type of Integer, Valid Range of “0x01-0xff”, and Description of “SrmToken of the incoming SRM Report command.”"/>
    <x v="2"/>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2"/>
    <s v="In Table 8-81 add SrmToken parameter between ScopeId and StartTime. The type will be Integer, Valid Range “0x01-0xff”, and Description to &quot;A unique number to identify the SRM request element between the sender and the receiver.&quot;"/>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2"/>
    <s v="Change “SrmHandle” to “SrmToken” on line 5.”"/>
    <x v="2"/>
    <x v="2"/>
    <m/>
  </r>
  <r>
    <n v="339"/>
    <s v="Tero Kivinen"/>
    <s v="Self"/>
    <n v="373"/>
    <s v="8.2.26.4"/>
    <s v="Table 8-82"/>
    <s v="Section 8.2.26.4 Table 8-82 There is no corresponding response primitive, so SrmHandle is no longer useful, remove it."/>
    <s v="As specified in comment"/>
    <x v="0"/>
    <s v="No"/>
    <x v="2"/>
    <s v="Remove SrmHandle from the Table 8-82."/>
    <x v="2"/>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2"/>
    <s v="Update the sentence on page 375, line 1 as, &quot;When the MLME-SRM-RES.request is received by the MAC, then it gets the measurement value indicated by SrmMetricId, and SRM Response command defined in 7.5.27 is generated and sent to the originated device.&quot;"/>
    <x v="2"/>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2"/>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2"/>
    <s v="Add the following parameters in the MLEM-SRM-RES.request on page 374 after PayloadIeList: &quot;SrmMetricId, ScopeId, StartTime, Duration, ChannelPage, ChannelNumber, LinkHandle&quot;_x000a_Copy details for &quot;SrmMetricId, ScopeId, StartTime, Duration, ChannelPage, ChannelNumber, LinkHandle&quot; parameters in 8-83 after PayloadIeList from Table 8-75."/>
    <x v="2"/>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2"/>
    <s v="change the description for SrmHandle in table 8-83 from “used to match an SRM Response with the corresponding SRM response.” to “used to match an MLME-SRM-RES.request with corresponding MLME-SRM-RES.confirm.”_x000a_Also add SrmToken after “PayloadIeList” on page 374 line 9, and add SrmToken to the Table 8-83 with Type Integer, Valid Range of “0x01-0xff”, and Description of “An identifier used to match the SRM request with the corresponding SRM response.”"/>
    <x v="2"/>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2"/>
    <s v="On page 375, on line 8 change &quot;SrmHandle&quot; to &quot;SrmToken&quot;._x000a_ Add the following parameters in the MLEM-SRM-RES.indication on page 375 after PayloadIeList: &quot;&quot;SrmMetricId, ScopeId, StartTime, Duration, ChannelPage, ChannelNumber, LinkHandle&quot;&quot;_x000a_Copy details for &quot;&quot;SrmMetricId, ScopeId, StartTime, Duration, ChannelPage, ChannelNumber, LinkHandle&quot;&quot; parameters in 8-83 after PayloadIeList from Table 8-75.&quot;"/>
    <x v="2"/>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2"/>
    <s v="Remove DeviceAddrMode, and DeviceAddress on line 6 and 7 of page 376 and also remove DeviceAddrMode and DeviceAddress from table 8-85."/>
    <x v="2"/>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2"/>
    <s v="Remove DeviceAddrMode and DeviceAddress on lines 7 and 8 of page 377. Remove DeviceAddrMode and DeviceAddress from Table 8-86."/>
    <x v="2"/>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2"/>
    <s v="Replacee the description for RSSI parameter in table 8-90 to &quot;at the input of_x000a_the transceiver measured during the SHR and is valid after the SFD is detected&quot;._x000a_Update the sentence on page 168 line 15-17 to &quot;The minimum and maximum_x000a_values are 0x00 and 0xff, and the values in between shall be uniformly distributed.&quot;"/>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2"/>
    <s v="In table 8-89, add HeaderIeList and PayloadIeList paramters as per table 8-90. _x000a_Update the description for HeaderIeList to &quot;The header IEs, excluding Termination IEs, that were included in the Enh-Ack frame, if present.&quot;_x000a_Update the description for PayloadIeList to &quot;The payload IEs, excluding Termination IEs, that were included in the Enh-Ack frame, if present.&quot;_x000a_On page 383, line 13, add HeaderIeList, PayloadIeList after NumBackoffs._x000a_On page 386, update line 1-2 to &quot;If an acknowledgment is received that contains user data encapsulated in IEs or included in the Payload field, the received AckPayload, HeaderIeList, PayloadIeList will contain the received data.&quot;"/>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2"/>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7"/>
    <s v="Tero Kivinen"/>
    <s v="Self"/>
    <n v="385"/>
    <s v="8.3.2"/>
    <s v="Table 8-89"/>
    <s v="Section 8.3.2 table 8-89 has UNSUPPORTED_LEIP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8"/>
    <s v="Tero Kivinen"/>
    <s v="Self"/>
    <n v="385"/>
    <s v="8.3.2"/>
    <s v="Table 8-89"/>
    <s v="Section 8.3.2 table 8-89 has UNSUPPORTED_PRF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9"/>
    <s v="Tero Kivinen"/>
    <s v="Self"/>
    <n v="385"/>
    <s v="8.3.2"/>
    <s v="Table 8-89"/>
    <s v="Section 8.3.2 table 8-89 has UNSUPPORTED_PSR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2"/>
    <s v="Add new item on page 386,_x000a_- RANGING_NOT_SUPPORTED - The Ranging is not supported."/>
    <x v="2"/>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2"/>
    <s v="On page 425, after line 10, add &quot;When TSCH mode is enabled, devices shall use only one security level per key. For additional details, see Annex B.4.3.&quot;"/>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2"/>
    <s v="Add table per Table 10-4c (per 15.4q) after line 23 on page 251 and remove frequency bands column from that table. "/>
    <x v="2"/>
    <x v="1"/>
    <m/>
  </r>
  <r>
    <n v="389"/>
    <s v="Don Sturek"/>
    <s v="Itron"/>
    <n v="454"/>
    <s v="10.1.1"/>
    <n v="4"/>
    <s v="Missing text"/>
    <s v="Add in the missing reference"/>
    <x v="0"/>
    <s v="N"/>
    <x v="2"/>
    <s v="Remove the empty column."/>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1"/>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2"/>
    <s v="On page 485, update the Range for PhyCurrentPage in Table 11-2 to &quot;As defined in 11-3.&quot;"/>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2"/>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2"/>
    <s v="Delete figure 19-7 and text on line 9 page 573 (… and shown in figure 19-7)"/>
    <x v="2"/>
    <x v="1"/>
    <m/>
  </r>
  <r>
    <n v="419"/>
    <s v="Kunal Shah"/>
    <s v="Itron Inc."/>
    <n v="579"/>
    <s v="19.2.2"/>
    <n v="2"/>
    <s v="As mode swiitch is deprecated. Change the &quot;mode switch&quot; field to &quot;reserved&quot;."/>
    <s v="Change as suggested."/>
    <x v="0"/>
    <m/>
    <x v="2"/>
    <s v="See doc 15-19-0380-04-04md."/>
    <x v="2"/>
    <x v="6"/>
    <m/>
  </r>
  <r>
    <n v="420"/>
    <s v="Kunal Shah"/>
    <s v="Itron Inc."/>
    <n v="579"/>
    <s v="19.2.2"/>
    <n v="3"/>
    <s v="Remove the text for mode switch."/>
    <s v="Change as suggested."/>
    <x v="0"/>
    <m/>
    <x v="2"/>
    <s v="See doc 15-19-0380-04-04md."/>
    <x v="2"/>
    <x v="6"/>
    <m/>
  </r>
  <r>
    <n v="421"/>
    <s v="Kunal Shah"/>
    <s v="Itron Inc."/>
    <n v="579"/>
    <s v="19.2.3"/>
    <n v="11"/>
    <s v="Mode switch feature should be deprecated."/>
    <s v="Remove any section or details related to mode switch throughout the standard."/>
    <x v="0"/>
    <s v="No"/>
    <x v="2"/>
    <s v="See doc 15-19-0380-04-04md."/>
    <x v="2"/>
    <x v="6"/>
    <m/>
  </r>
  <r>
    <n v="422"/>
    <s v="Don Sturek"/>
    <s v="Itron"/>
    <n v="580"/>
    <s v="19.2.3"/>
    <n v="17"/>
    <s v="How are Operation Modes #1a and #1b handled with the mode switch?  We should either say this feature is not supported for these operating modes or define how #1a and #1b are handled."/>
    <s v="Remove any section or details related to mode switch throughout the standard."/>
    <x v="0"/>
    <s v="Y"/>
    <x v="2"/>
    <s v="See doc 15-19-0380-04-04md."/>
    <x v="2"/>
    <x v="6"/>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2"/>
    <s v="Udpate to &quot;&quot;... diagram of the reference modulator as shown in Figure 20-7 is provided as a reference for …&quot;"/>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2"/>
    <s v="Update the sentence on page 594, line 1-2 to &quot;Devices employing the mode switch mechanism shall meet the MAC timing requirementsas specified in Table 20-1, using the symbol period of the PHY mode prior to the mode switch.&quot;"/>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1"/>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2"/>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2"/>
    <s v="Update the reference to 19.3.3.2"/>
    <x v="2"/>
    <x v="1"/>
    <m/>
  </r>
  <r>
    <n v="446"/>
    <s v="Joerg ROBERT"/>
    <s v="FAU Erlangen-Nuernberg"/>
    <n v="682"/>
    <s v="23.3.4"/>
    <m/>
    <s v="The text and the figure define the convolutional code. However, this should only be described at one position, i.e. in the figure."/>
    <s v="Remove polynomials"/>
    <x v="0"/>
    <s v="No"/>
    <x v="2"/>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1"/>
    <s v="All the tables, figures and clause cross refereces will be fixed before the publication of the  standard."/>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1"/>
    <s v="All the tables, figures and clause cross refereces will be fixed before the publication of the  standard."/>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2"/>
    <s v="Update the sentence on page line 32-33, to &quot;When TSCH mode is not enabled, the nonce N shall encode the potential values for M so that the actual value of M can be uniquely determined from N. When TSCH mode is enabled, the nonce generation does not include the value of M, meaning using the same key with different values of M might not be secure.&quot; _x000a_(note to editor: italized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1"/>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2"/>
    <s v="Replace entire Annex C.3 as specified in Doc#60-01._x000a_"/>
    <x v="2"/>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2"/>
    <s v="Replace entire Annex C.3 as specified in Doc#60-01._x000a_"/>
    <x v="2"/>
    <x v="1"/>
    <m/>
  </r>
  <r>
    <n v="488"/>
    <s v="Kunal Shah"/>
    <s v="Itron Inc."/>
    <n v="831"/>
    <s v="Table D.3"/>
    <n v="1"/>
    <s v="Mandatory and optional operating modes should align with Table 20-6 and Table 20-7"/>
    <s v="Align the RF for SUN FSK operating modes with Table 20-6 and Table 20-7"/>
    <x v="0"/>
    <m/>
    <x v="2"/>
    <s v="Update all the changes as specified in doc#428rev00, except, add RF11.2 as a new entry at the end of RF11."/>
    <x v="2"/>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2"/>
    <s v="Update the line width"/>
    <x v="2"/>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0" applyNumberFormats="0" applyBorderFormats="0" applyFontFormats="0" applyPatternFormats="0" applyAlignmentFormats="0" applyWidthHeightFormats="0" dataCaption="Values" updatedVersion="6" itemPrintTitles="1" indent="0" compact="0" compactData="0">
  <location ref="E3:K18"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0"/>
        <item x="1"/>
        <item x="2"/>
        <item m="1" x="3"/>
        <item m="1" x="4"/>
      </items>
    </pivotField>
    <pivotField compact="0" showAll="0"/>
    <pivotField axis="axisRow" compact="0" outline="0" showAll="0" defaultSubtotal="0">
      <items count="12">
        <item x="3"/>
        <item x="0"/>
        <item m="1" x="7"/>
        <item x="1"/>
        <item m="1" x="10"/>
        <item m="1" x="11"/>
        <item m="1" x="9"/>
        <item m="1" x="5"/>
        <item x="2"/>
        <item m="1" x="4"/>
        <item m="1" x="8"/>
        <item m="1" x="6"/>
      </items>
    </pivotField>
    <pivotField axis="axisRow" compact="0" outline="0" showAll="0" defaultSubtotal="0">
      <items count="7">
        <item x="4"/>
        <item x="5"/>
        <item x="0"/>
        <item x="2"/>
        <item x="3"/>
        <item x="1"/>
        <item x="6"/>
      </items>
    </pivotField>
    <pivotField compact="0" showAll="0"/>
  </pivotFields>
  <rowFields count="3">
    <field x="8"/>
    <field x="13"/>
    <field x="12"/>
  </rowFields>
  <rowItems count="14">
    <i>
      <x/>
      <x v="5"/>
      <x v="3"/>
    </i>
    <i r="2">
      <x v="8"/>
    </i>
    <i>
      <x v="1"/>
      <x/>
      <x/>
    </i>
    <i r="2">
      <x v="8"/>
    </i>
    <i r="1">
      <x v="1"/>
      <x v="8"/>
    </i>
    <i r="1">
      <x v="2"/>
      <x v="1"/>
    </i>
    <i r="2">
      <x v="8"/>
    </i>
    <i r="1">
      <x v="3"/>
      <x/>
    </i>
    <i r="2">
      <x v="8"/>
    </i>
    <i r="1">
      <x v="4"/>
      <x v="8"/>
    </i>
    <i r="1">
      <x v="5"/>
      <x/>
    </i>
    <i r="2">
      <x v="8"/>
    </i>
    <i r="1">
      <x v="6"/>
      <x v="8"/>
    </i>
    <i t="grand">
      <x/>
    </i>
  </rowItems>
  <colFields count="1">
    <field x="10"/>
  </colFields>
  <colItems count="4">
    <i>
      <x/>
    </i>
    <i>
      <x v="1"/>
    </i>
    <i>
      <x v="2"/>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defaultColWidth="8.83203125" defaultRowHeight="12.6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25">
      <c r="B1" s="2" t="s">
        <v>0</v>
      </c>
      <c r="C1" s="3"/>
      <c r="D1" s="4" t="s">
        <v>1</v>
      </c>
    </row>
    <row r="3" spans="2:4" ht="17.8">
      <c r="C3" s="5" t="s">
        <v>2</v>
      </c>
    </row>
    <row r="4" spans="2:4" ht="17.8">
      <c r="C4" s="5" t="s">
        <v>3</v>
      </c>
    </row>
    <row r="5" spans="2:4" ht="17.8">
      <c r="B5" s="5"/>
    </row>
    <row r="6" spans="2:4" ht="14.75" customHeight="1">
      <c r="B6" s="6" t="s">
        <v>4</v>
      </c>
      <c r="C6" s="58" t="s">
        <v>5</v>
      </c>
      <c r="D6" s="58"/>
    </row>
    <row r="7" spans="2:4" ht="17.3" customHeight="1">
      <c r="B7" s="6" t="s">
        <v>6</v>
      </c>
      <c r="C7" s="59" t="s">
        <v>7</v>
      </c>
      <c r="D7" s="59"/>
    </row>
    <row r="8" spans="2:4" ht="15.45">
      <c r="B8" s="6" t="s">
        <v>8</v>
      </c>
      <c r="C8" s="60">
        <v>43623</v>
      </c>
      <c r="D8" s="60"/>
    </row>
    <row r="9" spans="2:4" ht="14.75" customHeight="1">
      <c r="B9" s="58" t="s">
        <v>9</v>
      </c>
      <c r="C9" s="6" t="s">
        <v>10</v>
      </c>
      <c r="D9" s="6" t="s">
        <v>11</v>
      </c>
    </row>
    <row r="10" spans="2:4" ht="15.45">
      <c r="B10" s="58"/>
      <c r="C10" s="8" t="s">
        <v>12</v>
      </c>
      <c r="D10" s="8"/>
    </row>
    <row r="11" spans="2:4" ht="15.45">
      <c r="B11" s="58"/>
      <c r="C11" s="8" t="s">
        <v>13</v>
      </c>
      <c r="D11" s="8" t="s">
        <v>14</v>
      </c>
    </row>
    <row r="12" spans="2:4" ht="15.45">
      <c r="B12" s="58"/>
      <c r="C12" s="9"/>
      <c r="D12" s="10"/>
    </row>
    <row r="13" spans="2:4" ht="14.75" customHeight="1">
      <c r="B13" s="58" t="s">
        <v>15</v>
      </c>
      <c r="C13" s="11"/>
      <c r="D13" s="6"/>
    </row>
    <row r="14" spans="2:4" ht="15.45">
      <c r="B14" s="58"/>
      <c r="C14" s="12"/>
    </row>
    <row r="15" spans="2:4" ht="14.75" customHeight="1">
      <c r="B15" s="6" t="s">
        <v>16</v>
      </c>
      <c r="C15" s="58" t="s">
        <v>17</v>
      </c>
      <c r="D15" s="58"/>
    </row>
    <row r="16" spans="2:4" s="13" customFormat="1" ht="20.25" customHeight="1">
      <c r="B16" s="6" t="s">
        <v>18</v>
      </c>
      <c r="C16" s="58" t="s">
        <v>19</v>
      </c>
      <c r="D16" s="58"/>
    </row>
    <row r="17" spans="2:4" s="13" customFormat="1" ht="84.05" customHeight="1">
      <c r="B17" s="7" t="s">
        <v>20</v>
      </c>
      <c r="C17" s="58" t="s">
        <v>21</v>
      </c>
      <c r="D17" s="58"/>
    </row>
    <row r="18" spans="2:4" s="13" customFormat="1" ht="36.700000000000003" customHeight="1">
      <c r="B18" s="9" t="s">
        <v>22</v>
      </c>
      <c r="C18" s="58" t="s">
        <v>23</v>
      </c>
      <c r="D18" s="58"/>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66"/>
  <sheetViews>
    <sheetView tabSelected="1" topLeftCell="A2" zoomScale="110" zoomScaleNormal="110" workbookViewId="0">
      <pane xSplit="1" ySplit="1" topLeftCell="B3" activePane="bottomRight" state="frozen"/>
      <selection activeCell="A2" sqref="A2"/>
      <selection pane="topRight" activeCell="B2" sqref="B2"/>
      <selection pane="bottomLeft" activeCell="A3" sqref="A3"/>
      <selection pane="bottomRight" activeCell="H59" sqref="H59"/>
    </sheetView>
  </sheetViews>
  <sheetFormatPr defaultColWidth="8.83203125" defaultRowHeight="12.6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69.6640625" style="15" customWidth="1"/>
    <col min="13" max="13" width="17.83203125" style="15" customWidth="1"/>
    <col min="14" max="14" width="12" style="14" customWidth="1"/>
    <col min="15" max="15" width="13" style="14" customWidth="1"/>
    <col min="16" max="16" width="8.83203125" style="16" customWidth="1"/>
    <col min="17" max="1025" width="8.83203125" style="14" customWidth="1"/>
  </cols>
  <sheetData>
    <row r="1" spans="1:16" s="14" customFormat="1" ht="136.05000000000001" hidden="1" customHeight="1">
      <c r="B1" s="61" t="s">
        <v>24</v>
      </c>
      <c r="C1" s="61"/>
      <c r="D1" s="61"/>
      <c r="E1" s="61"/>
      <c r="F1" s="61"/>
      <c r="G1" s="61"/>
      <c r="H1" s="61"/>
      <c r="I1" s="61"/>
      <c r="J1" s="61"/>
      <c r="P1" s="16"/>
    </row>
    <row r="2" spans="1:16" ht="52.95" customHeight="1">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c r="A3" s="20">
        <v>1</v>
      </c>
      <c r="B3" t="s">
        <v>49</v>
      </c>
      <c r="C3" t="s">
        <v>50</v>
      </c>
      <c r="D3">
        <v>15</v>
      </c>
      <c r="E3">
        <v>0</v>
      </c>
      <c r="F3">
        <v>4</v>
      </c>
      <c r="G3" s="25" t="s">
        <v>165</v>
      </c>
      <c r="H3" s="25" t="s">
        <v>166</v>
      </c>
      <c r="I3" t="s">
        <v>42</v>
      </c>
      <c r="J3" t="s">
        <v>51</v>
      </c>
      <c r="L3" s="25"/>
      <c r="P3" s="21"/>
    </row>
    <row r="4" spans="1:16" s="20" customFormat="1" ht="25.25">
      <c r="A4" s="20">
        <v>2</v>
      </c>
      <c r="B4" t="s">
        <v>49</v>
      </c>
      <c r="C4" t="s">
        <v>50</v>
      </c>
      <c r="D4">
        <v>40</v>
      </c>
      <c r="E4">
        <v>3.2</v>
      </c>
      <c r="F4">
        <v>18</v>
      </c>
      <c r="G4" s="25" t="s">
        <v>167</v>
      </c>
      <c r="H4" s="25" t="s">
        <v>168</v>
      </c>
      <c r="I4" t="s">
        <v>46</v>
      </c>
      <c r="J4" t="s">
        <v>51</v>
      </c>
      <c r="K4" s="14" t="s">
        <v>59</v>
      </c>
      <c r="L4" s="25" t="s">
        <v>281</v>
      </c>
      <c r="P4" s="21"/>
    </row>
    <row r="5" spans="1:16" s="20" customFormat="1" ht="25.25">
      <c r="A5" s="20">
        <v>3</v>
      </c>
      <c r="B5" t="s">
        <v>49</v>
      </c>
      <c r="C5" t="s">
        <v>50</v>
      </c>
      <c r="D5">
        <v>57</v>
      </c>
      <c r="E5" t="s">
        <v>61</v>
      </c>
      <c r="F5">
        <v>48</v>
      </c>
      <c r="G5" s="25" t="s">
        <v>169</v>
      </c>
      <c r="H5" s="25" t="s">
        <v>170</v>
      </c>
      <c r="I5" t="s">
        <v>46</v>
      </c>
      <c r="J5" t="s">
        <v>51</v>
      </c>
      <c r="K5" s="14" t="s">
        <v>59</v>
      </c>
      <c r="L5" s="25" t="s">
        <v>281</v>
      </c>
      <c r="P5" s="21"/>
    </row>
    <row r="6" spans="1:16" s="20" customFormat="1" ht="25.25">
      <c r="A6" s="20">
        <v>4</v>
      </c>
      <c r="B6" t="s">
        <v>49</v>
      </c>
      <c r="C6" t="s">
        <v>50</v>
      </c>
      <c r="D6">
        <v>146</v>
      </c>
      <c r="E6" t="s">
        <v>146</v>
      </c>
      <c r="F6">
        <v>1</v>
      </c>
      <c r="G6" s="25" t="s">
        <v>171</v>
      </c>
      <c r="H6" s="25" t="s">
        <v>172</v>
      </c>
      <c r="I6" t="s">
        <v>46</v>
      </c>
      <c r="J6" t="s">
        <v>51</v>
      </c>
      <c r="K6" s="14" t="s">
        <v>59</v>
      </c>
      <c r="L6" s="25" t="s">
        <v>281</v>
      </c>
      <c r="P6" s="21"/>
    </row>
    <row r="7" spans="1:16" s="20" customFormat="1" ht="25.25">
      <c r="A7" s="20">
        <v>5</v>
      </c>
      <c r="B7" t="s">
        <v>49</v>
      </c>
      <c r="C7" t="s">
        <v>50</v>
      </c>
      <c r="D7">
        <v>155</v>
      </c>
      <c r="E7" t="s">
        <v>66</v>
      </c>
      <c r="F7" t="s">
        <v>67</v>
      </c>
      <c r="G7" s="25" t="s">
        <v>173</v>
      </c>
      <c r="H7" s="25" t="s">
        <v>174</v>
      </c>
      <c r="I7" t="s">
        <v>46</v>
      </c>
      <c r="J7" t="s">
        <v>51</v>
      </c>
      <c r="K7" s="14" t="s">
        <v>59</v>
      </c>
      <c r="L7" s="25" t="s">
        <v>281</v>
      </c>
      <c r="P7" s="21"/>
    </row>
    <row r="8" spans="1:16" s="20" customFormat="1" ht="25.25">
      <c r="A8" s="20">
        <v>6</v>
      </c>
      <c r="B8" t="s">
        <v>49</v>
      </c>
      <c r="C8" t="s">
        <v>50</v>
      </c>
      <c r="D8">
        <v>156</v>
      </c>
      <c r="E8" t="s">
        <v>68</v>
      </c>
      <c r="F8">
        <v>22</v>
      </c>
      <c r="G8" s="25" t="s">
        <v>175</v>
      </c>
      <c r="H8" s="25" t="s">
        <v>176</v>
      </c>
      <c r="I8" t="s">
        <v>46</v>
      </c>
      <c r="J8" t="s">
        <v>51</v>
      </c>
      <c r="K8" s="14" t="s">
        <v>59</v>
      </c>
      <c r="L8" s="25" t="s">
        <v>281</v>
      </c>
      <c r="P8" s="21"/>
    </row>
    <row r="9" spans="1:16" s="20" customFormat="1" ht="28.55" customHeight="1">
      <c r="A9" s="20">
        <v>7</v>
      </c>
      <c r="B9" t="s">
        <v>49</v>
      </c>
      <c r="C9" t="s">
        <v>50</v>
      </c>
      <c r="D9">
        <v>161</v>
      </c>
      <c r="E9" t="s">
        <v>147</v>
      </c>
      <c r="F9" t="s">
        <v>71</v>
      </c>
      <c r="G9" s="25" t="s">
        <v>177</v>
      </c>
      <c r="H9" s="25" t="s">
        <v>178</v>
      </c>
      <c r="I9" t="s">
        <v>42</v>
      </c>
      <c r="J9" t="s">
        <v>51</v>
      </c>
      <c r="L9" s="25"/>
      <c r="P9" s="21"/>
    </row>
    <row r="10" spans="1:16" s="20" customFormat="1" ht="50.5">
      <c r="A10" s="20">
        <v>8</v>
      </c>
      <c r="B10" t="s">
        <v>49</v>
      </c>
      <c r="C10" t="s">
        <v>50</v>
      </c>
      <c r="D10">
        <v>173</v>
      </c>
      <c r="E10" t="s">
        <v>72</v>
      </c>
      <c r="F10" t="s">
        <v>73</v>
      </c>
      <c r="G10" s="25" t="s">
        <v>179</v>
      </c>
      <c r="H10" s="25" t="s">
        <v>180</v>
      </c>
      <c r="I10" t="s">
        <v>46</v>
      </c>
      <c r="J10" t="s">
        <v>51</v>
      </c>
      <c r="K10" s="14" t="s">
        <v>59</v>
      </c>
      <c r="L10" s="25" t="s">
        <v>281</v>
      </c>
      <c r="P10" s="21"/>
    </row>
    <row r="11" spans="1:16" s="20" customFormat="1" ht="37.9">
      <c r="A11" s="20">
        <v>9</v>
      </c>
      <c r="B11" t="s">
        <v>49</v>
      </c>
      <c r="C11" t="s">
        <v>50</v>
      </c>
      <c r="D11">
        <v>189</v>
      </c>
      <c r="E11" t="s">
        <v>74</v>
      </c>
      <c r="F11">
        <v>12</v>
      </c>
      <c r="G11" s="25" t="s">
        <v>181</v>
      </c>
      <c r="H11" s="25" t="s">
        <v>182</v>
      </c>
      <c r="I11" t="s">
        <v>46</v>
      </c>
      <c r="J11" t="s">
        <v>51</v>
      </c>
      <c r="K11" s="14" t="s">
        <v>59</v>
      </c>
      <c r="L11" s="25" t="s">
        <v>281</v>
      </c>
      <c r="P11" s="21"/>
    </row>
    <row r="12" spans="1:16" s="20" customFormat="1" ht="37.9">
      <c r="A12" s="20">
        <v>10</v>
      </c>
      <c r="B12" t="s">
        <v>49</v>
      </c>
      <c r="C12" t="s">
        <v>50</v>
      </c>
      <c r="D12">
        <v>199</v>
      </c>
      <c r="E12" t="s">
        <v>148</v>
      </c>
      <c r="F12" t="s">
        <v>149</v>
      </c>
      <c r="G12" s="25" t="s">
        <v>183</v>
      </c>
      <c r="H12" s="25" t="s">
        <v>184</v>
      </c>
      <c r="I12" t="s">
        <v>46</v>
      </c>
      <c r="J12" t="s">
        <v>51</v>
      </c>
      <c r="K12" s="14" t="s">
        <v>59</v>
      </c>
      <c r="L12" s="25" t="s">
        <v>281</v>
      </c>
      <c r="P12" s="21"/>
    </row>
    <row r="13" spans="1:16" s="20" customFormat="1" ht="50.5">
      <c r="A13" s="20">
        <v>11</v>
      </c>
      <c r="B13" t="s">
        <v>49</v>
      </c>
      <c r="C13" t="s">
        <v>50</v>
      </c>
      <c r="D13">
        <v>199</v>
      </c>
      <c r="E13" t="s">
        <v>150</v>
      </c>
      <c r="F13">
        <v>4</v>
      </c>
      <c r="G13" s="25" t="s">
        <v>185</v>
      </c>
      <c r="H13" s="25" t="s">
        <v>186</v>
      </c>
      <c r="I13" t="s">
        <v>42</v>
      </c>
      <c r="J13" t="s">
        <v>51</v>
      </c>
      <c r="L13" s="25"/>
      <c r="P13" s="21"/>
    </row>
    <row r="14" spans="1:16" s="20" customFormat="1" ht="63.15">
      <c r="A14" s="20">
        <v>12</v>
      </c>
      <c r="B14" t="s">
        <v>49</v>
      </c>
      <c r="C14" t="s">
        <v>50</v>
      </c>
      <c r="D14">
        <v>227</v>
      </c>
      <c r="E14" t="s">
        <v>77</v>
      </c>
      <c r="F14" t="s">
        <v>151</v>
      </c>
      <c r="G14" s="25" t="s">
        <v>187</v>
      </c>
      <c r="H14" s="25" t="s">
        <v>188</v>
      </c>
      <c r="I14" t="s">
        <v>42</v>
      </c>
      <c r="J14" t="s">
        <v>51</v>
      </c>
      <c r="L14" s="25"/>
      <c r="P14" s="21"/>
    </row>
    <row r="15" spans="1:16" s="20" customFormat="1">
      <c r="A15" s="20">
        <v>13</v>
      </c>
      <c r="B15" t="s">
        <v>49</v>
      </c>
      <c r="C15" t="s">
        <v>50</v>
      </c>
      <c r="D15">
        <v>265</v>
      </c>
      <c r="E15" t="s">
        <v>78</v>
      </c>
      <c r="F15">
        <v>1</v>
      </c>
      <c r="G15" s="25" t="s">
        <v>189</v>
      </c>
      <c r="H15" s="25" t="s">
        <v>190</v>
      </c>
      <c r="I15" t="s">
        <v>42</v>
      </c>
      <c r="J15" t="s">
        <v>51</v>
      </c>
      <c r="L15" s="25"/>
      <c r="P15" s="21"/>
    </row>
    <row r="16" spans="1:16" s="20" customFormat="1" ht="25.25">
      <c r="A16" s="20">
        <v>14</v>
      </c>
      <c r="B16" t="s">
        <v>49</v>
      </c>
      <c r="C16" t="s">
        <v>50</v>
      </c>
      <c r="D16">
        <v>270</v>
      </c>
      <c r="E16" t="s">
        <v>81</v>
      </c>
      <c r="F16" t="s">
        <v>152</v>
      </c>
      <c r="G16" s="25" t="s">
        <v>191</v>
      </c>
      <c r="H16" s="25" t="s">
        <v>192</v>
      </c>
      <c r="I16" t="s">
        <v>42</v>
      </c>
      <c r="J16" t="s">
        <v>51</v>
      </c>
      <c r="L16" s="25"/>
      <c r="P16" s="21"/>
    </row>
    <row r="17" spans="1:16" s="20" customFormat="1" ht="25.25">
      <c r="A17" s="20">
        <v>15</v>
      </c>
      <c r="B17" t="s">
        <v>49</v>
      </c>
      <c r="C17" t="s">
        <v>50</v>
      </c>
      <c r="D17">
        <v>359</v>
      </c>
      <c r="E17" t="s">
        <v>83</v>
      </c>
      <c r="F17">
        <v>3</v>
      </c>
      <c r="G17" s="25" t="s">
        <v>193</v>
      </c>
      <c r="H17" s="25" t="s">
        <v>194</v>
      </c>
      <c r="I17" t="s">
        <v>46</v>
      </c>
      <c r="J17" t="s">
        <v>51</v>
      </c>
      <c r="K17" s="14" t="s">
        <v>59</v>
      </c>
      <c r="L17" s="25" t="s">
        <v>281</v>
      </c>
      <c r="P17" s="21"/>
    </row>
    <row r="18" spans="1:16" s="20" customFormat="1" ht="25.25">
      <c r="A18" s="20">
        <v>16</v>
      </c>
      <c r="B18" t="s">
        <v>49</v>
      </c>
      <c r="C18" t="s">
        <v>50</v>
      </c>
      <c r="D18">
        <v>417</v>
      </c>
      <c r="E18">
        <v>9.3000000000000007</v>
      </c>
      <c r="F18">
        <v>5</v>
      </c>
      <c r="G18" s="25" t="s">
        <v>195</v>
      </c>
      <c r="H18" s="25" t="s">
        <v>196</v>
      </c>
      <c r="I18" t="s">
        <v>46</v>
      </c>
      <c r="J18" t="s">
        <v>51</v>
      </c>
      <c r="K18" s="14" t="s">
        <v>59</v>
      </c>
      <c r="L18" s="25" t="s">
        <v>281</v>
      </c>
      <c r="P18" s="21"/>
    </row>
    <row r="19" spans="1:16" s="20" customFormat="1" ht="25.25">
      <c r="A19" s="20">
        <v>17</v>
      </c>
      <c r="B19" t="s">
        <v>49</v>
      </c>
      <c r="C19" t="s">
        <v>50</v>
      </c>
      <c r="D19">
        <v>418</v>
      </c>
      <c r="E19" t="s">
        <v>85</v>
      </c>
      <c r="F19">
        <v>9</v>
      </c>
      <c r="G19" s="25" t="s">
        <v>197</v>
      </c>
      <c r="H19" s="25" t="s">
        <v>198</v>
      </c>
      <c r="I19" t="s">
        <v>46</v>
      </c>
      <c r="J19" t="s">
        <v>51</v>
      </c>
      <c r="K19" s="14" t="s">
        <v>59</v>
      </c>
      <c r="L19" s="25" t="s">
        <v>281</v>
      </c>
      <c r="P19" s="21"/>
    </row>
    <row r="20" spans="1:16" s="20" customFormat="1" ht="25.25">
      <c r="A20" s="20">
        <v>18</v>
      </c>
      <c r="B20" t="s">
        <v>49</v>
      </c>
      <c r="C20" t="s">
        <v>50</v>
      </c>
      <c r="D20">
        <v>422</v>
      </c>
      <c r="E20" t="s">
        <v>86</v>
      </c>
      <c r="F20">
        <v>4</v>
      </c>
      <c r="G20" s="25" t="s">
        <v>199</v>
      </c>
      <c r="H20" s="25" t="s">
        <v>200</v>
      </c>
      <c r="I20" t="s">
        <v>46</v>
      </c>
      <c r="J20" t="s">
        <v>51</v>
      </c>
      <c r="K20" s="14" t="s">
        <v>59</v>
      </c>
      <c r="L20" s="25" t="s">
        <v>281</v>
      </c>
      <c r="P20" s="21"/>
    </row>
    <row r="21" spans="1:16" s="20" customFormat="1" ht="25.25">
      <c r="A21" s="20">
        <v>19</v>
      </c>
      <c r="B21" t="s">
        <v>49</v>
      </c>
      <c r="C21" t="s">
        <v>50</v>
      </c>
      <c r="D21">
        <v>469</v>
      </c>
      <c r="E21">
        <v>11.3</v>
      </c>
      <c r="F21" t="s">
        <v>87</v>
      </c>
      <c r="G21" s="25" t="s">
        <v>201</v>
      </c>
      <c r="H21" s="25" t="s">
        <v>202</v>
      </c>
      <c r="I21" t="s">
        <v>46</v>
      </c>
      <c r="J21" t="s">
        <v>51</v>
      </c>
      <c r="K21" s="14" t="s">
        <v>59</v>
      </c>
      <c r="L21" s="25" t="s">
        <v>281</v>
      </c>
      <c r="P21" s="21"/>
    </row>
    <row r="22" spans="1:16" s="20" customFormat="1" ht="25.25">
      <c r="A22" s="20">
        <v>20</v>
      </c>
      <c r="B22" t="s">
        <v>49</v>
      </c>
      <c r="C22" t="s">
        <v>50</v>
      </c>
      <c r="D22">
        <v>483</v>
      </c>
      <c r="E22">
        <v>13.2</v>
      </c>
      <c r="F22">
        <v>6</v>
      </c>
      <c r="G22" s="25" t="s">
        <v>203</v>
      </c>
      <c r="H22" s="25" t="s">
        <v>204</v>
      </c>
      <c r="I22" t="s">
        <v>46</v>
      </c>
      <c r="J22" t="s">
        <v>51</v>
      </c>
      <c r="K22" s="14" t="s">
        <v>59</v>
      </c>
      <c r="L22" s="25" t="s">
        <v>281</v>
      </c>
      <c r="P22" s="21"/>
    </row>
    <row r="23" spans="1:16" s="20" customFormat="1" ht="25.25">
      <c r="A23" s="20">
        <v>21</v>
      </c>
      <c r="B23" t="s">
        <v>49</v>
      </c>
      <c r="C23" t="s">
        <v>50</v>
      </c>
      <c r="D23">
        <v>488</v>
      </c>
      <c r="E23">
        <v>14.2</v>
      </c>
      <c r="F23">
        <v>8</v>
      </c>
      <c r="G23" s="25" t="s">
        <v>205</v>
      </c>
      <c r="H23" s="25" t="s">
        <v>206</v>
      </c>
      <c r="I23" t="s">
        <v>46</v>
      </c>
      <c r="J23" t="s">
        <v>51</v>
      </c>
      <c r="K23" s="14" t="s">
        <v>59</v>
      </c>
      <c r="L23" s="25" t="s">
        <v>281</v>
      </c>
      <c r="P23" s="21"/>
    </row>
    <row r="24" spans="1:16" s="20" customFormat="1" ht="25.25">
      <c r="A24" s="20">
        <v>22</v>
      </c>
      <c r="B24" t="s">
        <v>49</v>
      </c>
      <c r="C24" t="s">
        <v>50</v>
      </c>
      <c r="D24">
        <v>501</v>
      </c>
      <c r="E24" t="s">
        <v>153</v>
      </c>
      <c r="F24">
        <v>4</v>
      </c>
      <c r="G24" s="25" t="s">
        <v>207</v>
      </c>
      <c r="H24" s="25" t="s">
        <v>208</v>
      </c>
      <c r="I24" t="s">
        <v>46</v>
      </c>
      <c r="J24" t="s">
        <v>51</v>
      </c>
      <c r="K24" s="14" t="s">
        <v>59</v>
      </c>
      <c r="L24" s="25" t="s">
        <v>281</v>
      </c>
      <c r="P24" s="21"/>
    </row>
    <row r="25" spans="1:16" s="20" customFormat="1" ht="25.25">
      <c r="A25" s="20">
        <v>23</v>
      </c>
      <c r="B25" t="s">
        <v>49</v>
      </c>
      <c r="C25" t="s">
        <v>50</v>
      </c>
      <c r="D25">
        <v>503</v>
      </c>
      <c r="E25">
        <v>15.1</v>
      </c>
      <c r="F25">
        <v>15</v>
      </c>
      <c r="G25" s="25" t="s">
        <v>209</v>
      </c>
      <c r="H25" s="25" t="s">
        <v>210</v>
      </c>
      <c r="I25" t="s">
        <v>46</v>
      </c>
      <c r="J25" t="s">
        <v>51</v>
      </c>
      <c r="K25" s="14" t="s">
        <v>59</v>
      </c>
      <c r="L25" s="25" t="s">
        <v>281</v>
      </c>
      <c r="P25" s="21"/>
    </row>
    <row r="26" spans="1:16" s="20" customFormat="1" ht="25.25">
      <c r="A26" s="20">
        <v>24</v>
      </c>
      <c r="B26" t="s">
        <v>49</v>
      </c>
      <c r="C26" t="s">
        <v>50</v>
      </c>
      <c r="D26">
        <v>517</v>
      </c>
      <c r="E26" t="s">
        <v>88</v>
      </c>
      <c r="F26">
        <v>6</v>
      </c>
      <c r="G26" s="25" t="s">
        <v>211</v>
      </c>
      <c r="H26" s="25" t="s">
        <v>212</v>
      </c>
      <c r="I26" t="s">
        <v>46</v>
      </c>
      <c r="J26" t="s">
        <v>51</v>
      </c>
      <c r="K26" s="14" t="s">
        <v>59</v>
      </c>
      <c r="L26" s="25" t="s">
        <v>281</v>
      </c>
      <c r="P26" s="21"/>
    </row>
    <row r="27" spans="1:16" s="20" customFormat="1" ht="25.25">
      <c r="A27" s="20">
        <v>25</v>
      </c>
      <c r="B27" t="s">
        <v>49</v>
      </c>
      <c r="C27" t="s">
        <v>50</v>
      </c>
      <c r="D27">
        <v>529</v>
      </c>
      <c r="E27">
        <v>15.7</v>
      </c>
      <c r="F27">
        <v>6</v>
      </c>
      <c r="G27" s="25" t="s">
        <v>213</v>
      </c>
      <c r="H27" s="25" t="s">
        <v>214</v>
      </c>
      <c r="I27" t="s">
        <v>46</v>
      </c>
      <c r="J27" t="s">
        <v>51</v>
      </c>
      <c r="K27" s="14" t="s">
        <v>59</v>
      </c>
      <c r="L27" s="25" t="s">
        <v>281</v>
      </c>
      <c r="P27" s="21"/>
    </row>
    <row r="28" spans="1:16" s="20" customFormat="1" ht="25.25">
      <c r="A28" s="20">
        <v>26</v>
      </c>
      <c r="B28" t="s">
        <v>49</v>
      </c>
      <c r="C28" t="s">
        <v>50</v>
      </c>
      <c r="D28">
        <v>541</v>
      </c>
      <c r="E28">
        <v>18.100000000000001</v>
      </c>
      <c r="F28">
        <v>15</v>
      </c>
      <c r="G28" s="25" t="s">
        <v>215</v>
      </c>
      <c r="H28" s="25" t="s">
        <v>216</v>
      </c>
      <c r="I28" t="s">
        <v>46</v>
      </c>
      <c r="J28" t="s">
        <v>51</v>
      </c>
      <c r="K28" s="14" t="s">
        <v>59</v>
      </c>
      <c r="L28" s="25" t="s">
        <v>281</v>
      </c>
      <c r="P28" s="21"/>
    </row>
    <row r="29" spans="1:16" s="20" customFormat="1" ht="37.9">
      <c r="A29" s="20">
        <v>27</v>
      </c>
      <c r="B29" t="s">
        <v>49</v>
      </c>
      <c r="C29" t="s">
        <v>50</v>
      </c>
      <c r="D29">
        <v>567</v>
      </c>
      <c r="E29">
        <v>19.5</v>
      </c>
      <c r="F29">
        <v>8</v>
      </c>
      <c r="G29" s="25" t="s">
        <v>217</v>
      </c>
      <c r="H29" s="25" t="s">
        <v>218</v>
      </c>
      <c r="I29" t="s">
        <v>42</v>
      </c>
      <c r="J29" t="s">
        <v>51</v>
      </c>
      <c r="L29" s="25"/>
      <c r="P29" s="21"/>
    </row>
    <row r="30" spans="1:16" s="20" customFormat="1" ht="37.9">
      <c r="A30" s="20">
        <v>28</v>
      </c>
      <c r="B30" t="s">
        <v>49</v>
      </c>
      <c r="C30" t="s">
        <v>50</v>
      </c>
      <c r="D30">
        <v>568</v>
      </c>
      <c r="E30">
        <v>19.5</v>
      </c>
      <c r="F30" t="s">
        <v>154</v>
      </c>
      <c r="G30" s="25" t="s">
        <v>219</v>
      </c>
      <c r="H30" s="25" t="s">
        <v>220</v>
      </c>
      <c r="I30" t="s">
        <v>46</v>
      </c>
      <c r="J30" t="s">
        <v>51</v>
      </c>
      <c r="K30" s="14" t="s">
        <v>59</v>
      </c>
      <c r="L30" s="25" t="s">
        <v>281</v>
      </c>
      <c r="P30" s="21"/>
    </row>
    <row r="31" spans="1:16" s="20" customFormat="1" ht="25.25">
      <c r="A31" s="20">
        <v>29</v>
      </c>
      <c r="B31" t="s">
        <v>49</v>
      </c>
      <c r="C31" t="s">
        <v>50</v>
      </c>
      <c r="D31">
        <v>576</v>
      </c>
      <c r="E31" t="s">
        <v>91</v>
      </c>
      <c r="F31">
        <v>4</v>
      </c>
      <c r="G31" s="25" t="s">
        <v>221</v>
      </c>
      <c r="H31" s="25" t="s">
        <v>222</v>
      </c>
      <c r="I31" t="s">
        <v>46</v>
      </c>
      <c r="J31" t="s">
        <v>51</v>
      </c>
      <c r="K31" s="14" t="s">
        <v>59</v>
      </c>
      <c r="L31" s="25" t="s">
        <v>281</v>
      </c>
      <c r="P31" s="21"/>
    </row>
    <row r="32" spans="1:16" s="20" customFormat="1" ht="25.25">
      <c r="A32" s="20">
        <v>30</v>
      </c>
      <c r="B32" t="s">
        <v>49</v>
      </c>
      <c r="C32" t="s">
        <v>50</v>
      </c>
      <c r="D32">
        <v>576</v>
      </c>
      <c r="E32" t="s">
        <v>91</v>
      </c>
      <c r="F32">
        <v>13</v>
      </c>
      <c r="G32" s="25" t="s">
        <v>223</v>
      </c>
      <c r="H32" s="25" t="s">
        <v>224</v>
      </c>
      <c r="I32" t="s">
        <v>46</v>
      </c>
      <c r="J32" t="s">
        <v>51</v>
      </c>
      <c r="K32" s="14" t="s">
        <v>59</v>
      </c>
      <c r="L32" s="25" t="s">
        <v>281</v>
      </c>
      <c r="P32" s="21"/>
    </row>
    <row r="33" spans="1:16" s="20" customFormat="1" ht="25.25">
      <c r="A33" s="20">
        <v>31</v>
      </c>
      <c r="B33" t="s">
        <v>49</v>
      </c>
      <c r="C33" t="s">
        <v>50</v>
      </c>
      <c r="D33">
        <v>580</v>
      </c>
      <c r="E33" t="s">
        <v>155</v>
      </c>
      <c r="F33">
        <v>4</v>
      </c>
      <c r="G33" s="25" t="s">
        <v>225</v>
      </c>
      <c r="H33" s="25" t="s">
        <v>226</v>
      </c>
      <c r="I33" t="s">
        <v>46</v>
      </c>
      <c r="J33" t="s">
        <v>51</v>
      </c>
      <c r="K33" s="14" t="s">
        <v>59</v>
      </c>
      <c r="L33" s="25" t="s">
        <v>281</v>
      </c>
      <c r="P33" s="21"/>
    </row>
    <row r="34" spans="1:16" s="20" customFormat="1" ht="25.25">
      <c r="A34" s="20">
        <v>32</v>
      </c>
      <c r="B34" t="s">
        <v>49</v>
      </c>
      <c r="C34" t="s">
        <v>50</v>
      </c>
      <c r="D34">
        <v>581</v>
      </c>
      <c r="E34" t="s">
        <v>92</v>
      </c>
      <c r="F34">
        <v>6</v>
      </c>
      <c r="G34" s="25" t="s">
        <v>227</v>
      </c>
      <c r="H34" s="25" t="s">
        <v>228</v>
      </c>
      <c r="I34" t="s">
        <v>46</v>
      </c>
      <c r="J34" t="s">
        <v>51</v>
      </c>
      <c r="K34" s="14" t="s">
        <v>59</v>
      </c>
      <c r="L34" s="25" t="s">
        <v>281</v>
      </c>
      <c r="P34" s="21"/>
    </row>
    <row r="35" spans="1:16" s="20" customFormat="1" ht="25.25">
      <c r="A35" s="20">
        <v>33</v>
      </c>
      <c r="B35" t="s">
        <v>49</v>
      </c>
      <c r="C35" t="s">
        <v>50</v>
      </c>
      <c r="D35">
        <v>581</v>
      </c>
      <c r="E35">
        <v>20.3</v>
      </c>
      <c r="F35">
        <v>30</v>
      </c>
      <c r="G35" s="25" t="s">
        <v>229</v>
      </c>
      <c r="H35" s="25" t="s">
        <v>230</v>
      </c>
      <c r="I35" t="s">
        <v>46</v>
      </c>
      <c r="J35" t="s">
        <v>51</v>
      </c>
      <c r="K35" s="14" t="s">
        <v>59</v>
      </c>
      <c r="L35" s="25" t="s">
        <v>281</v>
      </c>
      <c r="P35" s="21"/>
    </row>
    <row r="36" spans="1:16" s="20" customFormat="1" ht="25.25">
      <c r="A36" s="20">
        <v>34</v>
      </c>
      <c r="B36" t="s">
        <v>49</v>
      </c>
      <c r="C36" t="s">
        <v>50</v>
      </c>
      <c r="D36">
        <v>597</v>
      </c>
      <c r="E36">
        <v>21.1</v>
      </c>
      <c r="F36">
        <v>5</v>
      </c>
      <c r="G36" s="25" t="s">
        <v>231</v>
      </c>
      <c r="H36" s="25" t="s">
        <v>204</v>
      </c>
      <c r="I36" t="s">
        <v>46</v>
      </c>
      <c r="J36" t="s">
        <v>51</v>
      </c>
      <c r="K36" s="14" t="s">
        <v>59</v>
      </c>
      <c r="L36" s="25" t="s">
        <v>281</v>
      </c>
      <c r="P36" s="21"/>
    </row>
    <row r="37" spans="1:16" s="20" customFormat="1" ht="25.25">
      <c r="A37" s="20">
        <v>35</v>
      </c>
      <c r="B37" t="s">
        <v>49</v>
      </c>
      <c r="C37" t="s">
        <v>50</v>
      </c>
      <c r="D37">
        <v>635</v>
      </c>
      <c r="E37" t="s">
        <v>93</v>
      </c>
      <c r="F37">
        <v>11</v>
      </c>
      <c r="G37" s="25" t="s">
        <v>232</v>
      </c>
      <c r="H37" s="25" t="s">
        <v>233</v>
      </c>
      <c r="I37" t="s">
        <v>46</v>
      </c>
      <c r="J37" t="s">
        <v>51</v>
      </c>
      <c r="K37" s="14" t="s">
        <v>59</v>
      </c>
      <c r="L37" s="25" t="s">
        <v>281</v>
      </c>
      <c r="P37" s="21"/>
    </row>
    <row r="38" spans="1:16" s="20" customFormat="1" ht="25.25">
      <c r="A38" s="20">
        <v>36</v>
      </c>
      <c r="B38" t="s">
        <v>49</v>
      </c>
      <c r="C38" t="s">
        <v>50</v>
      </c>
      <c r="D38">
        <v>639</v>
      </c>
      <c r="E38" t="s">
        <v>94</v>
      </c>
      <c r="F38">
        <v>3</v>
      </c>
      <c r="G38" s="25" t="s">
        <v>234</v>
      </c>
      <c r="H38" s="25" t="s">
        <v>235</v>
      </c>
      <c r="I38" t="s">
        <v>46</v>
      </c>
      <c r="J38" t="s">
        <v>51</v>
      </c>
      <c r="K38" s="14" t="s">
        <v>59</v>
      </c>
      <c r="L38" s="25" t="s">
        <v>281</v>
      </c>
      <c r="P38" s="21"/>
    </row>
    <row r="39" spans="1:16" s="20" customFormat="1" ht="25.25">
      <c r="A39" s="20">
        <v>37</v>
      </c>
      <c r="B39" t="s">
        <v>49</v>
      </c>
      <c r="C39" t="s">
        <v>50</v>
      </c>
      <c r="D39">
        <v>652</v>
      </c>
      <c r="E39" t="s">
        <v>95</v>
      </c>
      <c r="F39">
        <v>9</v>
      </c>
      <c r="G39" s="25" t="s">
        <v>236</v>
      </c>
      <c r="H39" s="25" t="s">
        <v>237</v>
      </c>
      <c r="I39" t="s">
        <v>46</v>
      </c>
      <c r="J39" t="s">
        <v>51</v>
      </c>
      <c r="K39" s="14" t="s">
        <v>59</v>
      </c>
      <c r="L39" s="25" t="s">
        <v>281</v>
      </c>
      <c r="P39" s="21"/>
    </row>
    <row r="40" spans="1:16" s="20" customFormat="1" ht="25.25">
      <c r="A40" s="20">
        <v>38</v>
      </c>
      <c r="B40" t="s">
        <v>49</v>
      </c>
      <c r="C40" t="s">
        <v>50</v>
      </c>
      <c r="D40">
        <v>662</v>
      </c>
      <c r="E40" t="s">
        <v>96</v>
      </c>
      <c r="F40">
        <v>2</v>
      </c>
      <c r="G40" s="25" t="s">
        <v>238</v>
      </c>
      <c r="H40" s="25" t="s">
        <v>239</v>
      </c>
      <c r="I40" t="s">
        <v>46</v>
      </c>
      <c r="J40" t="s">
        <v>51</v>
      </c>
      <c r="K40" s="14" t="s">
        <v>59</v>
      </c>
      <c r="L40" s="25" t="s">
        <v>281</v>
      </c>
      <c r="P40" s="21"/>
    </row>
    <row r="41" spans="1:16" s="20" customFormat="1" ht="25.25">
      <c r="A41" s="20">
        <v>39</v>
      </c>
      <c r="B41" t="s">
        <v>49</v>
      </c>
      <c r="C41" t="s">
        <v>50</v>
      </c>
      <c r="D41">
        <v>662</v>
      </c>
      <c r="E41" t="s">
        <v>96</v>
      </c>
      <c r="F41">
        <v>5</v>
      </c>
      <c r="G41" s="25" t="s">
        <v>240</v>
      </c>
      <c r="H41" s="25" t="s">
        <v>241</v>
      </c>
      <c r="I41" t="s">
        <v>46</v>
      </c>
      <c r="J41" t="s">
        <v>51</v>
      </c>
      <c r="K41" s="14" t="s">
        <v>59</v>
      </c>
      <c r="L41" s="25" t="s">
        <v>281</v>
      </c>
      <c r="P41" s="21"/>
    </row>
    <row r="42" spans="1:16" s="20" customFormat="1" ht="25.25">
      <c r="A42" s="20">
        <v>40</v>
      </c>
      <c r="B42" t="s">
        <v>49</v>
      </c>
      <c r="C42" t="s">
        <v>50</v>
      </c>
      <c r="D42">
        <v>665</v>
      </c>
      <c r="E42" t="s">
        <v>97</v>
      </c>
      <c r="F42">
        <v>4</v>
      </c>
      <c r="G42" s="25" t="s">
        <v>242</v>
      </c>
      <c r="H42" s="25" t="s">
        <v>228</v>
      </c>
      <c r="I42" t="s">
        <v>46</v>
      </c>
      <c r="J42" t="s">
        <v>51</v>
      </c>
      <c r="K42" s="14" t="s">
        <v>59</v>
      </c>
      <c r="L42" s="25" t="s">
        <v>281</v>
      </c>
      <c r="P42" s="21"/>
    </row>
    <row r="43" spans="1:16" s="20" customFormat="1" ht="25.25">
      <c r="A43" s="20">
        <v>41</v>
      </c>
      <c r="B43" t="s">
        <v>49</v>
      </c>
      <c r="C43" t="s">
        <v>50</v>
      </c>
      <c r="D43">
        <v>717</v>
      </c>
      <c r="E43">
        <v>30.1</v>
      </c>
      <c r="F43">
        <v>3</v>
      </c>
      <c r="G43" s="25" t="s">
        <v>243</v>
      </c>
      <c r="H43" s="25" t="s">
        <v>244</v>
      </c>
      <c r="I43" t="s">
        <v>46</v>
      </c>
      <c r="J43" t="s">
        <v>51</v>
      </c>
      <c r="K43" s="14" t="s">
        <v>59</v>
      </c>
      <c r="L43" s="25" t="s">
        <v>281</v>
      </c>
      <c r="P43" s="21"/>
    </row>
    <row r="44" spans="1:16" s="20" customFormat="1" ht="25.25">
      <c r="A44" s="20">
        <v>42</v>
      </c>
      <c r="B44" t="s">
        <v>49</v>
      </c>
      <c r="C44" t="s">
        <v>50</v>
      </c>
      <c r="D44">
        <v>723</v>
      </c>
      <c r="E44">
        <v>30.4</v>
      </c>
      <c r="F44">
        <v>7</v>
      </c>
      <c r="G44" s="25" t="s">
        <v>245</v>
      </c>
      <c r="H44" s="25" t="s">
        <v>246</v>
      </c>
      <c r="I44" t="s">
        <v>46</v>
      </c>
      <c r="J44" t="s">
        <v>51</v>
      </c>
      <c r="K44" s="14" t="s">
        <v>59</v>
      </c>
      <c r="L44" s="25" t="s">
        <v>281</v>
      </c>
      <c r="P44" s="21"/>
    </row>
    <row r="45" spans="1:16" s="20" customFormat="1" ht="25.25">
      <c r="A45" s="20">
        <v>43</v>
      </c>
      <c r="B45" t="s">
        <v>49</v>
      </c>
      <c r="C45" t="s">
        <v>50</v>
      </c>
      <c r="D45">
        <v>725</v>
      </c>
      <c r="E45" t="s">
        <v>156</v>
      </c>
      <c r="F45">
        <v>14</v>
      </c>
      <c r="G45" s="25" t="s">
        <v>225</v>
      </c>
      <c r="H45" s="25" t="s">
        <v>226</v>
      </c>
      <c r="I45" t="s">
        <v>46</v>
      </c>
      <c r="J45" t="s">
        <v>51</v>
      </c>
      <c r="K45" s="14" t="s">
        <v>59</v>
      </c>
      <c r="L45" s="25" t="s">
        <v>281</v>
      </c>
      <c r="P45" s="21"/>
    </row>
    <row r="46" spans="1:16" s="20" customFormat="1" ht="25.25">
      <c r="A46" s="20">
        <v>44</v>
      </c>
      <c r="B46" t="s">
        <v>49</v>
      </c>
      <c r="C46" t="s">
        <v>50</v>
      </c>
      <c r="D46">
        <v>736</v>
      </c>
      <c r="E46" t="s">
        <v>98</v>
      </c>
      <c r="F46">
        <v>22</v>
      </c>
      <c r="G46" s="25" t="s">
        <v>247</v>
      </c>
      <c r="H46" s="25" t="s">
        <v>248</v>
      </c>
      <c r="I46" t="s">
        <v>46</v>
      </c>
      <c r="J46" t="s">
        <v>51</v>
      </c>
      <c r="K46" s="14" t="s">
        <v>59</v>
      </c>
      <c r="L46" s="25" t="s">
        <v>281</v>
      </c>
      <c r="P46" s="21"/>
    </row>
    <row r="47" spans="1:16" s="20" customFormat="1" ht="25.25">
      <c r="A47" s="20">
        <v>45</v>
      </c>
      <c r="B47" t="s">
        <v>49</v>
      </c>
      <c r="C47" t="s">
        <v>50</v>
      </c>
      <c r="D47">
        <v>743</v>
      </c>
      <c r="E47" t="s">
        <v>157</v>
      </c>
      <c r="F47">
        <v>17</v>
      </c>
      <c r="G47" s="25" t="s">
        <v>249</v>
      </c>
      <c r="H47" s="25" t="s">
        <v>250</v>
      </c>
      <c r="I47" t="s">
        <v>46</v>
      </c>
      <c r="J47" t="s">
        <v>51</v>
      </c>
      <c r="K47" s="14" t="s">
        <v>59</v>
      </c>
      <c r="L47" s="25" t="s">
        <v>281</v>
      </c>
      <c r="P47" s="21"/>
    </row>
    <row r="48" spans="1:16" s="20" customFormat="1" ht="25.25">
      <c r="A48" s="20">
        <v>46</v>
      </c>
      <c r="B48" t="s">
        <v>49</v>
      </c>
      <c r="C48" t="s">
        <v>50</v>
      </c>
      <c r="D48">
        <v>783</v>
      </c>
      <c r="E48" t="s">
        <v>158</v>
      </c>
      <c r="F48" t="s">
        <v>159</v>
      </c>
      <c r="G48" s="25" t="s">
        <v>251</v>
      </c>
      <c r="H48" s="25" t="s">
        <v>252</v>
      </c>
      <c r="I48" t="s">
        <v>46</v>
      </c>
      <c r="J48" t="s">
        <v>51</v>
      </c>
      <c r="K48" s="14" t="s">
        <v>59</v>
      </c>
      <c r="L48" s="25" t="s">
        <v>281</v>
      </c>
      <c r="P48" s="21"/>
    </row>
    <row r="49" spans="1:16" s="20" customFormat="1" ht="75.75">
      <c r="A49" s="20">
        <v>47</v>
      </c>
      <c r="B49" t="s">
        <v>40</v>
      </c>
      <c r="C49" t="s">
        <v>41</v>
      </c>
      <c r="D49">
        <v>36</v>
      </c>
      <c r="E49">
        <v>3.1</v>
      </c>
      <c r="F49">
        <v>11</v>
      </c>
      <c r="G49" s="25" t="s">
        <v>253</v>
      </c>
      <c r="H49" t="s">
        <v>254</v>
      </c>
      <c r="I49" t="s">
        <v>42</v>
      </c>
      <c r="J49"/>
      <c r="L49"/>
      <c r="P49" s="21"/>
    </row>
    <row r="50" spans="1:16" s="20" customFormat="1" ht="290.35000000000002">
      <c r="A50" s="20">
        <v>48</v>
      </c>
      <c r="B50" t="s">
        <v>40</v>
      </c>
      <c r="C50" t="s">
        <v>41</v>
      </c>
      <c r="D50">
        <v>17</v>
      </c>
      <c r="E50">
        <v>1</v>
      </c>
      <c r="F50">
        <v>17</v>
      </c>
      <c r="G50" s="25" t="s">
        <v>255</v>
      </c>
      <c r="H50" t="s">
        <v>256</v>
      </c>
      <c r="I50" t="s">
        <v>46</v>
      </c>
      <c r="J50"/>
      <c r="K50" s="14" t="s">
        <v>59</v>
      </c>
      <c r="L50" s="25" t="s">
        <v>281</v>
      </c>
      <c r="P50" s="21"/>
    </row>
    <row r="51" spans="1:16" s="20" customFormat="1" ht="63.15">
      <c r="A51" s="20">
        <v>49</v>
      </c>
      <c r="B51" t="s">
        <v>40</v>
      </c>
      <c r="C51" t="s">
        <v>41</v>
      </c>
      <c r="D51">
        <v>50</v>
      </c>
      <c r="E51" t="s">
        <v>54</v>
      </c>
      <c r="F51">
        <v>6</v>
      </c>
      <c r="G51" s="25" t="s">
        <v>257</v>
      </c>
      <c r="H51" s="25" t="s">
        <v>258</v>
      </c>
      <c r="I51" t="s">
        <v>46</v>
      </c>
      <c r="J51"/>
      <c r="K51" s="14" t="s">
        <v>59</v>
      </c>
      <c r="L51" s="25" t="s">
        <v>281</v>
      </c>
      <c r="P51" s="21"/>
    </row>
    <row r="52" spans="1:16" s="20" customFormat="1" ht="25.25">
      <c r="A52" s="20">
        <v>50</v>
      </c>
      <c r="B52" t="s">
        <v>40</v>
      </c>
      <c r="C52" t="s">
        <v>41</v>
      </c>
      <c r="D52">
        <v>51</v>
      </c>
      <c r="E52" t="s">
        <v>55</v>
      </c>
      <c r="F52">
        <v>23</v>
      </c>
      <c r="G52" s="25" t="s">
        <v>259</v>
      </c>
      <c r="H52" s="25" t="s">
        <v>260</v>
      </c>
      <c r="I52" t="s">
        <v>46</v>
      </c>
      <c r="J52"/>
      <c r="K52" s="14" t="s">
        <v>59</v>
      </c>
      <c r="L52" s="25" t="s">
        <v>281</v>
      </c>
      <c r="P52" s="21"/>
    </row>
    <row r="53" spans="1:16" s="20" customFormat="1" ht="50.5">
      <c r="A53" s="20">
        <v>51</v>
      </c>
      <c r="B53" t="s">
        <v>40</v>
      </c>
      <c r="C53" t="s">
        <v>41</v>
      </c>
      <c r="D53">
        <v>55</v>
      </c>
      <c r="E53" t="s">
        <v>60</v>
      </c>
      <c r="F53">
        <v>36</v>
      </c>
      <c r="G53" s="25" t="s">
        <v>261</v>
      </c>
      <c r="H53" s="25" t="s">
        <v>262</v>
      </c>
      <c r="I53" t="s">
        <v>42</v>
      </c>
      <c r="J53"/>
      <c r="L53" s="25"/>
      <c r="P53" s="21"/>
    </row>
    <row r="54" spans="1:16" s="20" customFormat="1" ht="25.25">
      <c r="A54" s="20">
        <v>52</v>
      </c>
      <c r="B54" t="s">
        <v>40</v>
      </c>
      <c r="C54" t="s">
        <v>41</v>
      </c>
      <c r="D54">
        <v>57</v>
      </c>
      <c r="E54" t="s">
        <v>61</v>
      </c>
      <c r="F54">
        <v>18</v>
      </c>
      <c r="G54" s="25" t="s">
        <v>263</v>
      </c>
      <c r="H54" s="25" t="s">
        <v>264</v>
      </c>
      <c r="I54" t="s">
        <v>46</v>
      </c>
      <c r="J54"/>
      <c r="K54" s="14" t="s">
        <v>59</v>
      </c>
      <c r="L54" s="25" t="s">
        <v>281</v>
      </c>
      <c r="P54" s="21"/>
    </row>
    <row r="55" spans="1:16" s="20" customFormat="1" ht="75.75">
      <c r="A55" s="20">
        <v>53</v>
      </c>
      <c r="B55" t="s">
        <v>40</v>
      </c>
      <c r="C55" t="s">
        <v>41</v>
      </c>
      <c r="D55">
        <v>59</v>
      </c>
      <c r="E55">
        <v>5.9</v>
      </c>
      <c r="F55">
        <v>13</v>
      </c>
      <c r="G55" s="25" t="s">
        <v>265</v>
      </c>
      <c r="H55" s="25" t="s">
        <v>266</v>
      </c>
      <c r="I55" t="s">
        <v>42</v>
      </c>
      <c r="J55"/>
      <c r="L55" s="25"/>
      <c r="P55" s="21"/>
    </row>
    <row r="56" spans="1:16" s="20" customFormat="1" ht="164.1">
      <c r="A56" s="20">
        <v>54</v>
      </c>
      <c r="B56" t="s">
        <v>40</v>
      </c>
      <c r="C56" t="s">
        <v>41</v>
      </c>
      <c r="D56">
        <v>553</v>
      </c>
      <c r="E56" t="s">
        <v>89</v>
      </c>
      <c r="F56">
        <v>11</v>
      </c>
      <c r="G56" s="25" t="s">
        <v>267</v>
      </c>
      <c r="H56" s="25" t="s">
        <v>268</v>
      </c>
      <c r="I56" t="s">
        <v>42</v>
      </c>
      <c r="J56"/>
      <c r="L56" s="25"/>
      <c r="P56" s="21"/>
    </row>
    <row r="57" spans="1:16" s="20" customFormat="1" ht="50.5">
      <c r="A57" s="20">
        <v>55</v>
      </c>
      <c r="B57" t="s">
        <v>40</v>
      </c>
      <c r="C57" t="s">
        <v>41</v>
      </c>
      <c r="D57">
        <v>566</v>
      </c>
      <c r="E57">
        <v>19.5</v>
      </c>
      <c r="F57">
        <v>14</v>
      </c>
      <c r="G57" s="25" t="s">
        <v>269</v>
      </c>
      <c r="H57" s="25" t="s">
        <v>270</v>
      </c>
      <c r="I57" t="s">
        <v>42</v>
      </c>
      <c r="J57" s="31"/>
      <c r="L57" s="25"/>
      <c r="P57" s="21"/>
    </row>
    <row r="58" spans="1:16" s="20" customFormat="1" ht="176.75">
      <c r="A58" s="20">
        <v>56</v>
      </c>
      <c r="B58" t="s">
        <v>40</v>
      </c>
      <c r="C58" t="s">
        <v>41</v>
      </c>
      <c r="D58">
        <v>567</v>
      </c>
      <c r="E58">
        <v>19.5</v>
      </c>
      <c r="F58">
        <v>14</v>
      </c>
      <c r="G58" s="25" t="s">
        <v>271</v>
      </c>
      <c r="H58" s="25" t="s">
        <v>272</v>
      </c>
      <c r="I58" t="s">
        <v>42</v>
      </c>
      <c r="J58"/>
      <c r="L58" s="25"/>
      <c r="M58" s="23"/>
      <c r="P58" s="21"/>
    </row>
    <row r="59" spans="1:16" s="20" customFormat="1" ht="176.75">
      <c r="A59" s="20">
        <v>57</v>
      </c>
      <c r="B59" t="s">
        <v>40</v>
      </c>
      <c r="C59" t="s">
        <v>41</v>
      </c>
      <c r="D59">
        <v>569</v>
      </c>
      <c r="E59">
        <v>19.5</v>
      </c>
      <c r="F59">
        <v>24</v>
      </c>
      <c r="G59" s="25" t="s">
        <v>273</v>
      </c>
      <c r="H59" s="25" t="s">
        <v>272</v>
      </c>
      <c r="I59" t="s">
        <v>42</v>
      </c>
      <c r="J59"/>
      <c r="L59" s="25"/>
      <c r="P59" s="21"/>
    </row>
    <row r="60" spans="1:16" s="20" customFormat="1" ht="25.25">
      <c r="A60" s="20">
        <v>58</v>
      </c>
      <c r="B60" t="s">
        <v>144</v>
      </c>
      <c r="C60" t="s">
        <v>145</v>
      </c>
      <c r="D60">
        <v>155</v>
      </c>
      <c r="E60" t="s">
        <v>160</v>
      </c>
      <c r="F60">
        <v>9</v>
      </c>
      <c r="G60" t="s">
        <v>274</v>
      </c>
      <c r="H60" s="25"/>
      <c r="I60" t="s">
        <v>46</v>
      </c>
      <c r="J60"/>
      <c r="K60" s="14" t="s">
        <v>59</v>
      </c>
      <c r="L60" s="25" t="s">
        <v>281</v>
      </c>
      <c r="P60" s="21"/>
    </row>
    <row r="61" spans="1:16" s="20" customFormat="1" ht="25.25">
      <c r="A61" s="20">
        <v>59</v>
      </c>
      <c r="B61" t="s">
        <v>144</v>
      </c>
      <c r="C61" t="s">
        <v>145</v>
      </c>
      <c r="D61">
        <v>161</v>
      </c>
      <c r="E61" t="s">
        <v>161</v>
      </c>
      <c r="F61"/>
      <c r="G61" s="25" t="s">
        <v>275</v>
      </c>
      <c r="H61" s="25"/>
      <c r="I61" t="s">
        <v>46</v>
      </c>
      <c r="J61"/>
      <c r="K61" s="14" t="s">
        <v>59</v>
      </c>
      <c r="L61" s="25" t="s">
        <v>281</v>
      </c>
      <c r="P61" s="21"/>
    </row>
    <row r="62" spans="1:16" s="20" customFormat="1" ht="25.25">
      <c r="A62" s="20">
        <v>60</v>
      </c>
      <c r="B62" t="s">
        <v>144</v>
      </c>
      <c r="C62" t="s">
        <v>145</v>
      </c>
      <c r="D62">
        <v>199</v>
      </c>
      <c r="E62" t="s">
        <v>162</v>
      </c>
      <c r="F62">
        <v>11</v>
      </c>
      <c r="G62" t="s">
        <v>276</v>
      </c>
      <c r="H62" s="25"/>
      <c r="I62" t="s">
        <v>46</v>
      </c>
      <c r="J62"/>
      <c r="K62" s="14" t="s">
        <v>59</v>
      </c>
      <c r="L62" s="25" t="s">
        <v>281</v>
      </c>
      <c r="P62" s="21"/>
    </row>
    <row r="63" spans="1:16" s="20" customFormat="1" ht="25.25">
      <c r="A63" s="20">
        <v>61</v>
      </c>
      <c r="B63" t="s">
        <v>144</v>
      </c>
      <c r="C63" t="s">
        <v>145</v>
      </c>
      <c r="D63">
        <v>200</v>
      </c>
      <c r="E63" t="s">
        <v>163</v>
      </c>
      <c r="F63">
        <v>1</v>
      </c>
      <c r="G63" t="s">
        <v>277</v>
      </c>
      <c r="H63" s="25"/>
      <c r="I63" t="s">
        <v>46</v>
      </c>
      <c r="J63"/>
      <c r="K63" s="14" t="s">
        <v>59</v>
      </c>
      <c r="L63" s="25" t="s">
        <v>281</v>
      </c>
      <c r="P63" s="21"/>
    </row>
    <row r="64" spans="1:16" s="20" customFormat="1" ht="25.25">
      <c r="A64" s="20">
        <v>62</v>
      </c>
      <c r="B64" t="s">
        <v>144</v>
      </c>
      <c r="C64" t="s">
        <v>145</v>
      </c>
      <c r="D64">
        <v>204</v>
      </c>
      <c r="E64" t="s">
        <v>164</v>
      </c>
      <c r="F64">
        <v>1</v>
      </c>
      <c r="G64" t="s">
        <v>278</v>
      </c>
      <c r="H64" s="25"/>
      <c r="I64" t="s">
        <v>46</v>
      </c>
      <c r="J64"/>
      <c r="K64" s="14" t="s">
        <v>59</v>
      </c>
      <c r="L64" s="25" t="s">
        <v>281</v>
      </c>
      <c r="P64" s="21"/>
    </row>
    <row r="65" spans="1:16" s="20" customFormat="1" ht="25.25">
      <c r="A65" s="20">
        <v>63</v>
      </c>
      <c r="B65" t="s">
        <v>144</v>
      </c>
      <c r="C65" t="s">
        <v>145</v>
      </c>
      <c r="D65">
        <v>159</v>
      </c>
      <c r="E65" t="s">
        <v>69</v>
      </c>
      <c r="F65">
        <v>24</v>
      </c>
      <c r="G65" t="s">
        <v>279</v>
      </c>
      <c r="H65" s="25"/>
      <c r="I65" t="s">
        <v>46</v>
      </c>
      <c r="J65"/>
      <c r="K65" s="14" t="s">
        <v>59</v>
      </c>
      <c r="L65" s="25" t="s">
        <v>281</v>
      </c>
      <c r="P65" s="21"/>
    </row>
    <row r="66" spans="1:16" s="20" customFormat="1" ht="25.25">
      <c r="A66" s="20">
        <v>64</v>
      </c>
      <c r="B66" t="s">
        <v>144</v>
      </c>
      <c r="C66" t="s">
        <v>145</v>
      </c>
      <c r="D66">
        <v>161</v>
      </c>
      <c r="E66" t="s">
        <v>70</v>
      </c>
      <c r="F66">
        <v>1</v>
      </c>
      <c r="G66" t="s">
        <v>280</v>
      </c>
      <c r="H66" s="25"/>
      <c r="I66" t="s">
        <v>46</v>
      </c>
      <c r="J66"/>
      <c r="K66" s="14" t="s">
        <v>59</v>
      </c>
      <c r="L66" s="25" t="s">
        <v>281</v>
      </c>
      <c r="P66" s="21"/>
    </row>
  </sheetData>
  <autoFilter ref="A2:AMK66" xr:uid="{76FDF5E9-424E-B446-BA2C-57E58E90D94E}"/>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MK14"/>
  <sheetViews>
    <sheetView zoomScaleNormal="100" workbookViewId="0">
      <selection activeCell="L10" sqref="L10"/>
    </sheetView>
  </sheetViews>
  <sheetFormatPr defaultColWidth="8.83203125" defaultRowHeight="12.65"/>
  <cols>
    <col min="1" max="6" width="10.83203125" style="25" customWidth="1"/>
    <col min="7" max="7" width="40" style="25" customWidth="1"/>
    <col min="8" max="8" width="36.5" style="25" customWidth="1"/>
    <col min="9" max="9" width="8.1640625" style="25" customWidth="1"/>
    <col min="10" max="10" width="14.1640625" style="25" customWidth="1"/>
    <col min="11" max="11" width="10.83203125" style="25" customWidth="1"/>
    <col min="12" max="12" width="30" style="25" customWidth="1"/>
    <col min="13" max="1025" width="10.83203125" style="25" customWidth="1"/>
  </cols>
  <sheetData>
    <row r="1" spans="1:16" s="15" customFormat="1" ht="52.95" customHeight="1">
      <c r="A1" s="18" t="s">
        <v>25</v>
      </c>
      <c r="B1" s="18" t="s">
        <v>26</v>
      </c>
      <c r="C1" s="18" t="s">
        <v>27</v>
      </c>
      <c r="D1" s="18" t="s">
        <v>28</v>
      </c>
      <c r="E1" s="18" t="s">
        <v>29</v>
      </c>
      <c r="F1" s="18" t="s">
        <v>30</v>
      </c>
      <c r="G1" s="18" t="s">
        <v>31</v>
      </c>
      <c r="H1" s="18" t="s">
        <v>32</v>
      </c>
      <c r="I1" s="18" t="s">
        <v>33</v>
      </c>
      <c r="J1" s="18" t="s">
        <v>34</v>
      </c>
      <c r="K1" s="19" t="s">
        <v>35</v>
      </c>
      <c r="L1" s="24" t="s">
        <v>141</v>
      </c>
      <c r="M1" s="19" t="s">
        <v>37</v>
      </c>
      <c r="N1" s="18" t="s">
        <v>38</v>
      </c>
      <c r="O1" s="19" t="s">
        <v>39</v>
      </c>
      <c r="P1" s="26"/>
    </row>
    <row r="2" spans="1:16" ht="63.15">
      <c r="A2" s="25">
        <v>1001</v>
      </c>
      <c r="B2" s="27" t="s">
        <v>57</v>
      </c>
      <c r="C2" s="27" t="s">
        <v>48</v>
      </c>
      <c r="D2" s="25">
        <v>209</v>
      </c>
      <c r="E2" s="25" t="s">
        <v>75</v>
      </c>
      <c r="F2" s="25">
        <v>13</v>
      </c>
      <c r="G2" s="25" t="s">
        <v>100</v>
      </c>
      <c r="H2" s="25" t="s">
        <v>101</v>
      </c>
      <c r="I2" s="25" t="s">
        <v>42</v>
      </c>
      <c r="J2" s="25" t="s">
        <v>51</v>
      </c>
      <c r="K2" s="27" t="s">
        <v>59</v>
      </c>
      <c r="L2" s="27" t="s">
        <v>142</v>
      </c>
      <c r="M2" s="22"/>
    </row>
    <row r="3" spans="1:16" ht="63.15">
      <c r="A3" s="25">
        <v>1002</v>
      </c>
      <c r="B3" s="27" t="s">
        <v>57</v>
      </c>
      <c r="C3" s="27" t="s">
        <v>48</v>
      </c>
      <c r="D3" s="25">
        <v>209</v>
      </c>
      <c r="E3" s="25" t="s">
        <v>75</v>
      </c>
      <c r="F3" s="28" t="s">
        <v>102</v>
      </c>
      <c r="G3" s="25" t="s">
        <v>103</v>
      </c>
      <c r="H3" s="25" t="s">
        <v>104</v>
      </c>
      <c r="I3" s="25" t="s">
        <v>42</v>
      </c>
      <c r="J3" s="25" t="s">
        <v>43</v>
      </c>
      <c r="K3" s="27" t="s">
        <v>59</v>
      </c>
      <c r="L3" s="27" t="s">
        <v>142</v>
      </c>
      <c r="M3" s="22"/>
    </row>
    <row r="4" spans="1:16" ht="37.9">
      <c r="A4" s="25">
        <v>1003</v>
      </c>
      <c r="B4" s="27" t="s">
        <v>57</v>
      </c>
      <c r="C4" s="27" t="s">
        <v>48</v>
      </c>
      <c r="D4" s="25">
        <v>210</v>
      </c>
      <c r="E4" s="25" t="s">
        <v>75</v>
      </c>
      <c r="F4" s="25">
        <v>1</v>
      </c>
      <c r="G4" s="25" t="s">
        <v>105</v>
      </c>
      <c r="H4" s="25" t="s">
        <v>106</v>
      </c>
      <c r="I4" s="25" t="s">
        <v>42</v>
      </c>
      <c r="J4" s="25" t="s">
        <v>43</v>
      </c>
      <c r="K4" s="27" t="s">
        <v>59</v>
      </c>
      <c r="L4" s="27" t="s">
        <v>142</v>
      </c>
      <c r="M4" s="22"/>
    </row>
    <row r="5" spans="1:16" hidden="1">
      <c r="A5" s="25">
        <v>1004</v>
      </c>
      <c r="B5" s="27" t="s">
        <v>57</v>
      </c>
      <c r="C5" s="27" t="s">
        <v>48</v>
      </c>
      <c r="D5" s="25">
        <v>276</v>
      </c>
      <c r="E5" s="25" t="s">
        <v>79</v>
      </c>
      <c r="F5" s="25">
        <v>3</v>
      </c>
      <c r="G5" s="25" t="s">
        <v>107</v>
      </c>
      <c r="H5" s="25" t="s">
        <v>108</v>
      </c>
      <c r="I5" s="25" t="s">
        <v>46</v>
      </c>
      <c r="J5" s="25" t="s">
        <v>51</v>
      </c>
      <c r="K5" s="27" t="s">
        <v>53</v>
      </c>
      <c r="L5" s="27"/>
    </row>
    <row r="6" spans="1:16" ht="50.5" hidden="1">
      <c r="A6" s="25">
        <v>1005</v>
      </c>
      <c r="B6" s="27" t="s">
        <v>57</v>
      </c>
      <c r="C6" s="27" t="s">
        <v>48</v>
      </c>
      <c r="D6" s="25">
        <v>276</v>
      </c>
      <c r="E6" s="25" t="s">
        <v>79</v>
      </c>
      <c r="F6" s="25">
        <v>3</v>
      </c>
      <c r="G6" s="25" t="s">
        <v>109</v>
      </c>
      <c r="H6" s="25" t="s">
        <v>110</v>
      </c>
      <c r="I6" s="25" t="s">
        <v>42</v>
      </c>
      <c r="J6" s="25" t="s">
        <v>51</v>
      </c>
      <c r="K6" s="27" t="s">
        <v>53</v>
      </c>
      <c r="L6" s="27"/>
    </row>
    <row r="7" spans="1:16" ht="50.5" hidden="1">
      <c r="A7" s="25">
        <v>1006</v>
      </c>
      <c r="B7" s="27" t="s">
        <v>57</v>
      </c>
      <c r="C7" s="27" t="s">
        <v>48</v>
      </c>
      <c r="D7" s="25">
        <v>277</v>
      </c>
      <c r="E7" s="25" t="s">
        <v>80</v>
      </c>
      <c r="F7" s="25">
        <v>14</v>
      </c>
      <c r="G7" s="25" t="s">
        <v>109</v>
      </c>
      <c r="H7" s="25" t="s">
        <v>110</v>
      </c>
      <c r="I7" s="25" t="s">
        <v>42</v>
      </c>
      <c r="J7" s="25" t="s">
        <v>51</v>
      </c>
      <c r="K7" s="27" t="s">
        <v>53</v>
      </c>
      <c r="L7" s="27"/>
    </row>
    <row r="8" spans="1:16" ht="37.9">
      <c r="A8" s="25">
        <v>1007</v>
      </c>
      <c r="B8" s="27" t="s">
        <v>90</v>
      </c>
      <c r="C8" s="27" t="s">
        <v>111</v>
      </c>
      <c r="D8" s="25">
        <v>69</v>
      </c>
      <c r="E8" s="29">
        <v>5.9</v>
      </c>
      <c r="F8" s="25">
        <v>30</v>
      </c>
      <c r="G8" s="25" t="s">
        <v>112</v>
      </c>
      <c r="H8" s="25" t="s">
        <v>113</v>
      </c>
      <c r="I8" s="25" t="s">
        <v>42</v>
      </c>
      <c r="J8" s="25" t="s">
        <v>43</v>
      </c>
      <c r="K8" s="20" t="s">
        <v>52</v>
      </c>
      <c r="L8" s="23" t="s">
        <v>140</v>
      </c>
    </row>
    <row r="9" spans="1:16" ht="63.15">
      <c r="A9" s="25">
        <v>1008</v>
      </c>
      <c r="B9" s="27" t="s">
        <v>90</v>
      </c>
      <c r="C9" s="27" t="s">
        <v>111</v>
      </c>
      <c r="D9" s="25">
        <v>579</v>
      </c>
      <c r="E9" s="25" t="s">
        <v>89</v>
      </c>
      <c r="F9" s="25">
        <v>12</v>
      </c>
      <c r="G9" s="25" t="s">
        <v>114</v>
      </c>
      <c r="H9" s="25" t="s">
        <v>115</v>
      </c>
      <c r="I9" s="25" t="s">
        <v>42</v>
      </c>
      <c r="J9" s="25" t="s">
        <v>43</v>
      </c>
      <c r="K9" s="20" t="s">
        <v>52</v>
      </c>
      <c r="L9" s="23" t="s">
        <v>140</v>
      </c>
    </row>
    <row r="10" spans="1:16" ht="63.15">
      <c r="A10" s="25">
        <v>1009</v>
      </c>
      <c r="B10" s="27" t="s">
        <v>90</v>
      </c>
      <c r="C10" s="27" t="s">
        <v>111</v>
      </c>
      <c r="D10" s="25">
        <v>592</v>
      </c>
      <c r="E10" s="25">
        <v>19.5</v>
      </c>
      <c r="F10" s="25">
        <v>11</v>
      </c>
      <c r="G10" s="25" t="s">
        <v>114</v>
      </c>
      <c r="H10" s="25" t="s">
        <v>115</v>
      </c>
      <c r="I10" s="25" t="s">
        <v>42</v>
      </c>
      <c r="J10" s="25" t="s">
        <v>43</v>
      </c>
      <c r="K10" s="20" t="s">
        <v>52</v>
      </c>
      <c r="L10" s="23" t="s">
        <v>140</v>
      </c>
    </row>
    <row r="11" spans="1:16" ht="50.5" hidden="1">
      <c r="A11" s="25">
        <v>1010</v>
      </c>
      <c r="B11" s="27" t="s">
        <v>47</v>
      </c>
      <c r="C11" s="27" t="s">
        <v>48</v>
      </c>
      <c r="D11" s="25">
        <v>222</v>
      </c>
      <c r="E11" s="25" t="s">
        <v>76</v>
      </c>
      <c r="F11" s="25">
        <v>11</v>
      </c>
      <c r="G11" s="25" t="s">
        <v>116</v>
      </c>
      <c r="H11" s="25" t="s">
        <v>117</v>
      </c>
      <c r="I11" s="25" t="s">
        <v>46</v>
      </c>
      <c r="J11" s="29" t="s">
        <v>51</v>
      </c>
      <c r="K11" s="27" t="s">
        <v>53</v>
      </c>
      <c r="L11" s="30"/>
      <c r="N11" s="25" t="s">
        <v>118</v>
      </c>
    </row>
    <row r="12" spans="1:16" ht="37.9" hidden="1">
      <c r="A12" s="25">
        <v>1011</v>
      </c>
      <c r="B12" s="27" t="s">
        <v>47</v>
      </c>
      <c r="C12" s="27" t="s">
        <v>48</v>
      </c>
      <c r="D12" s="25">
        <v>69</v>
      </c>
      <c r="E12" s="25">
        <v>5.9</v>
      </c>
      <c r="F12" s="25">
        <v>30</v>
      </c>
      <c r="G12" s="25" t="s">
        <v>119</v>
      </c>
      <c r="H12" s="25" t="s">
        <v>117</v>
      </c>
      <c r="I12" s="25" t="s">
        <v>46</v>
      </c>
      <c r="J12" s="25" t="s">
        <v>51</v>
      </c>
      <c r="K12" s="27" t="s">
        <v>53</v>
      </c>
      <c r="L12" s="27"/>
      <c r="N12" s="25" t="s">
        <v>118</v>
      </c>
    </row>
    <row r="13" spans="1:16" ht="37.9" hidden="1">
      <c r="A13" s="25">
        <v>1012</v>
      </c>
      <c r="B13" s="27" t="s">
        <v>47</v>
      </c>
      <c r="C13" s="27" t="s">
        <v>48</v>
      </c>
      <c r="D13" s="25">
        <v>69</v>
      </c>
      <c r="E13" s="25">
        <v>5.9</v>
      </c>
      <c r="F13" s="25">
        <v>29</v>
      </c>
      <c r="G13" s="25" t="s">
        <v>120</v>
      </c>
      <c r="H13" s="25" t="s">
        <v>121</v>
      </c>
      <c r="I13" s="25" t="s">
        <v>46</v>
      </c>
      <c r="J13" s="25" t="s">
        <v>51</v>
      </c>
      <c r="K13" s="27" t="s">
        <v>53</v>
      </c>
      <c r="L13" s="27"/>
      <c r="N13" s="25" t="s">
        <v>118</v>
      </c>
    </row>
    <row r="14" spans="1:16" ht="138.9">
      <c r="A14" s="25">
        <v>1013</v>
      </c>
      <c r="B14" s="25" t="s">
        <v>65</v>
      </c>
      <c r="C14" s="25" t="s">
        <v>99</v>
      </c>
      <c r="D14" s="25" t="s">
        <v>122</v>
      </c>
      <c r="E14" s="25" t="s">
        <v>122</v>
      </c>
      <c r="F14" s="25" t="s">
        <v>122</v>
      </c>
      <c r="G14" s="25" t="s">
        <v>123</v>
      </c>
      <c r="I14" s="25" t="s">
        <v>46</v>
      </c>
      <c r="K14" s="25" t="s">
        <v>59</v>
      </c>
      <c r="L14" s="25" t="s">
        <v>143</v>
      </c>
    </row>
  </sheetData>
  <autoFilter ref="A1:AMK14" xr:uid="{2A80D5EC-58DF-DE47-8773-2E36896681AE}">
    <filterColumn colId="10">
      <filters blank="1"/>
    </filterColumn>
  </autoFilter>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zoomScaleNormal="100" workbookViewId="0">
      <selection activeCell="M20" sqref="M20"/>
    </sheetView>
  </sheetViews>
  <sheetFormatPr defaultColWidth="8.83203125" defaultRowHeight="12.6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1" customWidth="1"/>
    <col min="12" max="12" width="11.6640625" style="31" customWidth="1"/>
    <col min="13" max="1025" width="8.83203125" customWidth="1"/>
  </cols>
  <sheetData>
    <row r="1" spans="2:12" ht="15.45">
      <c r="B1" s="62" t="s">
        <v>124</v>
      </c>
      <c r="C1" s="62"/>
      <c r="E1" s="32" t="s">
        <v>125</v>
      </c>
    </row>
    <row r="2" spans="2:12">
      <c r="E2" t="s">
        <v>126</v>
      </c>
    </row>
    <row r="3" spans="2:12">
      <c r="B3" s="63" t="s">
        <v>127</v>
      </c>
      <c r="C3" s="63"/>
      <c r="E3" s="39"/>
      <c r="F3" s="40"/>
      <c r="G3" s="40"/>
      <c r="H3" s="39" t="s">
        <v>35</v>
      </c>
      <c r="I3" s="40"/>
      <c r="J3" s="40"/>
      <c r="K3" s="41"/>
      <c r="L3"/>
    </row>
    <row r="4" spans="2:12">
      <c r="B4" s="33" t="s">
        <v>46</v>
      </c>
      <c r="C4" s="34">
        <f>COUNTIF(Comments!I$2:I$66, Summary!B4)</f>
        <v>50</v>
      </c>
      <c r="E4" s="39" t="s">
        <v>33</v>
      </c>
      <c r="F4" s="39" t="s">
        <v>38</v>
      </c>
      <c r="G4" s="39" t="s">
        <v>37</v>
      </c>
      <c r="H4" s="42" t="s">
        <v>53</v>
      </c>
      <c r="I4" s="43" t="s">
        <v>59</v>
      </c>
      <c r="J4" s="43" t="s">
        <v>52</v>
      </c>
      <c r="K4" s="44" t="s">
        <v>138</v>
      </c>
      <c r="L4"/>
    </row>
    <row r="5" spans="2:12">
      <c r="B5" s="33" t="s">
        <v>42</v>
      </c>
      <c r="C5" s="34">
        <f>COUNTIF(Comments!I$2:I$66, B5)</f>
        <v>14</v>
      </c>
      <c r="E5" s="42" t="s">
        <v>46</v>
      </c>
      <c r="F5" s="42" t="s">
        <v>137</v>
      </c>
      <c r="G5" s="42" t="s">
        <v>10</v>
      </c>
      <c r="H5" s="45">
        <v>244</v>
      </c>
      <c r="I5" s="46">
        <v>11</v>
      </c>
      <c r="J5" s="46">
        <v>6</v>
      </c>
      <c r="K5" s="47">
        <v>261</v>
      </c>
      <c r="L5"/>
    </row>
    <row r="6" spans="2:12">
      <c r="B6" s="33" t="s">
        <v>128</v>
      </c>
      <c r="C6" s="34">
        <f>COUNTIF(Comments!I$2:I$66, B6)</f>
        <v>0</v>
      </c>
      <c r="E6" s="48"/>
      <c r="F6" s="48"/>
      <c r="G6" s="49" t="s">
        <v>137</v>
      </c>
      <c r="H6" s="50"/>
      <c r="I6" s="51">
        <v>1</v>
      </c>
      <c r="J6" s="51"/>
      <c r="K6" s="52">
        <v>1</v>
      </c>
      <c r="L6"/>
    </row>
    <row r="7" spans="2:12">
      <c r="B7" s="33"/>
      <c r="C7" s="34"/>
      <c r="E7" s="42" t="s">
        <v>42</v>
      </c>
      <c r="F7" s="42" t="s">
        <v>64</v>
      </c>
      <c r="G7" s="42" t="s">
        <v>64</v>
      </c>
      <c r="H7" s="45"/>
      <c r="I7" s="46"/>
      <c r="J7" s="46">
        <v>1</v>
      </c>
      <c r="K7" s="47">
        <v>1</v>
      </c>
      <c r="L7"/>
    </row>
    <row r="8" spans="2:12">
      <c r="B8" s="35" t="s">
        <v>129</v>
      </c>
      <c r="C8" s="36">
        <f>SUM(C4:C6)</f>
        <v>64</v>
      </c>
      <c r="E8" s="48"/>
      <c r="F8" s="48"/>
      <c r="G8" s="49" t="s">
        <v>137</v>
      </c>
      <c r="H8" s="50"/>
      <c r="I8" s="51"/>
      <c r="J8" s="51">
        <v>1</v>
      </c>
      <c r="K8" s="52">
        <v>1</v>
      </c>
      <c r="L8"/>
    </row>
    <row r="9" spans="2:12">
      <c r="E9" s="48"/>
      <c r="F9" s="42" t="s">
        <v>82</v>
      </c>
      <c r="G9" s="42" t="s">
        <v>137</v>
      </c>
      <c r="H9" s="45"/>
      <c r="I9" s="46"/>
      <c r="J9" s="46">
        <v>3</v>
      </c>
      <c r="K9" s="47">
        <v>3</v>
      </c>
      <c r="L9"/>
    </row>
    <row r="10" spans="2:12">
      <c r="E10" s="48"/>
      <c r="F10" s="42" t="s">
        <v>45</v>
      </c>
      <c r="G10" s="42" t="s">
        <v>44</v>
      </c>
      <c r="H10" s="45">
        <v>1</v>
      </c>
      <c r="I10" s="46"/>
      <c r="J10" s="46"/>
      <c r="K10" s="47">
        <v>1</v>
      </c>
      <c r="L10"/>
    </row>
    <row r="11" spans="2:12">
      <c r="B11" s="63" t="s">
        <v>130</v>
      </c>
      <c r="C11" s="63"/>
      <c r="E11" s="48"/>
      <c r="F11" s="48"/>
      <c r="G11" s="49" t="s">
        <v>137</v>
      </c>
      <c r="H11" s="50">
        <v>15</v>
      </c>
      <c r="I11" s="51"/>
      <c r="J11" s="51">
        <v>7</v>
      </c>
      <c r="K11" s="52">
        <v>22</v>
      </c>
      <c r="L11"/>
    </row>
    <row r="12" spans="2:12">
      <c r="B12" s="33" t="s">
        <v>53</v>
      </c>
      <c r="C12" s="34">
        <f>COUNTIF(Comments!K$2:K$66, Summary!B12)</f>
        <v>0</v>
      </c>
      <c r="E12" s="48"/>
      <c r="F12" s="42" t="s">
        <v>62</v>
      </c>
      <c r="G12" s="42" t="s">
        <v>64</v>
      </c>
      <c r="H12" s="45"/>
      <c r="I12" s="46"/>
      <c r="J12" s="46">
        <v>11</v>
      </c>
      <c r="K12" s="47">
        <v>11</v>
      </c>
      <c r="L12"/>
    </row>
    <row r="13" spans="2:12">
      <c r="B13" s="33" t="s">
        <v>52</v>
      </c>
      <c r="C13" s="34">
        <f>COUNTIF(Comments!K$2:K$66, Summary!B13)</f>
        <v>0</v>
      </c>
      <c r="E13" s="48"/>
      <c r="F13" s="48"/>
      <c r="G13" s="49" t="s">
        <v>137</v>
      </c>
      <c r="H13" s="50">
        <v>19</v>
      </c>
      <c r="I13" s="51"/>
      <c r="J13" s="51">
        <v>50</v>
      </c>
      <c r="K13" s="52">
        <v>69</v>
      </c>
      <c r="L13"/>
    </row>
    <row r="14" spans="2:12">
      <c r="B14" s="33" t="s">
        <v>59</v>
      </c>
      <c r="C14" s="34">
        <f>COUNTIF(Comments!K$2:K$66, Summary!B14)</f>
        <v>50</v>
      </c>
      <c r="E14" s="48"/>
      <c r="F14" s="42" t="s">
        <v>63</v>
      </c>
      <c r="G14" s="42" t="s">
        <v>137</v>
      </c>
      <c r="H14" s="45">
        <v>27</v>
      </c>
      <c r="I14" s="46">
        <v>3</v>
      </c>
      <c r="J14" s="46">
        <v>19</v>
      </c>
      <c r="K14" s="47">
        <v>49</v>
      </c>
      <c r="L14"/>
    </row>
    <row r="15" spans="2:12">
      <c r="B15" s="33" t="s">
        <v>131</v>
      </c>
      <c r="C15" s="34">
        <f>COUNTIF(Comments!K$2:K$66, Summary!B15)</f>
        <v>0</v>
      </c>
      <c r="E15" s="48"/>
      <c r="F15" s="42" t="s">
        <v>137</v>
      </c>
      <c r="G15" s="42" t="s">
        <v>64</v>
      </c>
      <c r="H15" s="45"/>
      <c r="I15" s="46"/>
      <c r="J15" s="46">
        <v>1</v>
      </c>
      <c r="K15" s="47">
        <v>1</v>
      </c>
      <c r="L15"/>
    </row>
    <row r="16" spans="2:12">
      <c r="B16" s="33"/>
      <c r="C16" s="34"/>
      <c r="E16" s="48"/>
      <c r="F16" s="48"/>
      <c r="G16" s="49" t="s">
        <v>137</v>
      </c>
      <c r="H16" s="50">
        <v>30</v>
      </c>
      <c r="I16" s="51">
        <v>6</v>
      </c>
      <c r="J16" s="51">
        <v>39</v>
      </c>
      <c r="K16" s="52">
        <v>75</v>
      </c>
      <c r="L16"/>
    </row>
    <row r="17" spans="1:12">
      <c r="B17" s="35" t="s">
        <v>132</v>
      </c>
      <c r="C17" s="36">
        <f>SUM(C12:C15)</f>
        <v>50</v>
      </c>
      <c r="E17" s="48"/>
      <c r="F17" s="42" t="s">
        <v>139</v>
      </c>
      <c r="G17" s="42" t="s">
        <v>137</v>
      </c>
      <c r="H17" s="45"/>
      <c r="I17" s="46"/>
      <c r="J17" s="46">
        <v>4</v>
      </c>
      <c r="K17" s="47">
        <v>4</v>
      </c>
      <c r="L17"/>
    </row>
    <row r="18" spans="1:12">
      <c r="E18" s="53" t="s">
        <v>138</v>
      </c>
      <c r="F18" s="54"/>
      <c r="G18" s="54"/>
      <c r="H18" s="55">
        <v>336</v>
      </c>
      <c r="I18" s="56">
        <v>21</v>
      </c>
      <c r="J18" s="56">
        <v>142</v>
      </c>
      <c r="K18" s="57">
        <v>499</v>
      </c>
      <c r="L18"/>
    </row>
    <row r="19" spans="1:12">
      <c r="H19"/>
      <c r="I19"/>
      <c r="J19"/>
      <c r="K19"/>
      <c r="L19"/>
    </row>
    <row r="20" spans="1:12">
      <c r="B20" s="63" t="s">
        <v>133</v>
      </c>
      <c r="C20" s="63"/>
      <c r="H20"/>
      <c r="I20"/>
      <c r="J20"/>
      <c r="K20"/>
      <c r="L20"/>
    </row>
    <row r="21" spans="1:12">
      <c r="B21" s="33" t="s">
        <v>62</v>
      </c>
      <c r="C21" s="34">
        <f>COUNTIF(Comments!N$2:N$66, Summary!B21)</f>
        <v>0</v>
      </c>
      <c r="H21"/>
      <c r="I21"/>
      <c r="J21"/>
      <c r="K21"/>
      <c r="L21"/>
    </row>
    <row r="22" spans="1:12">
      <c r="B22" s="33" t="s">
        <v>45</v>
      </c>
      <c r="C22" s="34">
        <f>COUNTIF(Comments!N$2:N$66, Summary!B22)</f>
        <v>0</v>
      </c>
      <c r="H22"/>
      <c r="I22"/>
      <c r="J22"/>
      <c r="K22"/>
      <c r="L22"/>
    </row>
    <row r="23" spans="1:12">
      <c r="B23" s="33" t="s">
        <v>134</v>
      </c>
      <c r="C23" s="34">
        <f>COUNTIF(Comments!N$2:N$66, Summary!B23)</f>
        <v>0</v>
      </c>
      <c r="H23"/>
      <c r="I23"/>
      <c r="J23"/>
      <c r="K23"/>
      <c r="L23"/>
    </row>
    <row r="24" spans="1:12">
      <c r="B24" s="37" t="s">
        <v>135</v>
      </c>
      <c r="C24" s="38">
        <f>C5-SUM(C21:C23)</f>
        <v>14</v>
      </c>
      <c r="H24"/>
      <c r="I24"/>
      <c r="J24"/>
      <c r="K24"/>
      <c r="L24"/>
    </row>
    <row r="25" spans="1:12">
      <c r="H25"/>
      <c r="I25"/>
      <c r="J25"/>
      <c r="K25"/>
      <c r="L25"/>
    </row>
    <row r="26" spans="1:12">
      <c r="H26"/>
      <c r="I26"/>
      <c r="J26"/>
      <c r="K26"/>
      <c r="L26"/>
    </row>
    <row r="27" spans="1:12">
      <c r="B27" s="63" t="s">
        <v>37</v>
      </c>
      <c r="C27" s="63"/>
      <c r="H27"/>
      <c r="I27"/>
      <c r="J27"/>
      <c r="K27"/>
      <c r="L27"/>
    </row>
    <row r="28" spans="1:12">
      <c r="A28" s="32"/>
      <c r="B28" s="33" t="s">
        <v>84</v>
      </c>
      <c r="C28" s="34">
        <f>COUNTIF(Comments!M$2:M$66, Summary!B28)</f>
        <v>0</v>
      </c>
    </row>
    <row r="29" spans="1:12">
      <c r="B29" s="33" t="s">
        <v>49</v>
      </c>
      <c r="C29" s="34">
        <f>COUNTIF(Comments!M$2:M$66, Summary!B29)</f>
        <v>0</v>
      </c>
    </row>
    <row r="30" spans="1:12">
      <c r="B30" s="33" t="s">
        <v>58</v>
      </c>
      <c r="C30" s="34">
        <f>COUNTIF(Comments!M$2:M$66, Summary!B30)</f>
        <v>0</v>
      </c>
    </row>
    <row r="31" spans="1:12">
      <c r="B31" s="33" t="s">
        <v>44</v>
      </c>
      <c r="C31" s="34">
        <f>COUNTIF(Comments!M$2:M$66, Summary!B31)</f>
        <v>0</v>
      </c>
    </row>
    <row r="32" spans="1:12">
      <c r="B32" s="33" t="s">
        <v>56</v>
      </c>
      <c r="C32" s="34">
        <f>COUNTIF(Comments!M$2:M$66, Summary!B32)</f>
        <v>0</v>
      </c>
    </row>
    <row r="33" spans="2:3">
      <c r="B33" s="33" t="s">
        <v>10</v>
      </c>
      <c r="C33" s="34">
        <f>COUNTIF(Comments!M$2:M$66, Summary!B33)</f>
        <v>0</v>
      </c>
    </row>
    <row r="34" spans="2:3">
      <c r="B34" s="37" t="s">
        <v>136</v>
      </c>
      <c r="C34" s="38">
        <f>C8-SUM(C28:C33)</f>
        <v>64</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Clint</cp:lastModifiedBy>
  <cp:revision>6</cp:revision>
  <dcterms:created xsi:type="dcterms:W3CDTF">2012-07-21T16:42:55Z</dcterms:created>
  <dcterms:modified xsi:type="dcterms:W3CDTF">2019-11-21T22:50:03Z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