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210" windowWidth="11295" windowHeight="7455" firstSheet="1" activeTab="5"/>
  </bookViews>
  <sheets>
    <sheet name="802.15r0 Graphic" sheetId="8" r:id="rId1"/>
    <sheet name="802.15 Overall" sheetId="10" r:id="rId2"/>
    <sheet name="Objectives" sheetId="2" r:id="rId3"/>
    <sheet name="Patent Policy-AntiTrust" sheetId="7" r:id="rId4"/>
    <sheet name="Wednesday" sheetId="4" r:id="rId5"/>
    <sheet name="Thursday" sheetId="9" r:id="rId6"/>
  </sheets>
  <calcPr calcId="145621" concurrentCalc="0"/>
</workbook>
</file>

<file path=xl/calcChain.xml><?xml version="1.0" encoding="utf-8"?>
<calcChain xmlns="http://schemas.openxmlformats.org/spreadsheetml/2006/main">
  <c r="C6" i="9" l="1"/>
  <c r="A6" i="9"/>
  <c r="A7" i="9"/>
  <c r="A8" i="9"/>
  <c r="A9" i="9"/>
  <c r="B6" i="9"/>
  <c r="I88" i="10"/>
  <c r="G88" i="10"/>
  <c r="C61" i="10"/>
  <c r="D8" i="10"/>
  <c r="G8" i="10"/>
  <c r="M8" i="10"/>
  <c r="S8" i="10"/>
  <c r="X8" i="10"/>
  <c r="AC8" i="10"/>
  <c r="A6" i="4"/>
  <c r="A11" i="9"/>
  <c r="A12" i="9"/>
  <c r="A13" i="9"/>
  <c r="A14" i="9"/>
  <c r="A7" i="4"/>
  <c r="A8" i="4"/>
  <c r="A9" i="4"/>
  <c r="A10" i="4"/>
  <c r="A11" i="4"/>
  <c r="A12" i="4"/>
  <c r="A13" i="4"/>
  <c r="B2" i="2"/>
  <c r="B3" i="2"/>
  <c r="B1" i="2"/>
  <c r="A15" i="9"/>
  <c r="A16" i="9"/>
  <c r="A17" i="9"/>
  <c r="A18" i="9"/>
  <c r="A19" i="9"/>
  <c r="I88" i="8"/>
  <c r="G88" i="8"/>
  <c r="C61" i="8"/>
  <c r="D8" i="8"/>
  <c r="G8" i="8"/>
  <c r="M8" i="8"/>
  <c r="S8" i="8"/>
  <c r="X8" i="8"/>
  <c r="AC8" i="8"/>
  <c r="C11" i="9"/>
  <c r="B11" i="9"/>
  <c r="C6" i="4"/>
  <c r="B6" i="4"/>
  <c r="B2" i="9"/>
  <c r="B2" i="4"/>
  <c r="B1" i="4"/>
  <c r="B1" i="9"/>
  <c r="B3" i="4"/>
  <c r="B3" i="9"/>
</calcChain>
</file>

<file path=xl/sharedStrings.xml><?xml version="1.0" encoding="utf-8"?>
<sst xmlns="http://schemas.openxmlformats.org/spreadsheetml/2006/main" count="540" uniqueCount="198">
  <si>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</si>
  <si>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</si>
  <si>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</si>
  <si>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</si>
  <si>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</si>
  <si>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</si>
  <si>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</si>
  <si>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</si>
  <si>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</si>
  <si>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</si>
  <si>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</si>
  <si>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</si>
  <si>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</si>
  <si>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</si>
  <si>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</si>
  <si>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</si>
  <si>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</si>
  <si>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</si>
  <si>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</si>
  <si>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</si>
  <si>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</si>
  <si>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</si>
  <si>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</si>
  <si>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</si>
  <si>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</si>
  <si>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</si>
  <si>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</si>
  <si>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</si>
  <si>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</si>
  <si>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</si>
  <si>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</si>
  <si>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</si>
  <si>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</si>
  <si>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</si>
  <si>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</si>
  <si>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</si>
  <si>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</si>
  <si>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</si>
  <si>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</si>
  <si>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</si>
  <si>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</si>
  <si>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</si>
  <si>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</si>
  <si>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</si>
  <si>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</si>
  <si>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</si>
  <si>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</si>
  <si>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</si>
  <si>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</si>
  <si>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</si>
  <si>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</si>
  <si>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</si>
  <si>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</si>
  <si>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</si>
  <si>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</si>
  <si>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</si>
  <si>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</si>
  <si>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</si>
  <si>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</si>
  <si>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</si>
  <si>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</si>
  <si>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</si>
  <si>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</si>
  <si>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</si>
  <si>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</si>
  <si>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</si>
  <si>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</si>
  <si>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</si>
  <si>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</si>
  <si>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</si>
  <si>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</si>
  <si>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</si>
  <si>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</si>
  <si>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</si>
  <si>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</si>
  <si>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</si>
  <si>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</si>
  <si>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</si>
  <si>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</si>
  <si>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</si>
  <si>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</si>
  <si>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</si>
  <si>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</si>
  <si>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</si>
  <si>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</si>
  <si>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</si>
  <si>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</si>
  <si>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</si>
  <si>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</si>
  <si>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</si>
  <si>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</si>
  <si>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</si>
  <si>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</si>
  <si>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</si>
  <si>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</si>
  <si>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</si>
  <si>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</si>
  <si>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</si>
  <si>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</si>
  <si>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</si>
  <si>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</si>
  <si>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</si>
  <si>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</si>
  <si>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</si>
  <si>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</si>
  <si>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</si>
  <si>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</si>
  <si>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</si>
  <si>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</si>
  <si>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</si>
  <si>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</si>
  <si>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</si>
  <si>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</si>
  <si>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</si>
  <si>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</si>
  <si>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</si>
  <si>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</si>
  <si>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</si>
  <si>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</si>
  <si>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</si>
  <si>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</si>
  <si>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</si>
  <si>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</si>
  <si>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</si>
  <si>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</si>
  <si>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</si>
  <si>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</si>
  <si>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</si>
  <si>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</si>
  <si>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</si>
  <si>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</si>
  <si>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LOW POWER WIDE AREA (LPWA)</t>
  </si>
  <si>
    <t>FIELD AREA NETWORK ENHANCEMENT (FANE)</t>
  </si>
  <si>
    <t>SECURITY NEXT GENERATION (SECN)</t>
  </si>
  <si>
    <t>Enhanced IR-UWB Ranging (EIR)</t>
  </si>
  <si>
    <t>Task Group- Amendment to add routing modes</t>
  </si>
  <si>
    <t>R0</t>
  </si>
  <si>
    <t>Rm 1
60 CR</t>
  </si>
  <si>
    <t>TG4w LPWA</t>
  </si>
  <si>
    <t>SC-M/ 
Rules</t>
  </si>
  <si>
    <t>TG15.4w LPWA</t>
  </si>
  <si>
    <t>ROOM 5</t>
  </si>
  <si>
    <t>This worksheet displays the objectives and agenda items of the Wednesday session of the P802.15.10a (RMA) TG</t>
  </si>
  <si>
    <t>115th IEEE 802.15 WSN MEETING</t>
  </si>
  <si>
    <t>GRAND HYATT</t>
  </si>
  <si>
    <t>SAN DIEGO, CALIFORNIA, USA</t>
  </si>
  <si>
    <t>USA</t>
  </si>
  <si>
    <t>CONTINENTAL BREAKFAST</t>
  </si>
  <si>
    <t xml:space="preserve">TG4z EiR
</t>
  </si>
  <si>
    <t>TG4y SECN</t>
  </si>
  <si>
    <t>802 EC MTG
EC RM</t>
  </si>
  <si>
    <t>TG4x FANE</t>
  </si>
  <si>
    <t>802.15 WG Opening Plenary
ROOM 1</t>
  </si>
  <si>
    <t>LUNCH ON YOUR OWN</t>
  </si>
  <si>
    <t>CLOSING 802 EC MEETING</t>
  </si>
  <si>
    <t>Tutorial 1</t>
  </si>
  <si>
    <t>Tutorial 2</t>
  </si>
  <si>
    <t>TG15.4md</t>
  </si>
  <si>
    <t>15.4 Revision 4</t>
  </si>
  <si>
    <t>TG15.4w</t>
  </si>
  <si>
    <t>TG4x</t>
  </si>
  <si>
    <t>TG4y</t>
  </si>
  <si>
    <t>TG4z</t>
  </si>
  <si>
    <t>tG10a RMA</t>
  </si>
  <si>
    <t>TG4z ELR</t>
  </si>
  <si>
    <t>Closing Report</t>
  </si>
  <si>
    <t>Identify Ballot Resolution Committee (BRC) members and vote for establishing BRC</t>
  </si>
  <si>
    <t>09:00-09:15</t>
  </si>
  <si>
    <t>09:15-10:00</t>
  </si>
  <si>
    <t>LUNCH</t>
  </si>
  <si>
    <r>
      <rPr>
        <b/>
        <sz val="18"/>
        <rFont val="Arial"/>
        <family val="2"/>
      </rPr>
      <t>TG10a</t>
    </r>
    <r>
      <rPr>
        <b/>
        <sz val="36"/>
        <rFont val="Arial"/>
        <family val="2"/>
      </rPr>
      <t xml:space="preserve"> </t>
    </r>
    <r>
      <rPr>
        <b/>
        <sz val="28"/>
        <rFont val="Arial"/>
        <family val="2"/>
      </rPr>
      <t>R0</t>
    </r>
  </si>
  <si>
    <t>117th IEEE 802.15 WSN MEETING</t>
  </si>
  <si>
    <t>MARRIOTT MARQUIS QUEEN'S PARK</t>
  </si>
  <si>
    <t>BANGKOK, THAILAND</t>
  </si>
  <si>
    <t>Rn 2
30 U</t>
  </si>
  <si>
    <t>Rm 3
20 BR or U</t>
  </si>
  <si>
    <t>TAG THz</t>
  </si>
  <si>
    <t>Tutorial 1
THz</t>
  </si>
  <si>
    <t>802.1 /802.15 jt mtg</t>
  </si>
  <si>
    <t>Tutorial 2
RULES AND PROCESS</t>
  </si>
  <si>
    <t>Tutorial 3
NONE</t>
  </si>
  <si>
    <t>TAG THZ</t>
  </si>
  <si>
    <t>U</t>
  </si>
  <si>
    <t>U/BR</t>
  </si>
  <si>
    <t>Wednesday AM1 – Agenda / Review &amp; Status / Comment Resolution</t>
  </si>
  <si>
    <t>Thursday AM1 – Comment Resolution</t>
  </si>
  <si>
    <t>TG10a RMA Opening Report for November 2018 Plenary Session</t>
  </si>
  <si>
    <t>Approval of the TG10a September minutes (DCN 15-18-0454-00-010a)</t>
  </si>
  <si>
    <t>Comment Resolution for document P802.10a_D02</t>
  </si>
  <si>
    <t>Review proposed revised document P802.10a_D03</t>
  </si>
  <si>
    <t>This worksheet displays the objectives and agenda items of the Thursday sessions of the P802.15.10a (RMA) TG</t>
  </si>
  <si>
    <t>Vote to request Sponsor Ballot for draft proposal P802.10a_D03</t>
  </si>
  <si>
    <t>Thursday AM2 –  Timeline / Vote for Sponsor Ballot Recirculation / AOB</t>
  </si>
  <si>
    <t>Open -- meeting room Apartment 5</t>
  </si>
  <si>
    <t>Open -- Meeting Room Apartment 6</t>
  </si>
  <si>
    <t>DCN 15-18-0576-00-010a: TG10a RMA Agenda for November 2018 Plenary Session</t>
  </si>
  <si>
    <t>This worksheet displays the objectives and agenda items of the sixth meeting of the P802.15.10a (RMA)(Routing Mode Additions) TG</t>
  </si>
  <si>
    <t>Approval of the TG10a Agenda (DCN 15-18-0576-00-010a)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</si>
</sst>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28"/>
      <name val="Arial"/>
      <family val="2"/>
    </font>
    <font>
      <sz val="10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CEA04"/>
        <bgColor indexed="64"/>
      </patternFill>
    </fill>
    <fill>
      <patternFill patternType="darkDown">
        <fgColor auto="1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1" fillId="13" borderId="0" xfId="0" applyFont="1" applyFill="1" applyBorder="1"/>
    <xf numFmtId="0" fontId="1" fillId="13" borderId="0" xfId="0" applyFont="1" applyFill="1"/>
    <xf numFmtId="0" fontId="4" fillId="13" borderId="8" xfId="0" applyFont="1" applyFill="1" applyBorder="1" applyAlignment="1"/>
    <xf numFmtId="0" fontId="7" fillId="13" borderId="8" xfId="0" applyFont="1" applyFill="1" applyBorder="1" applyAlignment="1">
      <alignment horizontal="left" indent="2"/>
    </xf>
    <xf numFmtId="0" fontId="10" fillId="2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/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left" vertical="center" indent="2"/>
    </xf>
    <xf numFmtId="0" fontId="81" fillId="0" borderId="0" xfId="0" applyFont="1"/>
    <xf numFmtId="0" fontId="10" fillId="22" borderId="0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vertical="center" wrapText="1"/>
    </xf>
    <xf numFmtId="0" fontId="79" fillId="4" borderId="10" xfId="0" applyFont="1" applyFill="1" applyBorder="1" applyAlignment="1">
      <alignment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20" fillId="42" borderId="3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 vertical="center" wrapText="1"/>
    </xf>
    <xf numFmtId="0" fontId="20" fillId="42" borderId="11" xfId="0" applyFont="1" applyFill="1" applyBorder="1" applyAlignment="1">
      <alignment horizontal="center" vertical="center" wrapText="1"/>
    </xf>
    <xf numFmtId="0" fontId="20" fillId="42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8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10" fillId="43" borderId="9" xfId="0" applyFont="1" applyFill="1" applyBorder="1" applyAlignment="1">
      <alignment horizontal="center" vertical="center" wrapText="1"/>
    </xf>
    <xf numFmtId="0" fontId="10" fillId="43" borderId="8" xfId="0" applyFont="1" applyFill="1" applyBorder="1" applyAlignment="1">
      <alignment horizontal="center" vertical="center" wrapText="1"/>
    </xf>
    <xf numFmtId="0" fontId="10" fillId="43" borderId="11" xfId="0" applyFont="1" applyFill="1" applyBorder="1" applyAlignment="1">
      <alignment horizontal="center" vertical="center" wrapText="1"/>
    </xf>
    <xf numFmtId="0" fontId="10" fillId="43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Normal="100" workbookViewId="0">
      <selection activeCell="D3" sqref="D3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24" t="s">
        <v>136</v>
      </c>
      <c r="C2" s="3"/>
      <c r="D2" s="4" t="s">
        <v>143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25"/>
      <c r="C3" s="10"/>
      <c r="D3" s="11" t="s">
        <v>144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425"/>
      <c r="C4" s="17"/>
      <c r="D4" s="18" t="s">
        <v>145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425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146</v>
      </c>
    </row>
    <row r="7" spans="1:38" ht="12.95" customHeight="1" thickBot="1" x14ac:dyDescent="0.25">
      <c r="A7" s="30"/>
      <c r="B7" s="31" t="s">
        <v>2</v>
      </c>
      <c r="C7" s="32"/>
      <c r="D7" s="426" t="s">
        <v>3</v>
      </c>
      <c r="E7" s="427"/>
      <c r="F7" s="30"/>
      <c r="G7" s="428" t="s">
        <v>4</v>
      </c>
      <c r="H7" s="429"/>
      <c r="I7" s="429"/>
      <c r="J7" s="429"/>
      <c r="K7" s="430"/>
      <c r="L7" s="32"/>
      <c r="M7" s="428" t="s">
        <v>5</v>
      </c>
      <c r="N7" s="429"/>
      <c r="O7" s="429"/>
      <c r="P7" s="429"/>
      <c r="Q7" s="430"/>
      <c r="R7" s="32"/>
      <c r="S7" s="428" t="s">
        <v>6</v>
      </c>
      <c r="T7" s="429"/>
      <c r="U7" s="429"/>
      <c r="V7" s="429"/>
      <c r="W7" s="32"/>
      <c r="X7" s="428" t="s">
        <v>7</v>
      </c>
      <c r="Y7" s="429"/>
      <c r="Z7" s="429"/>
      <c r="AA7" s="429"/>
      <c r="AB7" s="32"/>
      <c r="AC7" s="428" t="s">
        <v>8</v>
      </c>
      <c r="AD7" s="429"/>
      <c r="AE7" s="430"/>
      <c r="AF7" s="33"/>
    </row>
    <row r="8" spans="1:38" ht="12.95" customHeight="1" thickBot="1" x14ac:dyDescent="0.25">
      <c r="A8" s="35"/>
      <c r="B8" s="36"/>
      <c r="C8" s="35"/>
      <c r="D8" s="448">
        <f>DATE(2018,7,8)</f>
        <v>43289</v>
      </c>
      <c r="E8" s="449"/>
      <c r="F8" s="37"/>
      <c r="G8" s="450">
        <f>D8+1</f>
        <v>43290</v>
      </c>
      <c r="H8" s="451"/>
      <c r="I8" s="451"/>
      <c r="J8" s="451"/>
      <c r="K8" s="452"/>
      <c r="L8" s="38"/>
      <c r="M8" s="450">
        <f>G8+1</f>
        <v>43291</v>
      </c>
      <c r="N8" s="451"/>
      <c r="O8" s="451"/>
      <c r="P8" s="451"/>
      <c r="Q8" s="452"/>
      <c r="R8" s="38"/>
      <c r="S8" s="450">
        <f>M8+1</f>
        <v>43292</v>
      </c>
      <c r="T8" s="451"/>
      <c r="U8" s="451"/>
      <c r="V8" s="451"/>
      <c r="W8" s="38"/>
      <c r="X8" s="450">
        <f>S8+1</f>
        <v>43293</v>
      </c>
      <c r="Y8" s="451"/>
      <c r="Z8" s="451"/>
      <c r="AA8" s="451"/>
      <c r="AB8" s="38"/>
      <c r="AC8" s="450">
        <f>X8+1</f>
        <v>43294</v>
      </c>
      <c r="AD8" s="451"/>
      <c r="AE8" s="452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9</v>
      </c>
      <c r="I10" s="42" t="s">
        <v>10</v>
      </c>
      <c r="J10" s="42" t="s">
        <v>11</v>
      </c>
      <c r="K10" s="313"/>
      <c r="L10" s="2"/>
      <c r="M10" s="42" t="s">
        <v>137</v>
      </c>
      <c r="N10" s="42" t="s">
        <v>9</v>
      </c>
      <c r="O10" s="42" t="s">
        <v>10</v>
      </c>
      <c r="P10" s="42" t="s">
        <v>11</v>
      </c>
      <c r="Q10" s="313"/>
      <c r="R10" s="2"/>
      <c r="S10" s="42" t="s">
        <v>137</v>
      </c>
      <c r="T10" s="42" t="s">
        <v>9</v>
      </c>
      <c r="U10" s="42" t="s">
        <v>10</v>
      </c>
      <c r="V10" s="42" t="s">
        <v>11</v>
      </c>
      <c r="W10" s="2"/>
      <c r="X10" s="42" t="s">
        <v>137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2" t="s">
        <v>147</v>
      </c>
      <c r="H11" s="380"/>
      <c r="I11" s="380"/>
      <c r="J11" s="380"/>
      <c r="K11" s="333"/>
      <c r="L11" s="32"/>
      <c r="M11" s="332" t="s">
        <v>147</v>
      </c>
      <c r="N11" s="380"/>
      <c r="O11" s="380"/>
      <c r="P11" s="380"/>
      <c r="Q11" s="333"/>
      <c r="R11" s="32"/>
      <c r="S11" s="375" t="s">
        <v>93</v>
      </c>
      <c r="T11" s="375"/>
      <c r="U11" s="431" t="s">
        <v>147</v>
      </c>
      <c r="V11" s="431"/>
      <c r="W11" s="32"/>
      <c r="X11" s="332" t="s">
        <v>147</v>
      </c>
      <c r="Y11" s="380"/>
      <c r="Z11" s="380"/>
      <c r="AA11" s="380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36"/>
      <c r="H12" s="382"/>
      <c r="I12" s="382"/>
      <c r="J12" s="382"/>
      <c r="K12" s="337"/>
      <c r="L12" s="35"/>
      <c r="M12" s="336"/>
      <c r="N12" s="382"/>
      <c r="O12" s="382"/>
      <c r="P12" s="382"/>
      <c r="Q12" s="337"/>
      <c r="R12" s="35"/>
      <c r="S12" s="379"/>
      <c r="T12" s="379"/>
      <c r="U12" s="432"/>
      <c r="V12" s="432"/>
      <c r="W12" s="35"/>
      <c r="X12" s="336"/>
      <c r="Y12" s="382"/>
      <c r="Z12" s="382"/>
      <c r="AA12" s="382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365" t="s">
        <v>148</v>
      </c>
      <c r="H13" s="350" t="s">
        <v>99</v>
      </c>
      <c r="I13" s="415" t="s">
        <v>128</v>
      </c>
      <c r="J13" s="408" t="s">
        <v>149</v>
      </c>
      <c r="K13" s="418" t="s">
        <v>150</v>
      </c>
      <c r="L13" s="46"/>
      <c r="M13" s="365" t="s">
        <v>148</v>
      </c>
      <c r="N13" s="350" t="s">
        <v>99</v>
      </c>
      <c r="O13" s="415" t="s">
        <v>128</v>
      </c>
      <c r="P13" s="344" t="s">
        <v>116</v>
      </c>
      <c r="Q13" s="356"/>
      <c r="R13" s="48"/>
      <c r="S13" s="365" t="s">
        <v>148</v>
      </c>
      <c r="T13" s="350" t="s">
        <v>99</v>
      </c>
      <c r="U13" s="415" t="s">
        <v>128</v>
      </c>
      <c r="V13" s="408" t="s">
        <v>149</v>
      </c>
      <c r="W13" s="48"/>
      <c r="X13" s="408" t="s">
        <v>149</v>
      </c>
      <c r="Y13" s="341" t="s">
        <v>97</v>
      </c>
      <c r="Z13" s="398" t="s">
        <v>151</v>
      </c>
      <c r="AA13" s="395" t="s">
        <v>102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66"/>
      <c r="H14" s="351"/>
      <c r="I14" s="416"/>
      <c r="J14" s="409"/>
      <c r="K14" s="419"/>
      <c r="L14" s="46"/>
      <c r="M14" s="366"/>
      <c r="N14" s="351"/>
      <c r="O14" s="416"/>
      <c r="P14" s="345"/>
      <c r="Q14" s="357"/>
      <c r="R14" s="48"/>
      <c r="S14" s="366"/>
      <c r="T14" s="351"/>
      <c r="U14" s="416"/>
      <c r="V14" s="409"/>
      <c r="W14" s="48"/>
      <c r="X14" s="409"/>
      <c r="Y14" s="342"/>
      <c r="Z14" s="399"/>
      <c r="AA14" s="396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17</v>
      </c>
      <c r="C15" s="46"/>
      <c r="D15" s="41"/>
      <c r="E15" s="41"/>
      <c r="F15" s="46"/>
      <c r="G15" s="366"/>
      <c r="H15" s="351"/>
      <c r="I15" s="416"/>
      <c r="J15" s="409"/>
      <c r="K15" s="419"/>
      <c r="L15" s="46"/>
      <c r="M15" s="366"/>
      <c r="N15" s="351"/>
      <c r="O15" s="416"/>
      <c r="P15" s="345"/>
      <c r="Q15" s="357"/>
      <c r="R15" s="48"/>
      <c r="S15" s="366"/>
      <c r="T15" s="351"/>
      <c r="U15" s="416"/>
      <c r="V15" s="409"/>
      <c r="W15" s="48"/>
      <c r="X15" s="409"/>
      <c r="Y15" s="342"/>
      <c r="Z15" s="399"/>
      <c r="AA15" s="396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367"/>
      <c r="H16" s="352"/>
      <c r="I16" s="417"/>
      <c r="J16" s="410"/>
      <c r="K16" s="420"/>
      <c r="L16" s="46"/>
      <c r="M16" s="367"/>
      <c r="N16" s="352"/>
      <c r="O16" s="417"/>
      <c r="P16" s="346"/>
      <c r="Q16" s="358"/>
      <c r="R16" s="48"/>
      <c r="S16" s="367"/>
      <c r="T16" s="352"/>
      <c r="U16" s="417"/>
      <c r="V16" s="410"/>
      <c r="W16" s="48"/>
      <c r="X16" s="410"/>
      <c r="Y16" s="343"/>
      <c r="Z16" s="400"/>
      <c r="AA16" s="397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83"/>
      <c r="E17" s="384"/>
      <c r="F17" s="49"/>
      <c r="G17" s="386" t="s">
        <v>20</v>
      </c>
      <c r="H17" s="387"/>
      <c r="I17" s="387"/>
      <c r="J17" s="387"/>
      <c r="K17" s="388"/>
      <c r="L17" s="49"/>
      <c r="M17" s="386" t="s">
        <v>20</v>
      </c>
      <c r="N17" s="387"/>
      <c r="O17" s="387"/>
      <c r="P17" s="387"/>
      <c r="Q17" s="388"/>
      <c r="R17" s="51"/>
      <c r="S17" s="386" t="s">
        <v>20</v>
      </c>
      <c r="T17" s="387"/>
      <c r="U17" s="387"/>
      <c r="V17" s="387"/>
      <c r="W17" s="51"/>
      <c r="X17" s="386" t="s">
        <v>20</v>
      </c>
      <c r="Y17" s="387"/>
      <c r="Z17" s="387"/>
      <c r="AA17" s="387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5" t="s">
        <v>152</v>
      </c>
      <c r="H18" s="375"/>
      <c r="I18" s="375"/>
      <c r="J18" s="375"/>
      <c r="K18" s="421"/>
      <c r="L18" s="46"/>
      <c r="M18" s="365" t="s">
        <v>148</v>
      </c>
      <c r="N18" s="341" t="s">
        <v>97</v>
      </c>
      <c r="O18" s="398" t="s">
        <v>151</v>
      </c>
      <c r="P18" s="344" t="s">
        <v>116</v>
      </c>
      <c r="Q18" s="356"/>
      <c r="R18" s="48"/>
      <c r="S18" s="375" t="s">
        <v>100</v>
      </c>
      <c r="T18" s="375"/>
      <c r="U18" s="375"/>
      <c r="V18" s="375"/>
      <c r="W18" s="48"/>
      <c r="X18" s="365" t="s">
        <v>148</v>
      </c>
      <c r="Y18" s="341" t="s">
        <v>97</v>
      </c>
      <c r="Z18" s="353" t="s">
        <v>118</v>
      </c>
      <c r="AA18" s="344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77"/>
      <c r="H19" s="377"/>
      <c r="I19" s="377"/>
      <c r="J19" s="377"/>
      <c r="K19" s="422"/>
      <c r="L19" s="46"/>
      <c r="M19" s="366"/>
      <c r="N19" s="342"/>
      <c r="O19" s="399"/>
      <c r="P19" s="345"/>
      <c r="Q19" s="357"/>
      <c r="R19" s="48"/>
      <c r="S19" s="379"/>
      <c r="T19" s="379"/>
      <c r="U19" s="379"/>
      <c r="V19" s="379"/>
      <c r="W19" s="48"/>
      <c r="X19" s="366"/>
      <c r="Y19" s="342"/>
      <c r="Z19" s="354"/>
      <c r="AA19" s="345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77"/>
      <c r="H20" s="377"/>
      <c r="I20" s="377"/>
      <c r="J20" s="377"/>
      <c r="K20" s="422"/>
      <c r="L20" s="46"/>
      <c r="M20" s="366"/>
      <c r="N20" s="342"/>
      <c r="O20" s="399"/>
      <c r="P20" s="345"/>
      <c r="Q20" s="357"/>
      <c r="R20" s="48"/>
      <c r="S20" s="411" t="s">
        <v>24</v>
      </c>
      <c r="T20" s="412"/>
      <c r="U20" s="412"/>
      <c r="V20" s="412"/>
      <c r="W20" s="48"/>
      <c r="X20" s="366"/>
      <c r="Y20" s="342"/>
      <c r="Z20" s="354"/>
      <c r="AA20" s="345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9"/>
      <c r="H21" s="379"/>
      <c r="I21" s="379"/>
      <c r="J21" s="379"/>
      <c r="K21" s="423"/>
      <c r="L21" s="46"/>
      <c r="M21" s="367"/>
      <c r="N21" s="343"/>
      <c r="O21" s="400"/>
      <c r="P21" s="346"/>
      <c r="Q21" s="358"/>
      <c r="R21" s="48"/>
      <c r="S21" s="413"/>
      <c r="T21" s="414"/>
      <c r="U21" s="414"/>
      <c r="V21" s="414"/>
      <c r="W21" s="48"/>
      <c r="X21" s="367"/>
      <c r="Y21" s="343"/>
      <c r="Z21" s="355"/>
      <c r="AA21" s="346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2" t="s">
        <v>153</v>
      </c>
      <c r="H22" s="380"/>
      <c r="I22" s="380"/>
      <c r="J22" s="380"/>
      <c r="K22" s="333"/>
      <c r="L22" s="35"/>
      <c r="M22" s="332" t="s">
        <v>153</v>
      </c>
      <c r="N22" s="380"/>
      <c r="O22" s="380"/>
      <c r="P22" s="380"/>
      <c r="Q22" s="333"/>
      <c r="R22" s="54"/>
      <c r="S22" s="332" t="s">
        <v>153</v>
      </c>
      <c r="T22" s="380"/>
      <c r="U22" s="380"/>
      <c r="V22" s="380"/>
      <c r="W22" s="54"/>
      <c r="X22" s="332" t="s">
        <v>153</v>
      </c>
      <c r="Y22" s="380"/>
      <c r="Z22" s="380"/>
      <c r="AA22" s="380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36"/>
      <c r="H23" s="382"/>
      <c r="I23" s="382"/>
      <c r="J23" s="382"/>
      <c r="K23" s="337"/>
      <c r="L23" s="35"/>
      <c r="M23" s="336"/>
      <c r="N23" s="382"/>
      <c r="O23" s="382"/>
      <c r="P23" s="382"/>
      <c r="Q23" s="337"/>
      <c r="R23" s="54"/>
      <c r="S23" s="336"/>
      <c r="T23" s="382"/>
      <c r="U23" s="382"/>
      <c r="V23" s="382"/>
      <c r="W23" s="54"/>
      <c r="X23" s="336"/>
      <c r="Y23" s="382"/>
      <c r="Z23" s="382"/>
      <c r="AA23" s="382"/>
      <c r="AB23" s="35"/>
      <c r="AC23" s="433" t="s">
        <v>154</v>
      </c>
      <c r="AD23" s="434"/>
      <c r="AE23" s="435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65" t="s">
        <v>148</v>
      </c>
      <c r="H24" s="389" t="s">
        <v>138</v>
      </c>
      <c r="I24" s="398" t="s">
        <v>151</v>
      </c>
      <c r="J24" s="405" t="s">
        <v>139</v>
      </c>
      <c r="K24" s="356"/>
      <c r="L24" s="46"/>
      <c r="M24" s="350" t="s">
        <v>99</v>
      </c>
      <c r="N24" s="389" t="s">
        <v>138</v>
      </c>
      <c r="O24" s="398" t="s">
        <v>151</v>
      </c>
      <c r="P24" s="344" t="s">
        <v>116</v>
      </c>
      <c r="Q24" s="356"/>
      <c r="R24" s="48"/>
      <c r="S24" s="365" t="s">
        <v>148</v>
      </c>
      <c r="T24" s="389" t="s">
        <v>138</v>
      </c>
      <c r="U24" s="344" t="s">
        <v>116</v>
      </c>
      <c r="V24" s="350" t="s">
        <v>99</v>
      </c>
      <c r="W24" s="48"/>
      <c r="X24" s="392" t="s">
        <v>94</v>
      </c>
      <c r="Y24" s="389" t="s">
        <v>138</v>
      </c>
      <c r="Z24" s="395" t="s">
        <v>102</v>
      </c>
      <c r="AA24" s="344" t="s">
        <v>116</v>
      </c>
      <c r="AB24" s="46"/>
      <c r="AC24" s="436"/>
      <c r="AD24" s="437"/>
      <c r="AE24" s="438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66"/>
      <c r="H25" s="390"/>
      <c r="I25" s="399"/>
      <c r="J25" s="406"/>
      <c r="K25" s="357"/>
      <c r="L25" s="46"/>
      <c r="M25" s="351"/>
      <c r="N25" s="390"/>
      <c r="O25" s="399"/>
      <c r="P25" s="345"/>
      <c r="Q25" s="357"/>
      <c r="R25" s="48"/>
      <c r="S25" s="366"/>
      <c r="T25" s="390"/>
      <c r="U25" s="345"/>
      <c r="V25" s="351"/>
      <c r="W25" s="48"/>
      <c r="X25" s="393"/>
      <c r="Y25" s="390"/>
      <c r="Z25" s="396"/>
      <c r="AA25" s="345"/>
      <c r="AB25" s="46"/>
      <c r="AC25" s="436"/>
      <c r="AD25" s="437"/>
      <c r="AE25" s="438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66"/>
      <c r="H26" s="390"/>
      <c r="I26" s="399"/>
      <c r="J26" s="406"/>
      <c r="K26" s="357"/>
      <c r="L26" s="46"/>
      <c r="M26" s="351"/>
      <c r="N26" s="390"/>
      <c r="O26" s="399"/>
      <c r="P26" s="345"/>
      <c r="Q26" s="357"/>
      <c r="R26" s="48"/>
      <c r="S26" s="366"/>
      <c r="T26" s="390"/>
      <c r="U26" s="345"/>
      <c r="V26" s="351"/>
      <c r="W26" s="48"/>
      <c r="X26" s="393"/>
      <c r="Y26" s="390"/>
      <c r="Z26" s="396"/>
      <c r="AA26" s="345"/>
      <c r="AB26" s="46"/>
      <c r="AC26" s="436"/>
      <c r="AD26" s="437"/>
      <c r="AE26" s="438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67"/>
      <c r="H27" s="391"/>
      <c r="I27" s="400"/>
      <c r="J27" s="407"/>
      <c r="K27" s="358"/>
      <c r="L27" s="49"/>
      <c r="M27" s="352"/>
      <c r="N27" s="391"/>
      <c r="O27" s="400"/>
      <c r="P27" s="346"/>
      <c r="Q27" s="358"/>
      <c r="R27" s="51"/>
      <c r="S27" s="367"/>
      <c r="T27" s="391"/>
      <c r="U27" s="346"/>
      <c r="V27" s="352"/>
      <c r="W27" s="51"/>
      <c r="X27" s="394"/>
      <c r="Y27" s="391"/>
      <c r="Z27" s="397"/>
      <c r="AA27" s="346"/>
      <c r="AB27" s="49"/>
      <c r="AC27" s="436"/>
      <c r="AD27" s="437"/>
      <c r="AE27" s="438"/>
      <c r="AF27" s="49"/>
    </row>
    <row r="28" spans="1:32" ht="15" customHeight="1" thickBot="1" x14ac:dyDescent="0.25">
      <c r="A28" s="49"/>
      <c r="B28" s="50" t="s">
        <v>32</v>
      </c>
      <c r="C28" s="49"/>
      <c r="D28" s="383"/>
      <c r="E28" s="384"/>
      <c r="F28" s="49"/>
      <c r="G28" s="383" t="s">
        <v>20</v>
      </c>
      <c r="H28" s="385"/>
      <c r="I28" s="385"/>
      <c r="J28" s="385"/>
      <c r="K28" s="384"/>
      <c r="L28" s="49"/>
      <c r="M28" s="386" t="s">
        <v>20</v>
      </c>
      <c r="N28" s="387"/>
      <c r="O28" s="387"/>
      <c r="P28" s="387"/>
      <c r="Q28" s="388"/>
      <c r="R28" s="51"/>
      <c r="S28" s="386" t="s">
        <v>20</v>
      </c>
      <c r="T28" s="387"/>
      <c r="U28" s="387"/>
      <c r="V28" s="387"/>
      <c r="W28" s="51"/>
      <c r="X28" s="386" t="s">
        <v>20</v>
      </c>
      <c r="Y28" s="387"/>
      <c r="Z28" s="387"/>
      <c r="AA28" s="387"/>
      <c r="AB28" s="49"/>
      <c r="AC28" s="436"/>
      <c r="AD28" s="437"/>
      <c r="AE28" s="438"/>
      <c r="AF28" s="49"/>
    </row>
    <row r="29" spans="1:32" ht="15" customHeight="1" x14ac:dyDescent="0.2">
      <c r="A29" s="55"/>
      <c r="B29" s="47" t="s">
        <v>33</v>
      </c>
      <c r="C29" s="55"/>
      <c r="D29" s="359" t="s">
        <v>34</v>
      </c>
      <c r="E29" s="360"/>
      <c r="F29" s="55"/>
      <c r="G29" s="365" t="s">
        <v>148</v>
      </c>
      <c r="H29" s="341" t="s">
        <v>97</v>
      </c>
      <c r="I29" s="353" t="s">
        <v>118</v>
      </c>
      <c r="J29" s="408" t="s">
        <v>149</v>
      </c>
      <c r="K29" s="356"/>
      <c r="L29" s="55"/>
      <c r="M29" s="350" t="s">
        <v>99</v>
      </c>
      <c r="N29" s="341" t="s">
        <v>97</v>
      </c>
      <c r="O29" s="353" t="s">
        <v>118</v>
      </c>
      <c r="P29" s="347" t="s">
        <v>15</v>
      </c>
      <c r="Q29" s="356"/>
      <c r="R29" s="56"/>
      <c r="S29" s="350" t="s">
        <v>99</v>
      </c>
      <c r="T29" s="341" t="s">
        <v>97</v>
      </c>
      <c r="U29" s="344" t="s">
        <v>116</v>
      </c>
      <c r="V29" s="347" t="s">
        <v>15</v>
      </c>
      <c r="W29" s="56"/>
      <c r="X29" s="350" t="s">
        <v>99</v>
      </c>
      <c r="Y29" s="353" t="s">
        <v>118</v>
      </c>
      <c r="Z29" s="347" t="s">
        <v>15</v>
      </c>
      <c r="AA29" s="344" t="s">
        <v>116</v>
      </c>
      <c r="AB29" s="55"/>
      <c r="AC29" s="436"/>
      <c r="AD29" s="437"/>
      <c r="AE29" s="438"/>
      <c r="AF29" s="55"/>
    </row>
    <row r="30" spans="1:32" ht="15" customHeight="1" x14ac:dyDescent="0.2">
      <c r="A30" s="55"/>
      <c r="B30" s="52" t="s">
        <v>35</v>
      </c>
      <c r="C30" s="55"/>
      <c r="D30" s="361"/>
      <c r="E30" s="362"/>
      <c r="F30" s="55"/>
      <c r="G30" s="366"/>
      <c r="H30" s="342"/>
      <c r="I30" s="354"/>
      <c r="J30" s="409"/>
      <c r="K30" s="357"/>
      <c r="L30" s="55"/>
      <c r="M30" s="351"/>
      <c r="N30" s="342"/>
      <c r="O30" s="354"/>
      <c r="P30" s="348"/>
      <c r="Q30" s="357"/>
      <c r="R30" s="56"/>
      <c r="S30" s="351"/>
      <c r="T30" s="342"/>
      <c r="U30" s="345"/>
      <c r="V30" s="348"/>
      <c r="W30" s="56"/>
      <c r="X30" s="351"/>
      <c r="Y30" s="354"/>
      <c r="Z30" s="348"/>
      <c r="AA30" s="345"/>
      <c r="AB30" s="55"/>
      <c r="AC30" s="436"/>
      <c r="AD30" s="437"/>
      <c r="AE30" s="438"/>
      <c r="AF30" s="55"/>
    </row>
    <row r="31" spans="1:32" ht="15" customHeight="1" thickBot="1" x14ac:dyDescent="0.25">
      <c r="A31" s="55"/>
      <c r="B31" s="52" t="s">
        <v>36</v>
      </c>
      <c r="C31" s="55"/>
      <c r="D31" s="363"/>
      <c r="E31" s="364"/>
      <c r="F31" s="55"/>
      <c r="G31" s="366"/>
      <c r="H31" s="342"/>
      <c r="I31" s="354"/>
      <c r="J31" s="409"/>
      <c r="K31" s="357"/>
      <c r="L31" s="55"/>
      <c r="M31" s="351"/>
      <c r="N31" s="342"/>
      <c r="O31" s="354"/>
      <c r="P31" s="348"/>
      <c r="Q31" s="357"/>
      <c r="R31" s="56"/>
      <c r="S31" s="351"/>
      <c r="T31" s="342"/>
      <c r="U31" s="345"/>
      <c r="V31" s="348"/>
      <c r="W31" s="56"/>
      <c r="X31" s="351"/>
      <c r="Y31" s="354"/>
      <c r="Z31" s="348"/>
      <c r="AA31" s="345"/>
      <c r="AB31" s="55"/>
      <c r="AC31" s="436"/>
      <c r="AD31" s="437"/>
      <c r="AE31" s="438"/>
      <c r="AF31" s="55"/>
    </row>
    <row r="32" spans="1:32" ht="15" customHeight="1" thickBot="1" x14ac:dyDescent="0.25">
      <c r="A32" s="55"/>
      <c r="B32" s="52" t="s">
        <v>37</v>
      </c>
      <c r="C32" s="55"/>
      <c r="D32" s="401" t="s">
        <v>38</v>
      </c>
      <c r="E32" s="402"/>
      <c r="F32" s="55"/>
      <c r="G32" s="367"/>
      <c r="H32" s="343"/>
      <c r="I32" s="355"/>
      <c r="J32" s="410"/>
      <c r="K32" s="358"/>
      <c r="L32" s="55"/>
      <c r="M32" s="352"/>
      <c r="N32" s="343"/>
      <c r="O32" s="355"/>
      <c r="P32" s="349"/>
      <c r="Q32" s="358"/>
      <c r="R32" s="56"/>
      <c r="S32" s="352"/>
      <c r="T32" s="343"/>
      <c r="U32" s="346"/>
      <c r="V32" s="349"/>
      <c r="W32" s="56"/>
      <c r="X32" s="352"/>
      <c r="Y32" s="355"/>
      <c r="Z32" s="349"/>
      <c r="AA32" s="346"/>
      <c r="AB32" s="55"/>
      <c r="AC32" s="439"/>
      <c r="AD32" s="440"/>
      <c r="AE32" s="441"/>
      <c r="AF32" s="55"/>
    </row>
    <row r="33" spans="1:32" ht="15" customHeight="1" thickBot="1" x14ac:dyDescent="0.25">
      <c r="A33" s="55"/>
      <c r="B33" s="53" t="s">
        <v>39</v>
      </c>
      <c r="C33" s="55"/>
      <c r="D33" s="403"/>
      <c r="E33" s="404"/>
      <c r="F33" s="55"/>
      <c r="G33" s="386" t="s">
        <v>20</v>
      </c>
      <c r="H33" s="387"/>
      <c r="I33" s="387"/>
      <c r="J33" s="387"/>
      <c r="K33" s="387"/>
      <c r="L33" s="56"/>
      <c r="M33" s="386" t="s">
        <v>20</v>
      </c>
      <c r="N33" s="387"/>
      <c r="O33" s="387"/>
      <c r="P33" s="387"/>
      <c r="Q33" s="387"/>
      <c r="R33" s="56"/>
      <c r="S33" s="386" t="s">
        <v>20</v>
      </c>
      <c r="T33" s="387"/>
      <c r="U33" s="387"/>
      <c r="V33" s="387"/>
      <c r="W33" s="56"/>
      <c r="X33" s="386" t="s">
        <v>20</v>
      </c>
      <c r="Y33" s="387"/>
      <c r="Z33" s="387"/>
      <c r="AA33" s="387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2" t="s">
        <v>40</v>
      </c>
      <c r="E34" s="333"/>
      <c r="F34" s="55"/>
      <c r="G34" s="442" t="s">
        <v>155</v>
      </c>
      <c r="H34" s="443"/>
      <c r="I34" s="332" t="s">
        <v>40</v>
      </c>
      <c r="J34" s="380"/>
      <c r="K34" s="333"/>
      <c r="L34" s="56"/>
      <c r="M34" s="338" t="s">
        <v>42</v>
      </c>
      <c r="N34" s="338" t="s">
        <v>42</v>
      </c>
      <c r="O34" s="338" t="s">
        <v>42</v>
      </c>
      <c r="P34" s="338" t="s">
        <v>42</v>
      </c>
      <c r="Q34" s="356"/>
      <c r="R34" s="56"/>
      <c r="S34" s="368" t="s">
        <v>43</v>
      </c>
      <c r="T34" s="369"/>
      <c r="U34" s="369"/>
      <c r="V34" s="369"/>
      <c r="W34" s="58"/>
      <c r="X34" s="374" t="s">
        <v>44</v>
      </c>
      <c r="Y34" s="375"/>
      <c r="Z34" s="375"/>
      <c r="AA34" s="375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4"/>
      <c r="E35" s="335"/>
      <c r="F35" s="59"/>
      <c r="G35" s="444"/>
      <c r="H35" s="445"/>
      <c r="I35" s="334"/>
      <c r="J35" s="381"/>
      <c r="K35" s="335"/>
      <c r="L35" s="61"/>
      <c r="M35" s="339"/>
      <c r="N35" s="339"/>
      <c r="O35" s="339"/>
      <c r="P35" s="339"/>
      <c r="Q35" s="357"/>
      <c r="R35" s="61"/>
      <c r="S35" s="370"/>
      <c r="T35" s="371"/>
      <c r="U35" s="371"/>
      <c r="V35" s="371"/>
      <c r="W35" s="62"/>
      <c r="X35" s="376"/>
      <c r="Y35" s="377"/>
      <c r="Z35" s="377"/>
      <c r="AA35" s="377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36"/>
      <c r="E36" s="337"/>
      <c r="F36" s="63"/>
      <c r="G36" s="446"/>
      <c r="H36" s="447"/>
      <c r="I36" s="336"/>
      <c r="J36" s="382"/>
      <c r="K36" s="337"/>
      <c r="L36" s="66"/>
      <c r="M36" s="339"/>
      <c r="N36" s="339"/>
      <c r="O36" s="339"/>
      <c r="P36" s="339"/>
      <c r="Q36" s="357"/>
      <c r="R36" s="66"/>
      <c r="S36" s="370"/>
      <c r="T36" s="371"/>
      <c r="U36" s="371"/>
      <c r="V36" s="371"/>
      <c r="W36" s="67"/>
      <c r="X36" s="376"/>
      <c r="Y36" s="377"/>
      <c r="Z36" s="377"/>
      <c r="AA36" s="377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42" t="s">
        <v>156</v>
      </c>
      <c r="H37" s="443"/>
      <c r="I37" s="314"/>
      <c r="J37" s="314"/>
      <c r="K37" s="314"/>
      <c r="L37" s="71"/>
      <c r="M37" s="340"/>
      <c r="N37" s="340"/>
      <c r="O37" s="340"/>
      <c r="P37" s="340"/>
      <c r="Q37" s="358"/>
      <c r="R37" s="71"/>
      <c r="S37" s="370"/>
      <c r="T37" s="371"/>
      <c r="U37" s="371"/>
      <c r="V37" s="371"/>
      <c r="W37" s="72"/>
      <c r="X37" s="378"/>
      <c r="Y37" s="379"/>
      <c r="Z37" s="379"/>
      <c r="AA37" s="379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444"/>
      <c r="H38" s="445"/>
      <c r="I38" s="315"/>
      <c r="J38" s="315"/>
      <c r="K38" s="315"/>
      <c r="L38" s="75"/>
      <c r="M38" s="332" t="s">
        <v>40</v>
      </c>
      <c r="N38" s="380"/>
      <c r="O38" s="380"/>
      <c r="P38" s="380"/>
      <c r="Q38" s="380"/>
      <c r="R38" s="75"/>
      <c r="S38" s="370"/>
      <c r="T38" s="371"/>
      <c r="U38" s="371"/>
      <c r="V38" s="371"/>
      <c r="W38" s="72"/>
      <c r="X38" s="332" t="s">
        <v>40</v>
      </c>
      <c r="Y38" s="380"/>
      <c r="Z38" s="380"/>
      <c r="AA38" s="380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446"/>
      <c r="H39" s="447"/>
      <c r="I39" s="315"/>
      <c r="J39" s="315"/>
      <c r="K39" s="315"/>
      <c r="L39" s="75"/>
      <c r="M39" s="334"/>
      <c r="N39" s="381"/>
      <c r="O39" s="381"/>
      <c r="P39" s="381"/>
      <c r="Q39" s="381"/>
      <c r="R39" s="75"/>
      <c r="S39" s="370"/>
      <c r="T39" s="371"/>
      <c r="U39" s="371"/>
      <c r="V39" s="371"/>
      <c r="W39" s="72"/>
      <c r="X39" s="334"/>
      <c r="Y39" s="381"/>
      <c r="Z39" s="381"/>
      <c r="AA39" s="381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442" t="s">
        <v>156</v>
      </c>
      <c r="H40" s="443"/>
      <c r="I40" s="315"/>
      <c r="J40" s="315"/>
      <c r="K40" s="315"/>
      <c r="L40" s="72"/>
      <c r="M40" s="336"/>
      <c r="N40" s="382"/>
      <c r="O40" s="382"/>
      <c r="P40" s="382"/>
      <c r="Q40" s="382"/>
      <c r="R40" s="72"/>
      <c r="S40" s="372"/>
      <c r="T40" s="373"/>
      <c r="U40" s="373"/>
      <c r="V40" s="373"/>
      <c r="W40" s="72"/>
      <c r="X40" s="336"/>
      <c r="Y40" s="382"/>
      <c r="Z40" s="382"/>
      <c r="AA40" s="382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444"/>
      <c r="H41" s="445"/>
      <c r="I41" s="315"/>
      <c r="J41" s="315"/>
      <c r="K41" s="315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446"/>
      <c r="H42" s="447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157</v>
      </c>
      <c r="C46" s="264"/>
      <c r="D46" s="132" t="s">
        <v>158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159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160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161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162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163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08"/>
      <c r="O59" s="308"/>
      <c r="P59" s="308"/>
      <c r="Q59" s="308"/>
      <c r="R59" s="308"/>
      <c r="S59" s="308"/>
      <c r="T59" s="329"/>
      <c r="U59" s="329"/>
      <c r="V59" s="329"/>
      <c r="W59" s="329"/>
      <c r="X59" s="329"/>
      <c r="Y59" s="329"/>
      <c r="Z59" s="329"/>
      <c r="AA59" s="329"/>
      <c r="AB59" s="308"/>
      <c r="AC59" s="308"/>
      <c r="AD59" s="308"/>
      <c r="AE59" s="308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330" t="s">
        <v>113</v>
      </c>
      <c r="H60" s="331"/>
      <c r="I60" s="330" t="s">
        <v>114</v>
      </c>
      <c r="J60" s="330"/>
      <c r="K60" s="331"/>
      <c r="L60" s="158"/>
      <c r="M60" s="158"/>
      <c r="N60" s="159"/>
      <c r="O60" s="159"/>
      <c r="P60" s="159"/>
      <c r="Q60" s="160"/>
      <c r="R60" s="159"/>
      <c r="S60" s="329" t="s">
        <v>65</v>
      </c>
      <c r="T60" s="329"/>
      <c r="U60" s="329"/>
      <c r="V60" s="329"/>
      <c r="W60" s="329"/>
      <c r="X60" s="329"/>
      <c r="Y60" s="329"/>
      <c r="Z60" s="329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331"/>
      <c r="H61" s="331"/>
      <c r="I61" s="331"/>
      <c r="J61" s="331"/>
      <c r="K61" s="331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321">
        <v>1</v>
      </c>
      <c r="H62" s="321"/>
      <c r="I62" s="321">
        <v>1</v>
      </c>
      <c r="J62" s="321"/>
      <c r="K62" s="321"/>
      <c r="L62" s="174"/>
      <c r="M62" s="174"/>
      <c r="N62" s="308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321">
        <v>2.5</v>
      </c>
      <c r="H63" s="321"/>
      <c r="I63" s="321">
        <v>2.5</v>
      </c>
      <c r="J63" s="321"/>
      <c r="K63" s="321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321">
        <v>1</v>
      </c>
      <c r="H64" s="321"/>
      <c r="I64" s="321">
        <v>1</v>
      </c>
      <c r="J64" s="321"/>
      <c r="K64" s="321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321">
        <v>0.5</v>
      </c>
      <c r="H65" s="321"/>
      <c r="I65" s="321">
        <v>0.5</v>
      </c>
      <c r="J65" s="321"/>
      <c r="K65" s="321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321">
        <v>0</v>
      </c>
      <c r="H66" s="321"/>
      <c r="I66" s="321">
        <v>0</v>
      </c>
      <c r="J66" s="321"/>
      <c r="K66" s="321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321">
        <v>4</v>
      </c>
      <c r="H67" s="321"/>
      <c r="I67" s="321">
        <v>4</v>
      </c>
      <c r="J67" s="321"/>
      <c r="K67" s="321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151</v>
      </c>
      <c r="F68" s="154"/>
      <c r="G68" s="321">
        <v>4</v>
      </c>
      <c r="H68" s="321"/>
      <c r="I68" s="321">
        <v>4</v>
      </c>
      <c r="J68" s="321"/>
      <c r="K68" s="321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149</v>
      </c>
      <c r="F69" s="154"/>
      <c r="G69" s="321">
        <v>2</v>
      </c>
      <c r="H69" s="321"/>
      <c r="I69" s="321">
        <v>2</v>
      </c>
      <c r="J69" s="321"/>
      <c r="K69" s="321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164</v>
      </c>
      <c r="F70" s="154"/>
      <c r="G70" s="321">
        <v>8</v>
      </c>
      <c r="H70" s="321"/>
      <c r="I70" s="321">
        <v>8</v>
      </c>
      <c r="J70" s="321"/>
      <c r="K70" s="321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326">
        <v>4</v>
      </c>
      <c r="H71" s="327"/>
      <c r="I71" s="326">
        <v>4</v>
      </c>
      <c r="J71" s="328"/>
      <c r="K71" s="327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326">
        <v>8</v>
      </c>
      <c r="H72" s="327"/>
      <c r="I72" s="326">
        <v>8</v>
      </c>
      <c r="J72" s="328"/>
      <c r="K72" s="327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321">
        <v>3</v>
      </c>
      <c r="H73" s="321"/>
      <c r="I73" s="321">
        <v>3</v>
      </c>
      <c r="J73" s="321"/>
      <c r="K73" s="321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321">
        <v>6</v>
      </c>
      <c r="H74" s="321"/>
      <c r="I74" s="321">
        <v>6</v>
      </c>
      <c r="J74" s="321"/>
      <c r="K74" s="321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321">
        <v>10</v>
      </c>
      <c r="H75" s="321"/>
      <c r="I75" s="321">
        <v>10</v>
      </c>
      <c r="J75" s="321"/>
      <c r="K75" s="321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321"/>
      <c r="H76" s="321"/>
      <c r="I76" s="321"/>
      <c r="J76" s="321"/>
      <c r="K76" s="321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321"/>
      <c r="H77" s="321"/>
      <c r="I77" s="321"/>
      <c r="J77" s="321"/>
      <c r="K77" s="321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321"/>
      <c r="H78" s="321"/>
      <c r="I78" s="321"/>
      <c r="J78" s="321"/>
      <c r="K78" s="321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321">
        <v>0</v>
      </c>
      <c r="H79" s="321"/>
      <c r="I79" s="321">
        <v>0</v>
      </c>
      <c r="J79" s="321"/>
      <c r="K79" s="321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321">
        <v>3</v>
      </c>
      <c r="H80" s="321"/>
      <c r="I80" s="321">
        <v>3</v>
      </c>
      <c r="J80" s="321"/>
      <c r="K80" s="321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321">
        <v>3</v>
      </c>
      <c r="H81" s="321"/>
      <c r="I81" s="321">
        <v>3</v>
      </c>
      <c r="J81" s="321"/>
      <c r="K81" s="321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321">
        <v>2</v>
      </c>
      <c r="H82" s="321"/>
      <c r="I82" s="321">
        <v>2</v>
      </c>
      <c r="J82" s="321"/>
      <c r="K82" s="321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321">
        <v>0</v>
      </c>
      <c r="H83" s="321"/>
      <c r="I83" s="321">
        <v>0</v>
      </c>
      <c r="J83" s="321"/>
      <c r="K83" s="321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321">
        <v>1</v>
      </c>
      <c r="H84" s="321"/>
      <c r="I84" s="321">
        <v>1</v>
      </c>
      <c r="J84" s="321"/>
      <c r="K84" s="321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321">
        <v>1</v>
      </c>
      <c r="H85" s="321"/>
      <c r="I85" s="321">
        <v>1</v>
      </c>
      <c r="J85" s="321"/>
      <c r="K85" s="321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321"/>
      <c r="H86" s="321"/>
      <c r="I86" s="321"/>
      <c r="J86" s="321"/>
      <c r="K86" s="321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321">
        <v>0</v>
      </c>
      <c r="H87" s="321"/>
      <c r="I87" s="321">
        <v>0</v>
      </c>
      <c r="J87" s="321"/>
      <c r="K87" s="321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322">
        <f>SUM(G66:G87)</f>
        <v>59</v>
      </c>
      <c r="H88" s="323"/>
      <c r="I88" s="322">
        <f>SUM(I66:I87)</f>
        <v>59</v>
      </c>
      <c r="J88" s="324"/>
      <c r="K88" s="323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325">
        <v>8</v>
      </c>
      <c r="H89" s="325"/>
      <c r="I89" s="325">
        <v>8</v>
      </c>
      <c r="J89" s="325"/>
      <c r="K89" s="325"/>
      <c r="L89" s="228"/>
      <c r="M89" s="228"/>
      <c r="N89" s="165"/>
      <c r="O89" s="165"/>
      <c r="P89" s="165"/>
      <c r="Q89" s="308"/>
      <c r="R89" s="165"/>
      <c r="S89" s="308"/>
      <c r="T89" s="308"/>
      <c r="U89" s="308"/>
      <c r="V89" s="308"/>
      <c r="W89" s="308"/>
      <c r="X89" s="308"/>
      <c r="Y89" s="308"/>
      <c r="Z89" s="308"/>
      <c r="AA89" s="160"/>
      <c r="AB89" s="308"/>
      <c r="AC89" s="308"/>
      <c r="AD89" s="308"/>
      <c r="AE89" s="308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08"/>
      <c r="O90" s="308"/>
      <c r="P90" s="308"/>
      <c r="Q90" s="308"/>
      <c r="R90" s="165"/>
      <c r="S90" s="165"/>
      <c r="T90" s="165"/>
      <c r="U90" s="165"/>
      <c r="V90" s="165"/>
      <c r="W90" s="165"/>
      <c r="X90" s="165"/>
      <c r="Y90" s="165"/>
      <c r="Z90" s="308"/>
      <c r="AA90" s="308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08"/>
      <c r="AA91" s="308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AC23:AE32"/>
    <mergeCell ref="G34:H36"/>
    <mergeCell ref="I34:K36"/>
    <mergeCell ref="G37:H39"/>
    <mergeCell ref="G40:H4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G13:G16"/>
    <mergeCell ref="H13:H16"/>
    <mergeCell ref="I13:I16"/>
    <mergeCell ref="J13:J16"/>
    <mergeCell ref="K13:K16"/>
    <mergeCell ref="G18:K21"/>
    <mergeCell ref="Y18:Y21"/>
    <mergeCell ref="Z13:Z16"/>
    <mergeCell ref="M13:M16"/>
    <mergeCell ref="N13:N16"/>
    <mergeCell ref="O13:O16"/>
    <mergeCell ref="P13:P16"/>
    <mergeCell ref="Q13:Q16"/>
    <mergeCell ref="S13:S16"/>
    <mergeCell ref="Z18:Z21"/>
    <mergeCell ref="AA18:AA21"/>
    <mergeCell ref="S20:V21"/>
    <mergeCell ref="M18:M21"/>
    <mergeCell ref="N18:N21"/>
    <mergeCell ref="O18:O21"/>
    <mergeCell ref="P18:P21"/>
    <mergeCell ref="Q18:Q21"/>
    <mergeCell ref="M22:Q23"/>
    <mergeCell ref="S22:V23"/>
    <mergeCell ref="X22:AA23"/>
    <mergeCell ref="S18:V19"/>
    <mergeCell ref="X18:X21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24:AA27"/>
    <mergeCell ref="AA29:AA32"/>
    <mergeCell ref="G22:K23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D32:E33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S34:V40"/>
    <mergeCell ref="X34:AA37"/>
    <mergeCell ref="M38:Q40"/>
    <mergeCell ref="X38:AA40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opLeftCell="A25" workbookViewId="0">
      <selection activeCell="P50" sqref="P50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24" t="s">
        <v>170</v>
      </c>
      <c r="C2" s="3"/>
      <c r="D2" s="4" t="s">
        <v>171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25"/>
      <c r="C3" s="10"/>
      <c r="D3" s="11" t="s">
        <v>172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425"/>
      <c r="C4" s="17"/>
      <c r="D4" s="18" t="s">
        <v>173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425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146</v>
      </c>
    </row>
    <row r="7" spans="1:38" ht="12.95" customHeight="1" thickBot="1" x14ac:dyDescent="0.25">
      <c r="A7" s="30"/>
      <c r="B7" s="31" t="s">
        <v>2</v>
      </c>
      <c r="C7" s="32"/>
      <c r="D7" s="426" t="s">
        <v>3</v>
      </c>
      <c r="E7" s="427"/>
      <c r="F7" s="30"/>
      <c r="G7" s="428" t="s">
        <v>4</v>
      </c>
      <c r="H7" s="429"/>
      <c r="I7" s="429"/>
      <c r="J7" s="429"/>
      <c r="K7" s="430"/>
      <c r="L7" s="32"/>
      <c r="M7" s="428" t="s">
        <v>5</v>
      </c>
      <c r="N7" s="429"/>
      <c r="O7" s="429"/>
      <c r="P7" s="429"/>
      <c r="Q7" s="430"/>
      <c r="R7" s="32"/>
      <c r="S7" s="428" t="s">
        <v>6</v>
      </c>
      <c r="T7" s="429"/>
      <c r="U7" s="429"/>
      <c r="V7" s="429"/>
      <c r="W7" s="32"/>
      <c r="X7" s="428" t="s">
        <v>7</v>
      </c>
      <c r="Y7" s="429"/>
      <c r="Z7" s="429"/>
      <c r="AA7" s="429"/>
      <c r="AB7" s="32"/>
      <c r="AC7" s="428" t="s">
        <v>8</v>
      </c>
      <c r="AD7" s="429"/>
      <c r="AE7" s="430"/>
      <c r="AF7" s="33"/>
    </row>
    <row r="8" spans="1:38" ht="12.95" customHeight="1" thickBot="1" x14ac:dyDescent="0.25">
      <c r="A8" s="35"/>
      <c r="B8" s="36"/>
      <c r="C8" s="35"/>
      <c r="D8" s="448">
        <f>DATE(2018,11,11)</f>
        <v>43415</v>
      </c>
      <c r="E8" s="449"/>
      <c r="F8" s="37"/>
      <c r="G8" s="450">
        <f>D8+1</f>
        <v>43416</v>
      </c>
      <c r="H8" s="451"/>
      <c r="I8" s="451"/>
      <c r="J8" s="451"/>
      <c r="K8" s="452"/>
      <c r="L8" s="38"/>
      <c r="M8" s="450">
        <f>G8+1</f>
        <v>43417</v>
      </c>
      <c r="N8" s="451"/>
      <c r="O8" s="451"/>
      <c r="P8" s="451"/>
      <c r="Q8" s="452"/>
      <c r="R8" s="38"/>
      <c r="S8" s="450">
        <f>M8+1</f>
        <v>43418</v>
      </c>
      <c r="T8" s="451"/>
      <c r="U8" s="451"/>
      <c r="V8" s="451"/>
      <c r="W8" s="38"/>
      <c r="X8" s="450">
        <f>S8+1</f>
        <v>43419</v>
      </c>
      <c r="Y8" s="451"/>
      <c r="Z8" s="451"/>
      <c r="AA8" s="451"/>
      <c r="AB8" s="38"/>
      <c r="AC8" s="450">
        <f>X8+1</f>
        <v>43420</v>
      </c>
      <c r="AD8" s="451"/>
      <c r="AE8" s="452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174</v>
      </c>
      <c r="I10" s="42" t="s">
        <v>175</v>
      </c>
      <c r="J10" s="42" t="s">
        <v>11</v>
      </c>
      <c r="K10" s="313"/>
      <c r="L10" s="2"/>
      <c r="M10" s="42" t="s">
        <v>137</v>
      </c>
      <c r="N10" s="42" t="s">
        <v>174</v>
      </c>
      <c r="O10" s="42" t="s">
        <v>175</v>
      </c>
      <c r="P10" s="42" t="s">
        <v>11</v>
      </c>
      <c r="Q10" s="313"/>
      <c r="R10" s="2"/>
      <c r="S10" s="42" t="s">
        <v>137</v>
      </c>
      <c r="T10" s="42" t="s">
        <v>174</v>
      </c>
      <c r="U10" s="42" t="s">
        <v>175</v>
      </c>
      <c r="V10" s="42" t="s">
        <v>11</v>
      </c>
      <c r="W10" s="2"/>
      <c r="X10" s="42" t="s">
        <v>137</v>
      </c>
      <c r="Y10" s="42" t="s">
        <v>174</v>
      </c>
      <c r="Z10" s="42" t="s">
        <v>175</v>
      </c>
      <c r="AA10" s="42" t="s">
        <v>11</v>
      </c>
      <c r="AB10" s="2"/>
      <c r="AC10" s="43"/>
      <c r="AD10" s="41"/>
      <c r="AE10" s="44"/>
      <c r="AF10" s="29"/>
    </row>
    <row r="11" spans="1:38" ht="15" customHeight="1" thickBot="1" x14ac:dyDescent="0.25">
      <c r="A11" s="32"/>
      <c r="B11" s="53" t="s">
        <v>12</v>
      </c>
      <c r="C11" s="32"/>
      <c r="D11" s="41"/>
      <c r="E11" s="41"/>
      <c r="F11" s="32"/>
      <c r="G11" s="332" t="s">
        <v>147</v>
      </c>
      <c r="H11" s="380"/>
      <c r="I11" s="380"/>
      <c r="J11" s="380"/>
      <c r="K11" s="333"/>
      <c r="L11" s="32"/>
      <c r="M11" s="332" t="s">
        <v>147</v>
      </c>
      <c r="N11" s="380"/>
      <c r="O11" s="380"/>
      <c r="P11" s="380"/>
      <c r="Q11" s="333"/>
      <c r="R11" s="32"/>
      <c r="S11" s="431" t="s">
        <v>147</v>
      </c>
      <c r="T11" s="431"/>
      <c r="U11" s="431"/>
      <c r="V11" s="431"/>
      <c r="W11" s="32"/>
      <c r="X11" s="332" t="s">
        <v>147</v>
      </c>
      <c r="Y11" s="380"/>
      <c r="Z11" s="380"/>
      <c r="AA11" s="380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36"/>
      <c r="H12" s="382"/>
      <c r="I12" s="382"/>
      <c r="J12" s="382"/>
      <c r="K12" s="337"/>
      <c r="L12" s="35"/>
      <c r="M12" s="336"/>
      <c r="N12" s="382"/>
      <c r="O12" s="382"/>
      <c r="P12" s="382"/>
      <c r="Q12" s="337"/>
      <c r="R12" s="35"/>
      <c r="S12" s="375" t="s">
        <v>93</v>
      </c>
      <c r="T12" s="375"/>
      <c r="U12" s="319"/>
      <c r="V12" s="319"/>
      <c r="W12" s="35"/>
      <c r="X12" s="336"/>
      <c r="Y12" s="382"/>
      <c r="Z12" s="382"/>
      <c r="AA12" s="382"/>
      <c r="AB12" s="35"/>
      <c r="AC12" s="43"/>
      <c r="AD12" s="41"/>
      <c r="AE12" s="45"/>
      <c r="AF12" s="35"/>
    </row>
    <row r="13" spans="1:38" ht="15" customHeight="1" thickBot="1" x14ac:dyDescent="0.25">
      <c r="A13" s="46"/>
      <c r="B13" s="47" t="s">
        <v>14</v>
      </c>
      <c r="C13" s="46"/>
      <c r="D13" s="41"/>
      <c r="E13" s="41"/>
      <c r="F13" s="46"/>
      <c r="G13" s="365" t="s">
        <v>148</v>
      </c>
      <c r="H13" s="453" t="s">
        <v>176</v>
      </c>
      <c r="I13" s="408" t="s">
        <v>149</v>
      </c>
      <c r="J13" s="353" t="s">
        <v>118</v>
      </c>
      <c r="K13" s="465" t="s">
        <v>150</v>
      </c>
      <c r="L13" s="46"/>
      <c r="M13" s="365" t="s">
        <v>148</v>
      </c>
      <c r="N13" s="341" t="s">
        <v>97</v>
      </c>
      <c r="O13" s="408" t="s">
        <v>149</v>
      </c>
      <c r="P13" s="344" t="s">
        <v>116</v>
      </c>
      <c r="Q13" s="356"/>
      <c r="R13" s="48"/>
      <c r="S13" s="379"/>
      <c r="T13" s="379"/>
      <c r="U13" s="320"/>
      <c r="V13" s="320"/>
      <c r="W13" s="48"/>
      <c r="X13" s="462" t="s">
        <v>94</v>
      </c>
      <c r="Y13" s="408" t="s">
        <v>149</v>
      </c>
      <c r="Z13" s="415" t="s">
        <v>128</v>
      </c>
      <c r="AA13" s="398" t="s">
        <v>151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66"/>
      <c r="H14" s="454"/>
      <c r="I14" s="409"/>
      <c r="J14" s="354"/>
      <c r="K14" s="466"/>
      <c r="L14" s="46"/>
      <c r="M14" s="366"/>
      <c r="N14" s="342"/>
      <c r="O14" s="409"/>
      <c r="P14" s="345"/>
      <c r="Q14" s="357"/>
      <c r="R14" s="48"/>
      <c r="S14" s="365" t="s">
        <v>148</v>
      </c>
      <c r="T14" s="415" t="s">
        <v>128</v>
      </c>
      <c r="U14" s="395" t="s">
        <v>102</v>
      </c>
      <c r="V14" s="405" t="s">
        <v>139</v>
      </c>
      <c r="W14" s="48"/>
      <c r="X14" s="463"/>
      <c r="Y14" s="409"/>
      <c r="Z14" s="416"/>
      <c r="AA14" s="399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167</v>
      </c>
      <c r="C15" s="46"/>
      <c r="D15" s="41"/>
      <c r="E15" s="41"/>
      <c r="F15" s="46"/>
      <c r="G15" s="366"/>
      <c r="H15" s="454"/>
      <c r="I15" s="409"/>
      <c r="J15" s="354"/>
      <c r="K15" s="466"/>
      <c r="L15" s="46"/>
      <c r="M15" s="366"/>
      <c r="N15" s="342"/>
      <c r="O15" s="409"/>
      <c r="P15" s="345"/>
      <c r="Q15" s="357"/>
      <c r="R15" s="48"/>
      <c r="S15" s="366"/>
      <c r="T15" s="416"/>
      <c r="U15" s="396"/>
      <c r="V15" s="406"/>
      <c r="W15" s="48"/>
      <c r="X15" s="463"/>
      <c r="Y15" s="409"/>
      <c r="Z15" s="416"/>
      <c r="AA15" s="399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168</v>
      </c>
      <c r="C16" s="46"/>
      <c r="D16" s="41"/>
      <c r="E16" s="41"/>
      <c r="F16" s="46"/>
      <c r="G16" s="367"/>
      <c r="H16" s="455"/>
      <c r="I16" s="410"/>
      <c r="J16" s="355"/>
      <c r="K16" s="467"/>
      <c r="L16" s="46"/>
      <c r="M16" s="367"/>
      <c r="N16" s="343"/>
      <c r="O16" s="410"/>
      <c r="P16" s="346"/>
      <c r="Q16" s="358"/>
      <c r="R16" s="48"/>
      <c r="S16" s="367"/>
      <c r="T16" s="417"/>
      <c r="U16" s="397"/>
      <c r="V16" s="407"/>
      <c r="W16" s="48"/>
      <c r="X16" s="464"/>
      <c r="Y16" s="410"/>
      <c r="Z16" s="417"/>
      <c r="AA16" s="400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83"/>
      <c r="E17" s="384"/>
      <c r="F17" s="49"/>
      <c r="G17" s="386" t="s">
        <v>20</v>
      </c>
      <c r="H17" s="387"/>
      <c r="I17" s="387"/>
      <c r="J17" s="387"/>
      <c r="K17" s="388"/>
      <c r="L17" s="49"/>
      <c r="M17" s="386" t="s">
        <v>20</v>
      </c>
      <c r="N17" s="387"/>
      <c r="O17" s="387"/>
      <c r="P17" s="387"/>
      <c r="Q17" s="388"/>
      <c r="R17" s="51"/>
      <c r="S17" s="386" t="s">
        <v>20</v>
      </c>
      <c r="T17" s="387"/>
      <c r="U17" s="387"/>
      <c r="V17" s="387"/>
      <c r="W17" s="51"/>
      <c r="X17" s="386" t="s">
        <v>20</v>
      </c>
      <c r="Y17" s="387"/>
      <c r="Z17" s="387"/>
      <c r="AA17" s="387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5" t="s">
        <v>152</v>
      </c>
      <c r="H18" s="375"/>
      <c r="I18" s="375"/>
      <c r="J18" s="375"/>
      <c r="K18" s="421"/>
      <c r="L18" s="46"/>
      <c r="M18" s="353" t="s">
        <v>118</v>
      </c>
      <c r="N18" s="341" t="s">
        <v>97</v>
      </c>
      <c r="O18" s="398" t="s">
        <v>151</v>
      </c>
      <c r="P18" s="344" t="s">
        <v>116</v>
      </c>
      <c r="Q18" s="356"/>
      <c r="R18" s="48"/>
      <c r="S18" s="375" t="s">
        <v>100</v>
      </c>
      <c r="T18" s="375"/>
      <c r="U18" s="375"/>
      <c r="V18" s="375"/>
      <c r="W18" s="48"/>
      <c r="X18" s="365" t="s">
        <v>148</v>
      </c>
      <c r="Y18" s="341" t="s">
        <v>97</v>
      </c>
      <c r="Z18" s="415" t="s">
        <v>128</v>
      </c>
      <c r="AA18" s="344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77"/>
      <c r="H19" s="377"/>
      <c r="I19" s="377"/>
      <c r="J19" s="377"/>
      <c r="K19" s="422"/>
      <c r="L19" s="46"/>
      <c r="M19" s="354"/>
      <c r="N19" s="342"/>
      <c r="O19" s="399"/>
      <c r="P19" s="345"/>
      <c r="Q19" s="357"/>
      <c r="R19" s="48"/>
      <c r="S19" s="379"/>
      <c r="T19" s="379"/>
      <c r="U19" s="379"/>
      <c r="V19" s="379"/>
      <c r="W19" s="48"/>
      <c r="X19" s="366"/>
      <c r="Y19" s="342"/>
      <c r="Z19" s="416"/>
      <c r="AA19" s="345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77"/>
      <c r="H20" s="377"/>
      <c r="I20" s="377"/>
      <c r="J20" s="377"/>
      <c r="K20" s="422"/>
      <c r="L20" s="46"/>
      <c r="M20" s="354"/>
      <c r="N20" s="342"/>
      <c r="O20" s="399"/>
      <c r="P20" s="345"/>
      <c r="Q20" s="357"/>
      <c r="R20" s="48"/>
      <c r="S20" s="411" t="s">
        <v>24</v>
      </c>
      <c r="T20" s="412"/>
      <c r="U20" s="412"/>
      <c r="V20" s="412"/>
      <c r="W20" s="48"/>
      <c r="X20" s="366"/>
      <c r="Y20" s="342"/>
      <c r="Z20" s="416"/>
      <c r="AA20" s="345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9"/>
      <c r="H21" s="379"/>
      <c r="I21" s="379"/>
      <c r="J21" s="379"/>
      <c r="K21" s="423"/>
      <c r="L21" s="46"/>
      <c r="M21" s="355"/>
      <c r="N21" s="343"/>
      <c r="O21" s="400"/>
      <c r="P21" s="346"/>
      <c r="Q21" s="358"/>
      <c r="R21" s="48"/>
      <c r="S21" s="413"/>
      <c r="T21" s="414"/>
      <c r="U21" s="414"/>
      <c r="V21" s="414"/>
      <c r="W21" s="48"/>
      <c r="X21" s="367"/>
      <c r="Y21" s="343"/>
      <c r="Z21" s="417"/>
      <c r="AA21" s="346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2" t="s">
        <v>169</v>
      </c>
      <c r="H22" s="380"/>
      <c r="I22" s="380"/>
      <c r="J22" s="380"/>
      <c r="K22" s="333"/>
      <c r="L22" s="35"/>
      <c r="M22" s="332" t="s">
        <v>169</v>
      </c>
      <c r="N22" s="380"/>
      <c r="O22" s="380"/>
      <c r="P22" s="380"/>
      <c r="Q22" s="333"/>
      <c r="R22" s="54"/>
      <c r="S22" s="332" t="s">
        <v>169</v>
      </c>
      <c r="T22" s="380"/>
      <c r="U22" s="380"/>
      <c r="V22" s="380"/>
      <c r="W22" s="54"/>
      <c r="X22" s="332" t="s">
        <v>169</v>
      </c>
      <c r="Y22" s="380"/>
      <c r="Z22" s="380"/>
      <c r="AA22" s="380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36"/>
      <c r="H23" s="382"/>
      <c r="I23" s="382"/>
      <c r="J23" s="382"/>
      <c r="K23" s="337"/>
      <c r="L23" s="35"/>
      <c r="M23" s="336"/>
      <c r="N23" s="382"/>
      <c r="O23" s="382"/>
      <c r="P23" s="382"/>
      <c r="Q23" s="337"/>
      <c r="R23" s="54"/>
      <c r="S23" s="336"/>
      <c r="T23" s="382"/>
      <c r="U23" s="382"/>
      <c r="V23" s="382"/>
      <c r="W23" s="54"/>
      <c r="X23" s="336"/>
      <c r="Y23" s="382"/>
      <c r="Z23" s="382"/>
      <c r="AA23" s="382"/>
      <c r="AB23" s="35"/>
      <c r="AC23" s="433" t="s">
        <v>154</v>
      </c>
      <c r="AD23" s="434"/>
      <c r="AE23" s="435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65" t="s">
        <v>148</v>
      </c>
      <c r="H24" s="389" t="s">
        <v>138</v>
      </c>
      <c r="I24" s="338" t="s">
        <v>42</v>
      </c>
      <c r="J24" s="341" t="s">
        <v>97</v>
      </c>
      <c r="K24" s="356"/>
      <c r="L24" s="46"/>
      <c r="M24" s="365" t="s">
        <v>148</v>
      </c>
      <c r="N24" s="389" t="s">
        <v>138</v>
      </c>
      <c r="O24" s="398" t="s">
        <v>151</v>
      </c>
      <c r="P24" s="344" t="s">
        <v>116</v>
      </c>
      <c r="Q24" s="356"/>
      <c r="R24" s="48"/>
      <c r="S24" s="365" t="s">
        <v>148</v>
      </c>
      <c r="T24" s="389" t="s">
        <v>138</v>
      </c>
      <c r="U24" s="344" t="s">
        <v>116</v>
      </c>
      <c r="V24" s="347" t="s">
        <v>15</v>
      </c>
      <c r="W24" s="48"/>
      <c r="X24" s="365" t="s">
        <v>148</v>
      </c>
      <c r="Y24" s="389" t="s">
        <v>138</v>
      </c>
      <c r="Z24" s="395" t="s">
        <v>102</v>
      </c>
      <c r="AA24" s="344" t="s">
        <v>116</v>
      </c>
      <c r="AB24" s="46"/>
      <c r="AC24" s="436"/>
      <c r="AD24" s="437"/>
      <c r="AE24" s="438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66"/>
      <c r="H25" s="390"/>
      <c r="I25" s="339"/>
      <c r="J25" s="342"/>
      <c r="K25" s="357"/>
      <c r="L25" s="46"/>
      <c r="M25" s="366"/>
      <c r="N25" s="390"/>
      <c r="O25" s="399"/>
      <c r="P25" s="345"/>
      <c r="Q25" s="357"/>
      <c r="R25" s="48"/>
      <c r="S25" s="366"/>
      <c r="T25" s="390"/>
      <c r="U25" s="345"/>
      <c r="V25" s="348"/>
      <c r="W25" s="48"/>
      <c r="X25" s="366"/>
      <c r="Y25" s="390"/>
      <c r="Z25" s="396"/>
      <c r="AA25" s="345"/>
      <c r="AB25" s="46"/>
      <c r="AC25" s="436"/>
      <c r="AD25" s="437"/>
      <c r="AE25" s="438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66"/>
      <c r="H26" s="390"/>
      <c r="I26" s="339"/>
      <c r="J26" s="342"/>
      <c r="K26" s="357"/>
      <c r="L26" s="46"/>
      <c r="M26" s="366"/>
      <c r="N26" s="390"/>
      <c r="O26" s="399"/>
      <c r="P26" s="345"/>
      <c r="Q26" s="357"/>
      <c r="R26" s="48"/>
      <c r="S26" s="366"/>
      <c r="T26" s="390"/>
      <c r="U26" s="345"/>
      <c r="V26" s="348"/>
      <c r="W26" s="48"/>
      <c r="X26" s="366"/>
      <c r="Y26" s="390"/>
      <c r="Z26" s="396"/>
      <c r="AA26" s="345"/>
      <c r="AB26" s="46"/>
      <c r="AC26" s="436"/>
      <c r="AD26" s="437"/>
      <c r="AE26" s="438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67"/>
      <c r="H27" s="391"/>
      <c r="I27" s="340"/>
      <c r="J27" s="343"/>
      <c r="K27" s="358"/>
      <c r="L27" s="49"/>
      <c r="M27" s="367"/>
      <c r="N27" s="391"/>
      <c r="O27" s="400"/>
      <c r="P27" s="346"/>
      <c r="Q27" s="358"/>
      <c r="R27" s="51"/>
      <c r="S27" s="367"/>
      <c r="T27" s="391"/>
      <c r="U27" s="346"/>
      <c r="V27" s="349"/>
      <c r="W27" s="51"/>
      <c r="X27" s="367"/>
      <c r="Y27" s="391"/>
      <c r="Z27" s="397"/>
      <c r="AA27" s="346"/>
      <c r="AB27" s="49"/>
      <c r="AC27" s="436"/>
      <c r="AD27" s="437"/>
      <c r="AE27" s="438"/>
      <c r="AF27" s="49"/>
    </row>
    <row r="28" spans="1:32" ht="15" customHeight="1" thickBot="1" x14ac:dyDescent="0.25">
      <c r="A28" s="49"/>
      <c r="B28" s="50" t="s">
        <v>32</v>
      </c>
      <c r="C28" s="49"/>
      <c r="D28" s="383"/>
      <c r="E28" s="384"/>
      <c r="F28" s="49"/>
      <c r="G28" s="383" t="s">
        <v>20</v>
      </c>
      <c r="H28" s="385"/>
      <c r="I28" s="385"/>
      <c r="J28" s="385"/>
      <c r="K28" s="384"/>
      <c r="L28" s="49"/>
      <c r="M28" s="386" t="s">
        <v>20</v>
      </c>
      <c r="N28" s="387"/>
      <c r="O28" s="387"/>
      <c r="P28" s="387"/>
      <c r="Q28" s="388"/>
      <c r="R28" s="51"/>
      <c r="S28" s="386" t="s">
        <v>20</v>
      </c>
      <c r="T28" s="387"/>
      <c r="U28" s="387"/>
      <c r="V28" s="387"/>
      <c r="W28" s="51"/>
      <c r="X28" s="386" t="s">
        <v>20</v>
      </c>
      <c r="Y28" s="387"/>
      <c r="Z28" s="387"/>
      <c r="AA28" s="387"/>
      <c r="AB28" s="49"/>
      <c r="AC28" s="436"/>
      <c r="AD28" s="437"/>
      <c r="AE28" s="438"/>
      <c r="AF28" s="49"/>
    </row>
    <row r="29" spans="1:32" ht="15" customHeight="1" x14ac:dyDescent="0.2">
      <c r="A29" s="55"/>
      <c r="B29" s="47" t="s">
        <v>33</v>
      </c>
      <c r="C29" s="55"/>
      <c r="D29" s="359" t="s">
        <v>34</v>
      </c>
      <c r="E29" s="360"/>
      <c r="F29" s="55"/>
      <c r="G29" s="353" t="s">
        <v>118</v>
      </c>
      <c r="H29" s="462" t="s">
        <v>94</v>
      </c>
      <c r="I29" s="408" t="s">
        <v>149</v>
      </c>
      <c r="J29" s="347" t="s">
        <v>15</v>
      </c>
      <c r="K29" s="356"/>
      <c r="L29" s="55"/>
      <c r="M29" s="353" t="s">
        <v>118</v>
      </c>
      <c r="N29" s="341" t="s">
        <v>97</v>
      </c>
      <c r="O29" s="395" t="s">
        <v>102</v>
      </c>
      <c r="P29" s="347" t="s">
        <v>15</v>
      </c>
      <c r="Q29" s="356"/>
      <c r="R29" s="56"/>
      <c r="S29" s="353" t="s">
        <v>118</v>
      </c>
      <c r="T29" s="341" t="s">
        <v>97</v>
      </c>
      <c r="U29" s="453" t="s">
        <v>176</v>
      </c>
      <c r="V29" s="350" t="s">
        <v>99</v>
      </c>
      <c r="W29" s="56"/>
      <c r="X29" s="353" t="s">
        <v>118</v>
      </c>
      <c r="Y29" s="389" t="s">
        <v>138</v>
      </c>
      <c r="Z29" s="398" t="s">
        <v>151</v>
      </c>
      <c r="AA29" s="344" t="s">
        <v>116</v>
      </c>
      <c r="AB29" s="55"/>
      <c r="AC29" s="436"/>
      <c r="AD29" s="437"/>
      <c r="AE29" s="438"/>
      <c r="AF29" s="55"/>
    </row>
    <row r="30" spans="1:32" ht="15" customHeight="1" x14ac:dyDescent="0.2">
      <c r="A30" s="55"/>
      <c r="B30" s="52" t="s">
        <v>35</v>
      </c>
      <c r="C30" s="55"/>
      <c r="D30" s="361"/>
      <c r="E30" s="362"/>
      <c r="F30" s="55"/>
      <c r="G30" s="354"/>
      <c r="H30" s="463"/>
      <c r="I30" s="409"/>
      <c r="J30" s="348"/>
      <c r="K30" s="357"/>
      <c r="L30" s="55"/>
      <c r="M30" s="354"/>
      <c r="N30" s="342"/>
      <c r="O30" s="396"/>
      <c r="P30" s="348"/>
      <c r="Q30" s="357"/>
      <c r="R30" s="56"/>
      <c r="S30" s="354"/>
      <c r="T30" s="342"/>
      <c r="U30" s="454"/>
      <c r="V30" s="351"/>
      <c r="W30" s="56"/>
      <c r="X30" s="354"/>
      <c r="Y30" s="390"/>
      <c r="Z30" s="399"/>
      <c r="AA30" s="345"/>
      <c r="AB30" s="55"/>
      <c r="AC30" s="436"/>
      <c r="AD30" s="437"/>
      <c r="AE30" s="438"/>
      <c r="AF30" s="55"/>
    </row>
    <row r="31" spans="1:32" ht="15" customHeight="1" thickBot="1" x14ac:dyDescent="0.25">
      <c r="A31" s="55"/>
      <c r="B31" s="52" t="s">
        <v>36</v>
      </c>
      <c r="C31" s="55"/>
      <c r="D31" s="363"/>
      <c r="E31" s="364"/>
      <c r="F31" s="55"/>
      <c r="G31" s="354"/>
      <c r="H31" s="463"/>
      <c r="I31" s="409"/>
      <c r="J31" s="348"/>
      <c r="K31" s="357"/>
      <c r="L31" s="55"/>
      <c r="M31" s="354"/>
      <c r="N31" s="342"/>
      <c r="O31" s="396"/>
      <c r="P31" s="348"/>
      <c r="Q31" s="357"/>
      <c r="R31" s="56"/>
      <c r="S31" s="354"/>
      <c r="T31" s="342"/>
      <c r="U31" s="454"/>
      <c r="V31" s="351"/>
      <c r="W31" s="56"/>
      <c r="X31" s="354"/>
      <c r="Y31" s="390"/>
      <c r="Z31" s="399"/>
      <c r="AA31" s="345"/>
      <c r="AB31" s="55"/>
      <c r="AC31" s="436"/>
      <c r="AD31" s="437"/>
      <c r="AE31" s="438"/>
      <c r="AF31" s="55"/>
    </row>
    <row r="32" spans="1:32" ht="15" customHeight="1" thickBot="1" x14ac:dyDescent="0.25">
      <c r="A32" s="55"/>
      <c r="B32" s="52" t="s">
        <v>37</v>
      </c>
      <c r="C32" s="55"/>
      <c r="D32" s="401" t="s">
        <v>38</v>
      </c>
      <c r="E32" s="402"/>
      <c r="F32" s="55"/>
      <c r="G32" s="355"/>
      <c r="H32" s="464"/>
      <c r="I32" s="410"/>
      <c r="J32" s="349"/>
      <c r="K32" s="358"/>
      <c r="L32" s="55"/>
      <c r="M32" s="355"/>
      <c r="N32" s="343"/>
      <c r="O32" s="397"/>
      <c r="P32" s="349"/>
      <c r="Q32" s="358"/>
      <c r="R32" s="56"/>
      <c r="S32" s="355"/>
      <c r="T32" s="343"/>
      <c r="U32" s="455"/>
      <c r="V32" s="352"/>
      <c r="W32" s="56"/>
      <c r="X32" s="355"/>
      <c r="Y32" s="391"/>
      <c r="Z32" s="400"/>
      <c r="AA32" s="346"/>
      <c r="AB32" s="55"/>
      <c r="AC32" s="439"/>
      <c r="AD32" s="440"/>
      <c r="AE32" s="441"/>
      <c r="AF32" s="55"/>
    </row>
    <row r="33" spans="1:32" ht="15" customHeight="1" thickBot="1" x14ac:dyDescent="0.25">
      <c r="A33" s="55"/>
      <c r="B33" s="53" t="s">
        <v>39</v>
      </c>
      <c r="C33" s="55"/>
      <c r="D33" s="403"/>
      <c r="E33" s="404"/>
      <c r="F33" s="55"/>
      <c r="G33" s="442" t="s">
        <v>177</v>
      </c>
      <c r="H33" s="443"/>
      <c r="I33" s="332" t="s">
        <v>40</v>
      </c>
      <c r="J33" s="380"/>
      <c r="K33" s="333"/>
      <c r="L33" s="56"/>
      <c r="M33" s="386" t="s">
        <v>20</v>
      </c>
      <c r="N33" s="387"/>
      <c r="O33" s="387"/>
      <c r="P33" s="387"/>
      <c r="Q33" s="387"/>
      <c r="R33" s="56"/>
      <c r="S33" s="386" t="s">
        <v>20</v>
      </c>
      <c r="T33" s="387"/>
      <c r="U33" s="387"/>
      <c r="V33" s="387"/>
      <c r="W33" s="56"/>
      <c r="X33" s="386" t="s">
        <v>20</v>
      </c>
      <c r="Y33" s="387"/>
      <c r="Z33" s="387"/>
      <c r="AA33" s="387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2" t="s">
        <v>40</v>
      </c>
      <c r="E34" s="333"/>
      <c r="F34" s="55"/>
      <c r="G34" s="444"/>
      <c r="H34" s="445"/>
      <c r="I34" s="334"/>
      <c r="J34" s="381"/>
      <c r="K34" s="335"/>
      <c r="L34" s="56"/>
      <c r="M34" s="401" t="s">
        <v>178</v>
      </c>
      <c r="N34" s="402"/>
      <c r="O34" s="338" t="s">
        <v>42</v>
      </c>
      <c r="P34" s="338" t="s">
        <v>42</v>
      </c>
      <c r="Q34" s="356"/>
      <c r="R34" s="56"/>
      <c r="S34" s="456" t="s">
        <v>43</v>
      </c>
      <c r="T34" s="457"/>
      <c r="U34" s="457"/>
      <c r="V34" s="457"/>
      <c r="W34" s="58"/>
      <c r="X34" s="374" t="s">
        <v>44</v>
      </c>
      <c r="Y34" s="375"/>
      <c r="Z34" s="375"/>
      <c r="AA34" s="375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4"/>
      <c r="E35" s="335"/>
      <c r="F35" s="59"/>
      <c r="G35" s="446"/>
      <c r="H35" s="447"/>
      <c r="I35" s="336"/>
      <c r="J35" s="382"/>
      <c r="K35" s="337"/>
      <c r="L35" s="61"/>
      <c r="M35" s="403"/>
      <c r="N35" s="404"/>
      <c r="O35" s="339"/>
      <c r="P35" s="339"/>
      <c r="Q35" s="357"/>
      <c r="R35" s="61"/>
      <c r="S35" s="458"/>
      <c r="T35" s="459"/>
      <c r="U35" s="459"/>
      <c r="V35" s="459"/>
      <c r="W35" s="62"/>
      <c r="X35" s="376"/>
      <c r="Y35" s="377"/>
      <c r="Z35" s="377"/>
      <c r="AA35" s="377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36"/>
      <c r="E36" s="337"/>
      <c r="F36" s="63"/>
      <c r="G36" s="442" t="s">
        <v>179</v>
      </c>
      <c r="H36" s="443"/>
      <c r="I36" s="314"/>
      <c r="J36" s="314"/>
      <c r="K36" s="314"/>
      <c r="L36" s="66"/>
      <c r="M36" s="468"/>
      <c r="N36" s="469"/>
      <c r="O36" s="339"/>
      <c r="P36" s="339"/>
      <c r="Q36" s="357"/>
      <c r="R36" s="66"/>
      <c r="S36" s="458"/>
      <c r="T36" s="459"/>
      <c r="U36" s="459"/>
      <c r="V36" s="459"/>
      <c r="W36" s="67"/>
      <c r="X36" s="376"/>
      <c r="Y36" s="377"/>
      <c r="Z36" s="377"/>
      <c r="AA36" s="377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44"/>
      <c r="H37" s="445"/>
      <c r="I37" s="315"/>
      <c r="J37" s="315"/>
      <c r="K37" s="315"/>
      <c r="L37" s="71"/>
      <c r="M37" s="470"/>
      <c r="N37" s="471"/>
      <c r="O37" s="340"/>
      <c r="P37" s="340"/>
      <c r="Q37" s="358"/>
      <c r="R37" s="71"/>
      <c r="S37" s="458"/>
      <c r="T37" s="459"/>
      <c r="U37" s="459"/>
      <c r="V37" s="459"/>
      <c r="W37" s="72"/>
      <c r="X37" s="378"/>
      <c r="Y37" s="379"/>
      <c r="Z37" s="379"/>
      <c r="AA37" s="379"/>
      <c r="AB37" s="70"/>
      <c r="AC37" s="73"/>
      <c r="AD37" s="41"/>
      <c r="AE37" s="41"/>
      <c r="AF37" s="68"/>
    </row>
    <row r="38" spans="1:32" ht="15" customHeight="1" thickBot="1" x14ac:dyDescent="0.25">
      <c r="A38" s="68"/>
      <c r="B38" s="74" t="s">
        <v>48</v>
      </c>
      <c r="C38" s="68"/>
      <c r="D38" s="41"/>
      <c r="E38" s="41"/>
      <c r="F38" s="68"/>
      <c r="G38" s="446"/>
      <c r="H38" s="447"/>
      <c r="I38" s="315"/>
      <c r="J38" s="315"/>
      <c r="K38" s="315"/>
      <c r="L38" s="75"/>
      <c r="M38" s="332" t="s">
        <v>40</v>
      </c>
      <c r="N38" s="380"/>
      <c r="O38" s="380"/>
      <c r="P38" s="380"/>
      <c r="Q38" s="380"/>
      <c r="R38" s="75"/>
      <c r="S38" s="458"/>
      <c r="T38" s="459"/>
      <c r="U38" s="459"/>
      <c r="V38" s="459"/>
      <c r="W38" s="72"/>
      <c r="X38" s="332" t="s">
        <v>40</v>
      </c>
      <c r="Y38" s="380"/>
      <c r="Z38" s="380"/>
      <c r="AA38" s="380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442" t="s">
        <v>180</v>
      </c>
      <c r="H39" s="443"/>
      <c r="I39" s="315"/>
      <c r="J39" s="315"/>
      <c r="K39" s="315"/>
      <c r="L39" s="75"/>
      <c r="M39" s="334"/>
      <c r="N39" s="381"/>
      <c r="O39" s="381"/>
      <c r="P39" s="381"/>
      <c r="Q39" s="381"/>
      <c r="R39" s="75"/>
      <c r="S39" s="458"/>
      <c r="T39" s="459"/>
      <c r="U39" s="459"/>
      <c r="V39" s="459"/>
      <c r="W39" s="72"/>
      <c r="X39" s="334"/>
      <c r="Y39" s="381"/>
      <c r="Z39" s="381"/>
      <c r="AA39" s="381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444"/>
      <c r="H40" s="445"/>
      <c r="I40" s="315"/>
      <c r="J40" s="315"/>
      <c r="K40" s="315"/>
      <c r="L40" s="72"/>
      <c r="M40" s="336"/>
      <c r="N40" s="382"/>
      <c r="O40" s="382"/>
      <c r="P40" s="382"/>
      <c r="Q40" s="382"/>
      <c r="R40" s="72"/>
      <c r="S40" s="460"/>
      <c r="T40" s="461"/>
      <c r="U40" s="461"/>
      <c r="V40" s="461"/>
      <c r="W40" s="72"/>
      <c r="X40" s="336"/>
      <c r="Y40" s="382"/>
      <c r="Z40" s="382"/>
      <c r="AA40" s="382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446"/>
      <c r="H41" s="447"/>
      <c r="I41" s="82"/>
      <c r="J41" s="82"/>
      <c r="K41" s="82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315"/>
      <c r="H42" s="315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157</v>
      </c>
      <c r="C46" s="264"/>
      <c r="D46" s="132" t="s">
        <v>158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159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160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161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162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121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181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18"/>
      <c r="O59" s="318"/>
      <c r="P59" s="318"/>
      <c r="Q59" s="318"/>
      <c r="R59" s="318"/>
      <c r="S59" s="318"/>
      <c r="T59" s="329"/>
      <c r="U59" s="329"/>
      <c r="V59" s="329"/>
      <c r="W59" s="329"/>
      <c r="X59" s="329"/>
      <c r="Y59" s="329"/>
      <c r="Z59" s="329"/>
      <c r="AA59" s="329"/>
      <c r="AB59" s="318"/>
      <c r="AC59" s="318"/>
      <c r="AD59" s="318"/>
      <c r="AE59" s="318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330" t="s">
        <v>113</v>
      </c>
      <c r="H60" s="331"/>
      <c r="I60" s="330" t="s">
        <v>114</v>
      </c>
      <c r="J60" s="330"/>
      <c r="K60" s="331"/>
      <c r="L60" s="158"/>
      <c r="M60" s="158"/>
      <c r="N60" s="159"/>
      <c r="O60" s="159"/>
      <c r="P60" s="159"/>
      <c r="Q60" s="160"/>
      <c r="R60" s="159"/>
      <c r="S60" s="329" t="s">
        <v>65</v>
      </c>
      <c r="T60" s="329"/>
      <c r="U60" s="329"/>
      <c r="V60" s="329"/>
      <c r="W60" s="329"/>
      <c r="X60" s="329"/>
      <c r="Y60" s="329"/>
      <c r="Z60" s="329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331"/>
      <c r="H61" s="331"/>
      <c r="I61" s="331"/>
      <c r="J61" s="331"/>
      <c r="K61" s="331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321">
        <v>1</v>
      </c>
      <c r="H62" s="321"/>
      <c r="I62" s="321">
        <v>1</v>
      </c>
      <c r="J62" s="321"/>
      <c r="K62" s="321"/>
      <c r="L62" s="174"/>
      <c r="M62" s="174"/>
      <c r="N62" s="318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321">
        <v>2.5</v>
      </c>
      <c r="H63" s="321"/>
      <c r="I63" s="321">
        <v>2.5</v>
      </c>
      <c r="J63" s="321"/>
      <c r="K63" s="321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321">
        <v>1</v>
      </c>
      <c r="H64" s="321"/>
      <c r="I64" s="321">
        <v>1</v>
      </c>
      <c r="J64" s="321"/>
      <c r="K64" s="321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182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321">
        <v>0.5</v>
      </c>
      <c r="H65" s="321"/>
      <c r="I65" s="321">
        <v>0.5</v>
      </c>
      <c r="J65" s="321"/>
      <c r="K65" s="321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183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321">
        <v>0</v>
      </c>
      <c r="H66" s="321"/>
      <c r="I66" s="321">
        <v>0</v>
      </c>
      <c r="J66" s="321"/>
      <c r="K66" s="321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321">
        <v>5</v>
      </c>
      <c r="H67" s="321"/>
      <c r="I67" s="321">
        <v>5</v>
      </c>
      <c r="J67" s="321"/>
      <c r="K67" s="321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151</v>
      </c>
      <c r="F68" s="154"/>
      <c r="G68" s="321">
        <v>4</v>
      </c>
      <c r="H68" s="321"/>
      <c r="I68" s="321">
        <v>4</v>
      </c>
      <c r="J68" s="321"/>
      <c r="K68" s="321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149</v>
      </c>
      <c r="F69" s="154"/>
      <c r="G69" s="321">
        <v>4</v>
      </c>
      <c r="H69" s="321"/>
      <c r="I69" s="321">
        <v>4</v>
      </c>
      <c r="J69" s="321"/>
      <c r="K69" s="321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164</v>
      </c>
      <c r="F70" s="154"/>
      <c r="G70" s="321">
        <v>8</v>
      </c>
      <c r="H70" s="321"/>
      <c r="I70" s="321">
        <v>8</v>
      </c>
      <c r="J70" s="321"/>
      <c r="K70" s="321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326">
        <v>6</v>
      </c>
      <c r="H71" s="327"/>
      <c r="I71" s="326">
        <v>6</v>
      </c>
      <c r="J71" s="328"/>
      <c r="K71" s="327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326">
        <v>2</v>
      </c>
      <c r="H72" s="327"/>
      <c r="I72" s="326">
        <v>1</v>
      </c>
      <c r="J72" s="328"/>
      <c r="K72" s="327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321">
        <v>3</v>
      </c>
      <c r="H73" s="321"/>
      <c r="I73" s="321">
        <v>3</v>
      </c>
      <c r="J73" s="321"/>
      <c r="K73" s="321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321">
        <v>6</v>
      </c>
      <c r="H74" s="321"/>
      <c r="I74" s="321">
        <v>6</v>
      </c>
      <c r="J74" s="321"/>
      <c r="K74" s="321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321">
        <v>8</v>
      </c>
      <c r="H75" s="321"/>
      <c r="I75" s="321">
        <v>8</v>
      </c>
      <c r="J75" s="321"/>
      <c r="K75" s="321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321"/>
      <c r="H76" s="321"/>
      <c r="I76" s="321"/>
      <c r="J76" s="321"/>
      <c r="K76" s="321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321"/>
      <c r="H77" s="321"/>
      <c r="I77" s="321"/>
      <c r="J77" s="321"/>
      <c r="K77" s="321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321"/>
      <c r="H78" s="321"/>
      <c r="I78" s="321"/>
      <c r="J78" s="321"/>
      <c r="K78" s="321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321">
        <v>0</v>
      </c>
      <c r="H79" s="321"/>
      <c r="I79" s="321">
        <v>0</v>
      </c>
      <c r="J79" s="321"/>
      <c r="K79" s="321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321">
        <v>2</v>
      </c>
      <c r="H80" s="321"/>
      <c r="I80" s="321">
        <v>2</v>
      </c>
      <c r="J80" s="321"/>
      <c r="K80" s="321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321">
        <v>3</v>
      </c>
      <c r="H81" s="321"/>
      <c r="I81" s="321">
        <v>3</v>
      </c>
      <c r="J81" s="321"/>
      <c r="K81" s="321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321">
        <v>2</v>
      </c>
      <c r="H82" s="321"/>
      <c r="I82" s="321">
        <v>3</v>
      </c>
      <c r="J82" s="321"/>
      <c r="K82" s="321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321">
        <v>0</v>
      </c>
      <c r="H83" s="321"/>
      <c r="I83" s="321">
        <v>0</v>
      </c>
      <c r="J83" s="321"/>
      <c r="K83" s="321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321">
        <v>2</v>
      </c>
      <c r="H84" s="321"/>
      <c r="I84" s="321">
        <v>2</v>
      </c>
      <c r="J84" s="321"/>
      <c r="K84" s="321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321">
        <v>2</v>
      </c>
      <c r="H85" s="321"/>
      <c r="I85" s="321">
        <v>2</v>
      </c>
      <c r="J85" s="321"/>
      <c r="K85" s="321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321"/>
      <c r="H86" s="321"/>
      <c r="I86" s="321"/>
      <c r="J86" s="321"/>
      <c r="K86" s="321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321">
        <v>0</v>
      </c>
      <c r="H87" s="321"/>
      <c r="I87" s="321">
        <v>0</v>
      </c>
      <c r="J87" s="321"/>
      <c r="K87" s="321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322">
        <f>SUM(G66:G87)</f>
        <v>57</v>
      </c>
      <c r="H88" s="323"/>
      <c r="I88" s="322">
        <f>SUM(I66:I87)</f>
        <v>57</v>
      </c>
      <c r="J88" s="324"/>
      <c r="K88" s="323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325">
        <v>8</v>
      </c>
      <c r="H89" s="325"/>
      <c r="I89" s="325">
        <v>8</v>
      </c>
      <c r="J89" s="325"/>
      <c r="K89" s="325"/>
      <c r="L89" s="228"/>
      <c r="M89" s="228"/>
      <c r="N89" s="165"/>
      <c r="O89" s="165"/>
      <c r="P89" s="165"/>
      <c r="Q89" s="318"/>
      <c r="R89" s="165"/>
      <c r="S89" s="318"/>
      <c r="T89" s="318"/>
      <c r="U89" s="318"/>
      <c r="V89" s="318"/>
      <c r="W89" s="318"/>
      <c r="X89" s="318"/>
      <c r="Y89" s="318"/>
      <c r="Z89" s="318"/>
      <c r="AA89" s="160"/>
      <c r="AB89" s="318"/>
      <c r="AC89" s="318"/>
      <c r="AD89" s="318"/>
      <c r="AE89" s="318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18"/>
      <c r="O90" s="318"/>
      <c r="P90" s="318"/>
      <c r="Q90" s="318"/>
      <c r="R90" s="165"/>
      <c r="S90" s="165"/>
      <c r="T90" s="165"/>
      <c r="U90" s="165"/>
      <c r="V90" s="165"/>
      <c r="W90" s="165"/>
      <c r="X90" s="165"/>
      <c r="Y90" s="165"/>
      <c r="Z90" s="318"/>
      <c r="AA90" s="318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18"/>
      <c r="AA91" s="318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X29:X32"/>
    <mergeCell ref="Y29:Y32"/>
    <mergeCell ref="Z29:Z32"/>
    <mergeCell ref="AA29:AA32"/>
    <mergeCell ref="G33:H35"/>
    <mergeCell ref="I33:K35"/>
    <mergeCell ref="M34:N35"/>
    <mergeCell ref="X34:AA37"/>
    <mergeCell ref="G36:H38"/>
    <mergeCell ref="M36:N37"/>
    <mergeCell ref="X38:AA40"/>
    <mergeCell ref="G39:H41"/>
    <mergeCell ref="G24:G27"/>
    <mergeCell ref="H24:H27"/>
    <mergeCell ref="I24:I27"/>
    <mergeCell ref="J24:J27"/>
    <mergeCell ref="K24:K27"/>
    <mergeCell ref="M24:M27"/>
    <mergeCell ref="G22:K23"/>
    <mergeCell ref="M22:Q23"/>
    <mergeCell ref="S22:V23"/>
    <mergeCell ref="X22:AA23"/>
    <mergeCell ref="U24:U27"/>
    <mergeCell ref="AC7:AE7"/>
    <mergeCell ref="D8:E8"/>
    <mergeCell ref="G8:K8"/>
    <mergeCell ref="M8:Q8"/>
    <mergeCell ref="S8:V8"/>
    <mergeCell ref="X8:AA8"/>
    <mergeCell ref="AC8:AE8"/>
    <mergeCell ref="B2:B5"/>
    <mergeCell ref="D7:E7"/>
    <mergeCell ref="G7:K7"/>
    <mergeCell ref="M7:Q7"/>
    <mergeCell ref="S7:V7"/>
    <mergeCell ref="X7:AA7"/>
    <mergeCell ref="G11:K12"/>
    <mergeCell ref="M11:Q12"/>
    <mergeCell ref="X11:AA12"/>
    <mergeCell ref="M13:M16"/>
    <mergeCell ref="N13:N16"/>
    <mergeCell ref="O13:O16"/>
    <mergeCell ref="P13:P16"/>
    <mergeCell ref="S11:V11"/>
    <mergeCell ref="S12:T13"/>
    <mergeCell ref="G13:G16"/>
    <mergeCell ref="H13:H16"/>
    <mergeCell ref="I13:I16"/>
    <mergeCell ref="J13:J16"/>
    <mergeCell ref="K13:K16"/>
    <mergeCell ref="S14:S16"/>
    <mergeCell ref="T14:T16"/>
    <mergeCell ref="U14:U16"/>
    <mergeCell ref="V14:V16"/>
    <mergeCell ref="M18:M21"/>
    <mergeCell ref="Y13:Y16"/>
    <mergeCell ref="Z13:Z16"/>
    <mergeCell ref="AA13:AA16"/>
    <mergeCell ref="D17:E17"/>
    <mergeCell ref="G17:K17"/>
    <mergeCell ref="M17:Q17"/>
    <mergeCell ref="S17:V17"/>
    <mergeCell ref="X17:AA17"/>
    <mergeCell ref="Q13:Q16"/>
    <mergeCell ref="X13:X16"/>
    <mergeCell ref="G18:K21"/>
    <mergeCell ref="Y18:Y21"/>
    <mergeCell ref="Z18:Z21"/>
    <mergeCell ref="AA18:AA21"/>
    <mergeCell ref="S20:V21"/>
    <mergeCell ref="N18:N21"/>
    <mergeCell ref="O18:O21"/>
    <mergeCell ref="P18:P21"/>
    <mergeCell ref="Q18:Q21"/>
    <mergeCell ref="S18:V19"/>
    <mergeCell ref="X18:X21"/>
    <mergeCell ref="V24:V27"/>
    <mergeCell ref="X24:X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D28:E28"/>
    <mergeCell ref="G28:K28"/>
    <mergeCell ref="M28:Q28"/>
    <mergeCell ref="S28:V28"/>
    <mergeCell ref="X28:AA28"/>
    <mergeCell ref="D29:E31"/>
    <mergeCell ref="G29:G32"/>
    <mergeCell ref="H29:H32"/>
    <mergeCell ref="I29:I32"/>
    <mergeCell ref="J29:J32"/>
    <mergeCell ref="V29:V32"/>
    <mergeCell ref="D32:E33"/>
    <mergeCell ref="M33:Q33"/>
    <mergeCell ref="S33:V33"/>
    <mergeCell ref="X33:AA33"/>
    <mergeCell ref="K29:K32"/>
    <mergeCell ref="M29:M32"/>
    <mergeCell ref="N29:N32"/>
    <mergeCell ref="O29:O32"/>
    <mergeCell ref="P29:P32"/>
    <mergeCell ref="Q29:Q32"/>
    <mergeCell ref="D34:E36"/>
    <mergeCell ref="S29:S32"/>
    <mergeCell ref="T29:T32"/>
    <mergeCell ref="U29:U32"/>
    <mergeCell ref="G62:H62"/>
    <mergeCell ref="I62:K62"/>
    <mergeCell ref="G63:H63"/>
    <mergeCell ref="I63:K63"/>
    <mergeCell ref="G64:H64"/>
    <mergeCell ref="I64:K64"/>
    <mergeCell ref="M38:Q40"/>
    <mergeCell ref="T59:AA59"/>
    <mergeCell ref="G60:H61"/>
    <mergeCell ref="I60:K61"/>
    <mergeCell ref="S60:Z60"/>
    <mergeCell ref="O34:O37"/>
    <mergeCell ref="P34:P37"/>
    <mergeCell ref="Q34:Q37"/>
    <mergeCell ref="S34:V40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89:H89"/>
    <mergeCell ref="I89:K89"/>
    <mergeCell ref="G86:H86"/>
    <mergeCell ref="I86:K86"/>
    <mergeCell ref="G87:H87"/>
    <mergeCell ref="I87:K87"/>
    <mergeCell ref="G88:H88"/>
    <mergeCell ref="I88:K88"/>
    <mergeCell ref="G83:H83"/>
    <mergeCell ref="I83:K83"/>
    <mergeCell ref="G84:H84"/>
    <mergeCell ref="I84:K84"/>
    <mergeCell ref="G85:H85"/>
    <mergeCell ref="I85:K8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C6" sqref="C6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72"/>
      <c r="B1" s="316" t="str">
        <f>'802.15 Overall'!D2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6"/>
      <c r="V1" s="288"/>
      <c r="W1" s="288"/>
      <c r="X1" s="288"/>
      <c r="Y1" s="288"/>
      <c r="Z1" s="288"/>
      <c r="AA1" s="288"/>
      <c r="AB1" s="289"/>
      <c r="AC1" s="290"/>
      <c r="AD1" s="286"/>
      <c r="AE1" s="304"/>
      <c r="AF1" s="304"/>
      <c r="AG1" s="304"/>
      <c r="AH1" s="304"/>
    </row>
    <row r="2" spans="1:34" s="1" customFormat="1" ht="19.7" customHeight="1" x14ac:dyDescent="0.35">
      <c r="A2" s="473"/>
      <c r="B2" s="316" t="str">
        <f>'802.15 Overall'!D3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3"/>
      <c r="V2" s="294"/>
      <c r="W2" s="294"/>
      <c r="X2" s="294"/>
      <c r="Y2" s="294"/>
      <c r="Z2" s="294"/>
      <c r="AA2" s="294"/>
      <c r="AB2" s="294"/>
      <c r="AC2" s="295"/>
      <c r="AD2" s="293"/>
      <c r="AE2" s="305"/>
      <c r="AF2" s="294"/>
      <c r="AG2" s="294"/>
      <c r="AH2" s="306"/>
    </row>
    <row r="3" spans="1:34" s="1" customFormat="1" ht="19.7" customHeight="1" x14ac:dyDescent="0.25">
      <c r="A3" s="473"/>
      <c r="B3" s="316" t="str">
        <f>'802.15 Overall'!D4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7"/>
      <c r="V3" s="298"/>
      <c r="W3" s="298"/>
      <c r="X3" s="298"/>
      <c r="Y3" s="298"/>
      <c r="Z3" s="298"/>
      <c r="AA3" s="298"/>
      <c r="AB3" s="298"/>
      <c r="AC3" s="299"/>
      <c r="AD3" s="297"/>
      <c r="AE3" s="291"/>
      <c r="AF3" s="298"/>
      <c r="AG3" s="298"/>
      <c r="AH3" s="307"/>
    </row>
    <row r="4" spans="1:34" ht="19.7" customHeight="1" thickBot="1" x14ac:dyDescent="0.3">
      <c r="A4" s="473"/>
      <c r="B4" s="300" t="s">
        <v>196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  <c r="V4" s="301"/>
      <c r="W4" s="301"/>
      <c r="X4" s="301"/>
      <c r="Y4" s="301"/>
      <c r="Z4" s="302"/>
      <c r="AA4" s="301" t="s">
        <v>1</v>
      </c>
      <c r="AB4" s="301"/>
      <c r="AC4" s="303"/>
      <c r="AD4" s="302"/>
      <c r="AE4" s="291"/>
      <c r="AF4" s="291"/>
      <c r="AG4" s="291"/>
      <c r="AH4" s="291"/>
    </row>
    <row r="6" spans="1:34" x14ac:dyDescent="0.25">
      <c r="B6" s="281" t="s">
        <v>195</v>
      </c>
    </row>
    <row r="8" spans="1:34" x14ac:dyDescent="0.25">
      <c r="A8" s="275">
        <v>1</v>
      </c>
      <c r="B8" s="275" t="s">
        <v>184</v>
      </c>
      <c r="C8" s="276">
        <v>0.33333333333333331</v>
      </c>
    </row>
    <row r="9" spans="1:34" x14ac:dyDescent="0.25">
      <c r="A9" s="275">
        <v>2</v>
      </c>
      <c r="B9" s="275" t="s">
        <v>185</v>
      </c>
      <c r="C9" s="276">
        <v>0.33333333333333331</v>
      </c>
    </row>
    <row r="10" spans="1:34" x14ac:dyDescent="0.25">
      <c r="A10" s="275">
        <v>3</v>
      </c>
      <c r="B10" s="275" t="s">
        <v>192</v>
      </c>
      <c r="C10" s="276">
        <v>0.4375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B16" sqref="B16"/>
    </sheetView>
  </sheetViews>
  <sheetFormatPr defaultColWidth="11.42578125" defaultRowHeight="15" x14ac:dyDescent="0.25"/>
  <cols>
    <col min="2" max="2" width="63" customWidth="1"/>
  </cols>
  <sheetData>
    <row r="1" spans="1:30" s="291" customFormat="1" ht="23.25" customHeight="1" x14ac:dyDescent="0.35">
      <c r="A1" s="472"/>
      <c r="B1" s="285" t="str">
        <f>Objectives!B1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73"/>
      <c r="B2" s="285" t="str">
        <f>Objectives!B2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73"/>
      <c r="B3" s="285" t="str">
        <f>Objectives!B3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73"/>
      <c r="B4" s="300" t="s">
        <v>142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Objectives!$A$8</f>
        <v>1</v>
      </c>
      <c r="B6" s="275" t="str">
        <f>Objectives!B8</f>
        <v>Wednesday AM1 – Agenda / Review &amp; Status / Comment Resolution</v>
      </c>
      <c r="C6" s="282">
        <f>Objectives!C8</f>
        <v>0.33333333333333331</v>
      </c>
    </row>
    <row r="7" spans="1:30" x14ac:dyDescent="0.25">
      <c r="A7" s="283">
        <f>A6 + 0.1</f>
        <v>1.1000000000000001</v>
      </c>
      <c r="B7" s="277" t="s">
        <v>193</v>
      </c>
      <c r="C7" s="278" t="s">
        <v>129</v>
      </c>
    </row>
    <row r="8" spans="1:30" x14ac:dyDescent="0.25">
      <c r="A8" s="283">
        <f>A7 + 0.1</f>
        <v>1.2000000000000002</v>
      </c>
      <c r="B8" s="279" t="s">
        <v>123</v>
      </c>
      <c r="C8" s="278" t="s">
        <v>129</v>
      </c>
    </row>
    <row r="9" spans="1:30" x14ac:dyDescent="0.25">
      <c r="A9" s="283">
        <f t="shared" ref="A9:A13" si="0">A8 + 0.1</f>
        <v>1.3000000000000003</v>
      </c>
      <c r="B9" s="279" t="s">
        <v>186</v>
      </c>
      <c r="C9" s="278" t="s">
        <v>129</v>
      </c>
    </row>
    <row r="10" spans="1:30" x14ac:dyDescent="0.25">
      <c r="A10" s="283">
        <f t="shared" si="0"/>
        <v>1.4000000000000004</v>
      </c>
      <c r="B10" s="279" t="s">
        <v>197</v>
      </c>
      <c r="C10" s="278" t="s">
        <v>129</v>
      </c>
    </row>
    <row r="11" spans="1:30" x14ac:dyDescent="0.25">
      <c r="A11" s="283">
        <f t="shared" si="0"/>
        <v>1.5000000000000004</v>
      </c>
      <c r="B11" s="279" t="s">
        <v>187</v>
      </c>
      <c r="C11" s="278" t="s">
        <v>129</v>
      </c>
    </row>
    <row r="12" spans="1:30" x14ac:dyDescent="0.25">
      <c r="A12" s="283">
        <f t="shared" si="0"/>
        <v>1.6000000000000005</v>
      </c>
      <c r="B12" s="280" t="s">
        <v>188</v>
      </c>
      <c r="C12" s="278" t="s">
        <v>129</v>
      </c>
    </row>
    <row r="13" spans="1:30" x14ac:dyDescent="0.25">
      <c r="A13" s="283">
        <f t="shared" si="0"/>
        <v>1.7000000000000006</v>
      </c>
      <c r="B13" s="280" t="s">
        <v>125</v>
      </c>
      <c r="C13" s="278" t="s">
        <v>129</v>
      </c>
    </row>
    <row r="16" spans="1:30" x14ac:dyDescent="0.25">
      <c r="B16" s="280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workbookViewId="0">
      <selection activeCell="B12" sqref="B12"/>
    </sheetView>
  </sheetViews>
  <sheetFormatPr defaultColWidth="11.42578125" defaultRowHeight="15" x14ac:dyDescent="0.25"/>
  <cols>
    <col min="2" max="2" width="70" customWidth="1"/>
  </cols>
  <sheetData>
    <row r="1" spans="1:30" s="291" customFormat="1" ht="23.25" customHeight="1" x14ac:dyDescent="0.35">
      <c r="A1" s="472"/>
      <c r="B1" s="284" t="str">
        <f>Objectives!B1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73"/>
      <c r="B2" s="284" t="str">
        <f>Objectives!B2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73"/>
      <c r="B3" s="284" t="str">
        <f>Objectives!B3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73"/>
      <c r="B4" s="300" t="s">
        <v>190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Objectives!A9</f>
        <v>2</v>
      </c>
      <c r="B6" s="275" t="str">
        <f>Objectives!B9</f>
        <v>Thursday AM1 – Comment Resolution</v>
      </c>
      <c r="C6" s="282">
        <f>Objectives!C9</f>
        <v>0.33333333333333331</v>
      </c>
    </row>
    <row r="7" spans="1:30" x14ac:dyDescent="0.25">
      <c r="A7" s="283">
        <f>A6 + 0.1</f>
        <v>2.1</v>
      </c>
      <c r="B7" s="277" t="s">
        <v>194</v>
      </c>
      <c r="C7" s="278" t="s">
        <v>129</v>
      </c>
    </row>
    <row r="8" spans="1:30" x14ac:dyDescent="0.25">
      <c r="A8" s="283">
        <f>A7 + 0.1</f>
        <v>2.2000000000000002</v>
      </c>
      <c r="B8" s="317" t="s">
        <v>188</v>
      </c>
      <c r="C8" s="278" t="s">
        <v>129</v>
      </c>
    </row>
    <row r="9" spans="1:30" x14ac:dyDescent="0.25">
      <c r="A9" s="283">
        <f t="shared" ref="A9" si="0">A8 + 0.1</f>
        <v>2.3000000000000003</v>
      </c>
      <c r="B9" s="280" t="s">
        <v>125</v>
      </c>
      <c r="C9" s="278" t="s">
        <v>129</v>
      </c>
    </row>
    <row r="11" spans="1:30" x14ac:dyDescent="0.25">
      <c r="A11" s="275">
        <f>Objectives!A10</f>
        <v>3</v>
      </c>
      <c r="B11" s="275" t="str">
        <f>Objectives!B10</f>
        <v>Thursday AM2 –  Timeline / Vote for Sponsor Ballot Recirculation / AOB</v>
      </c>
      <c r="C11" s="282">
        <f>Objectives!C10</f>
        <v>0.4375</v>
      </c>
    </row>
    <row r="12" spans="1:30" x14ac:dyDescent="0.25">
      <c r="A12" s="283">
        <f>A11 + 0.1</f>
        <v>3.1</v>
      </c>
      <c r="B12" s="277" t="s">
        <v>194</v>
      </c>
      <c r="C12" s="278" t="s">
        <v>129</v>
      </c>
    </row>
    <row r="13" spans="1:30" x14ac:dyDescent="0.25">
      <c r="A13" s="283">
        <f t="shared" ref="A13:A19" si="1">A12 + 0.1</f>
        <v>3.2</v>
      </c>
      <c r="B13" s="280" t="s">
        <v>189</v>
      </c>
      <c r="C13" s="278" t="s">
        <v>129</v>
      </c>
    </row>
    <row r="14" spans="1:30" x14ac:dyDescent="0.25">
      <c r="A14" s="283">
        <f t="shared" si="1"/>
        <v>3.3000000000000003</v>
      </c>
      <c r="B14" s="280" t="s">
        <v>165</v>
      </c>
      <c r="C14" s="278" t="s">
        <v>129</v>
      </c>
    </row>
    <row r="15" spans="1:30" x14ac:dyDescent="0.25">
      <c r="A15" s="283">
        <f t="shared" si="1"/>
        <v>3.4000000000000004</v>
      </c>
      <c r="B15" s="280" t="s">
        <v>191</v>
      </c>
      <c r="C15" s="278" t="s">
        <v>129</v>
      </c>
    </row>
    <row r="16" spans="1:30" x14ac:dyDescent="0.25">
      <c r="A16" s="283">
        <f t="shared" si="1"/>
        <v>3.5000000000000004</v>
      </c>
      <c r="B16" s="280" t="s">
        <v>166</v>
      </c>
      <c r="C16" s="278" t="s">
        <v>129</v>
      </c>
    </row>
    <row r="17" spans="1:3" x14ac:dyDescent="0.25">
      <c r="A17" s="283">
        <f t="shared" si="1"/>
        <v>3.6000000000000005</v>
      </c>
      <c r="B17" s="280" t="s">
        <v>130</v>
      </c>
      <c r="C17" s="278" t="s">
        <v>124</v>
      </c>
    </row>
    <row r="18" spans="1:3" x14ac:dyDescent="0.25">
      <c r="A18" s="283">
        <f t="shared" si="1"/>
        <v>3.7000000000000006</v>
      </c>
      <c r="B18" s="280" t="s">
        <v>126</v>
      </c>
      <c r="C18" s="278" t="s">
        <v>124</v>
      </c>
    </row>
    <row r="19" spans="1:3" x14ac:dyDescent="0.25">
      <c r="A19" s="283">
        <f t="shared" si="1"/>
        <v>3.8000000000000007</v>
      </c>
      <c r="B19" s="275" t="s">
        <v>127</v>
      </c>
      <c r="C19" s="278" t="s">
        <v>129</v>
      </c>
    </row>
  </sheetData>
  <mergeCells count="1"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802.15r0 Graphic</vt:lpstr>
      <vt:lpstr>802.15 Overall</vt:lpstr>
      <vt:lpstr>Objectives</vt:lpstr>
      <vt:lpstr>Patent Policy-AntiTrust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2018-11-13T12:01:47Z</dcterms:modified>
</cp:coreProperties>
</file>