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9204" windowHeight="5568" activeTab="1"/>
  </bookViews>
  <sheets>
    <sheet name="WG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37" i="2"/>
  <c r="E36"/>
  <c r="E35"/>
  <c r="E7"/>
  <c r="E8"/>
  <c r="E9"/>
  <c r="E10"/>
  <c r="E11"/>
  <c r="E34"/>
  <c r="E38"/>
  <c r="E39"/>
  <c r="E25"/>
  <c r="E16"/>
  <c r="E17"/>
  <c r="E18"/>
  <c r="E19"/>
  <c r="E20"/>
  <c r="E21"/>
  <c r="E22"/>
  <c r="I86" i="1"/>
  <c r="G86"/>
  <c r="C61"/>
  <c r="L8"/>
  <c r="Q8"/>
  <c r="V8"/>
  <c r="AA8"/>
  <c r="G8"/>
  <c r="D8"/>
  <c r="E26" i="2"/>
  <c r="E27"/>
  <c r="E12"/>
</calcChain>
</file>

<file path=xl/sharedStrings.xml><?xml version="1.0" encoding="utf-8"?>
<sst xmlns="http://schemas.openxmlformats.org/spreadsheetml/2006/main" count="298" uniqueCount="178">
  <si>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</si>
  <si>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</si>
  <si>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</si>
  <si>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</si>
  <si>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</si>
  <si>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</si>
  <si>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</si>
  <si>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</si>
  <si>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</si>
  <si>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</si>
  <si>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</si>
  <si>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</si>
  <si>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</si>
  <si>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</si>
  <si>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</si>
  <si>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</si>
  <si>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</si>
  <si>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</si>
  <si>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</si>
  <si>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</si>
  <si>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</si>
  <si>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</si>
  <si>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</si>
  <si>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</si>
  <si>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</si>
  <si>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</si>
  <si>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</si>
  <si>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</si>
  <si>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</si>
  <si>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</si>
  <si>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</si>
  <si>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</si>
  <si>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</si>
  <si>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</si>
  <si>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</si>
  <si>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</si>
  <si>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</si>
  <si>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</si>
  <si>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</si>
  <si>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</si>
  <si>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</si>
  <si>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</si>
  <si>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</si>
  <si>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</si>
  <si>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</si>
  <si>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</si>
  <si>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</si>
  <si>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</si>
  <si>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</si>
  <si>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</si>
  <si>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</si>
  <si>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</si>
  <si>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</si>
  <si>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</si>
  <si>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</si>
  <si>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</si>
  <si>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</si>
  <si>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</si>
  <si>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</si>
  <si>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</si>
  <si>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</si>
  <si>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</si>
  <si>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</si>
  <si>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</si>
  <si>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</si>
  <si>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</si>
  <si>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</si>
  <si>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</si>
  <si>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</si>
  <si>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</si>
  <si>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</si>
  <si>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</si>
  <si>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</si>
  <si>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</si>
  <si>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</si>
  <si>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</si>
  <si>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</si>
  <si>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</si>
  <si>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</si>
  <si>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</si>
  <si>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</si>
  <si>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</si>
  <si>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</si>
  <si>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</si>
  <si>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</si>
  <si>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</si>
  <si>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</si>
  <si>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</si>
  <si>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</si>
  <si>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</si>
  <si>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</si>
  <si>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</si>
  <si>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</si>
  <si>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</si>
  <si>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</si>
  <si>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</si>
  <si>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</si>
  <si>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</si>
  <si>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</si>
  <si>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</si>
  <si>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</si>
  <si>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</si>
  <si>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</si>
  <si>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</si>
  <si>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</si>
  <si>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</si>
  <si>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</si>
  <si>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</si>
  <si>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</si>
  <si>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</si>
  <si>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</si>
  <si>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</si>
  <si>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</si>
  <si>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</si>
  <si>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Rm 1
60 CR</t>
  </si>
  <si>
    <t>TG7m OCC</t>
  </si>
  <si>
    <t>802.15 WG Midweek
ROOM 1</t>
  </si>
  <si>
    <t>Joint
TG3d +
IG THZ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</si>
  <si>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</si>
  <si>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</si>
  <si>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</si>
  <si>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</si>
  <si>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</si>
  <si>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</si>
  <si>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</si>
  <si>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 xml:space="preserve"> TG3d drafting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</si>
  <si>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</si>
  <si>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</si>
  <si>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</si>
  <si>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</si>
  <si>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</si>
  <si>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</si>
  <si>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</si>
  <si>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</si>
  <si>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</si>
  <si>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</si>
  <si>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</si>
  <si>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</si>
  <si>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</si>
  <si>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</si>
  <si>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</si>
  <si>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</si>
  <si>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</si>
  <si>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</si>
  <si>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AOB</t>
  </si>
  <si>
    <r>
      <t xml:space="preserve">R1
</t>
    </r>
    <r>
      <rPr>
        <b/>
        <sz val="8"/>
        <rFont val="Arial"/>
        <family val="2"/>
      </rPr>
      <t>draft</t>
    </r>
  </si>
  <si>
    <t>108th IEEE 802.15 WSN MEETING</t>
  </si>
  <si>
    <t>DAEJEON COVENTION CENTER</t>
  </si>
  <si>
    <t>Rm 1
50 CR</t>
  </si>
  <si>
    <t>SG MG OWC</t>
  </si>
  <si>
    <t>SC-M 
Rules COR1</t>
  </si>
  <si>
    <t xml:space="preserve">Joint 
15/16 IG HRRC </t>
  </si>
  <si>
    <t>SG 3f 60GE</t>
  </si>
  <si>
    <t>TG 3f 60BE</t>
  </si>
  <si>
    <t>Study Group-60GHz Band Extension for 15.3</t>
  </si>
  <si>
    <t>TG13 MG OWC</t>
  </si>
  <si>
    <t>Task Group-Multi Gigabit/sec Optical Wireless Communications</t>
  </si>
  <si>
    <t>TG3f 60GE</t>
  </si>
  <si>
    <t>TG4md REVd</t>
  </si>
  <si>
    <t>TG13 MGOWC</t>
  </si>
  <si>
    <t>Joint Task Group 3d + IG THz, Tuesday PM1, May 8,  2017, Room 206, Level 2</t>
  </si>
  <si>
    <t>Meeting Objectives and Minutes Approval (17/0053)</t>
  </si>
  <si>
    <t>tbd</t>
  </si>
  <si>
    <t>Task Group 3d, Monday PM1, , May 9,  2017, Room 205, Level 2</t>
  </si>
  <si>
    <t>Task Group 3d, Tuesday PM2,  May 8,  2017, Room 206, Level 2</t>
  </si>
  <si>
    <t>Task Group 3d, Wednesday PM1+PM2, May 10,  2017, Room 206 Level 2</t>
  </si>
  <si>
    <t>Task Group 3d, Thursday AM2+PM1, May 11,  2017, Room 205 Level 2</t>
  </si>
  <si>
    <t>DAEJEON, KOREA</t>
  </si>
  <si>
    <t>Meeting Objectives and Minutes Approval (17/0175, 17/0252, 17/0258)</t>
  </si>
  <si>
    <t>Call for Contributions and Agenda Approval (17/0254r1)</t>
  </si>
  <si>
    <t>TG3d Comment Resolution (17/0250r1)</t>
  </si>
  <si>
    <t>I. Hosako</t>
  </si>
  <si>
    <t>Call for Contributions and Agenda Approval (17/0253r2)</t>
  </si>
  <si>
    <t>(meetings cancelled)</t>
  </si>
  <si>
    <t>Review of Time Planning (1470155r13)</t>
  </si>
  <si>
    <t>Motion to start reciculation #1 (17/0250r2)</t>
  </si>
  <si>
    <t>A Japanese Activity on 300-GHz CMOS Transmitters (17/0269r1)</t>
  </si>
  <si>
    <t>Study on Statistical Characteristics of Human Blockage Effects in Future Indoor Millimeter Wave and THz Wireless Communications (17/0268)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</si>
</sst>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3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22" borderId="0" xfId="0" applyFont="1" applyFill="1" applyBorder="1" applyAlignment="1">
      <alignment horizontal="left" vertical="center"/>
    </xf>
    <xf numFmtId="0" fontId="29" fillId="22" borderId="0" xfId="0" applyFont="1" applyFill="1" applyBorder="1" applyAlignment="1">
      <alignment horizontal="left" vertical="center"/>
    </xf>
    <xf numFmtId="0" fontId="29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0" fillId="22" borderId="0" xfId="0" applyFont="1" applyFill="1" applyBorder="1" applyAlignment="1">
      <alignment vertical="center"/>
    </xf>
    <xf numFmtId="0" fontId="30" fillId="22" borderId="8" xfId="0" applyFont="1" applyFill="1" applyBorder="1" applyAlignment="1">
      <alignment vertical="center"/>
    </xf>
    <xf numFmtId="0" fontId="3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vertical="center"/>
    </xf>
    <xf numFmtId="0" fontId="34" fillId="22" borderId="0" xfId="0" applyFont="1" applyFill="1" applyBorder="1" applyAlignment="1">
      <alignment horizontal="left" vertical="center"/>
    </xf>
    <xf numFmtId="0" fontId="34" fillId="22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2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0" fillId="22" borderId="0" xfId="0" applyFont="1" applyFill="1" applyBorder="1" applyAlignment="1">
      <alignment vertical="center"/>
    </xf>
    <xf numFmtId="0" fontId="40" fillId="22" borderId="8" xfId="0" applyFont="1" applyFill="1" applyBorder="1" applyAlignment="1">
      <alignment vertical="center"/>
    </xf>
    <xf numFmtId="0" fontId="41" fillId="22" borderId="0" xfId="0" applyFont="1" applyFill="1" applyBorder="1" applyAlignment="1">
      <alignment horizontal="left" vertical="center" indent="1"/>
    </xf>
    <xf numFmtId="0" fontId="40" fillId="22" borderId="0" xfId="0" applyFont="1" applyFill="1" applyBorder="1" applyAlignment="1">
      <alignment horizontal="left" vertical="center" indent="1"/>
    </xf>
    <xf numFmtId="0" fontId="40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3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3" fillId="22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6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 vertical="center"/>
    </xf>
    <xf numFmtId="10" fontId="47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1" fillId="23" borderId="0" xfId="0" applyFont="1" applyFill="1" applyBorder="1" applyAlignment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0" fontId="52" fillId="23" borderId="0" xfId="0" applyFont="1" applyFill="1" applyBorder="1" applyAlignment="1">
      <alignment horizontal="right" vertical="center"/>
    </xf>
    <xf numFmtId="0" fontId="21" fillId="2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3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/>
    </xf>
    <xf numFmtId="0" fontId="55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/>
    </xf>
    <xf numFmtId="0" fontId="57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3" borderId="0" xfId="0" applyFont="1" applyFill="1" applyBorder="1" applyAlignment="1">
      <alignment horizontal="center" vertical="center"/>
    </xf>
    <xf numFmtId="0" fontId="60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2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2" borderId="9" xfId="0" applyFont="1" applyFill="1" applyBorder="1" applyAlignment="1">
      <alignment vertical="center"/>
    </xf>
    <xf numFmtId="0" fontId="63" fillId="22" borderId="0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left" vertical="center" indent="2"/>
    </xf>
    <xf numFmtId="0" fontId="3" fillId="14" borderId="1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vertical="center"/>
    </xf>
    <xf numFmtId="0" fontId="0" fillId="14" borderId="0" xfId="0" applyFill="1"/>
    <xf numFmtId="0" fontId="3" fillId="14" borderId="6" xfId="0" applyFont="1" applyFill="1" applyBorder="1" applyAlignment="1">
      <alignment horizontal="left" indent="2"/>
    </xf>
    <xf numFmtId="0" fontId="3" fillId="14" borderId="0" xfId="0" applyFont="1" applyFill="1" applyBorder="1" applyAlignment="1">
      <alignment horizontal="left" indent="2"/>
    </xf>
    <xf numFmtId="0" fontId="1" fillId="14" borderId="0" xfId="0" applyFont="1" applyFill="1" applyBorder="1" applyAlignment="1">
      <alignment horizontal="left" vertical="center" indent="2"/>
    </xf>
    <xf numFmtId="0" fontId="4" fillId="14" borderId="0" xfId="0" applyFont="1" applyFill="1" applyAlignment="1"/>
    <xf numFmtId="0" fontId="6" fillId="14" borderId="9" xfId="0" applyFont="1" applyFill="1" applyBorder="1" applyAlignment="1">
      <alignment horizontal="left" vertical="center" indent="2"/>
    </xf>
    <xf numFmtId="0" fontId="6" fillId="14" borderId="0" xfId="0" applyFont="1" applyFill="1" applyBorder="1" applyAlignment="1">
      <alignment horizontal="left" vertical="center" indent="2"/>
    </xf>
    <xf numFmtId="0" fontId="5" fillId="14" borderId="0" xfId="0" applyFont="1" applyFill="1" applyBorder="1" applyAlignment="1">
      <alignment horizontal="left" vertical="center" indent="2"/>
    </xf>
    <xf numFmtId="0" fontId="7" fillId="14" borderId="0" xfId="0" applyFont="1" applyFill="1" applyAlignment="1">
      <alignment horizontal="left" indent="2"/>
    </xf>
    <xf numFmtId="0" fontId="1" fillId="14" borderId="11" xfId="0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7" fillId="14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7" borderId="0" xfId="0" applyFont="1" applyFill="1" applyBorder="1" applyAlignment="1">
      <alignment horizontal="left" vertical="center"/>
    </xf>
    <xf numFmtId="0" fontId="0" fillId="14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10" fillId="23" borderId="0" xfId="0" applyFont="1" applyFill="1" applyBorder="1" applyAlignment="1">
      <alignment horizontal="center" vertical="center"/>
    </xf>
    <xf numFmtId="0" fontId="66" fillId="6" borderId="0" xfId="0" applyFont="1" applyFill="1" applyBorder="1" applyAlignment="1">
      <alignment horizontal="right" vertical="center"/>
    </xf>
    <xf numFmtId="0" fontId="66" fillId="22" borderId="9" xfId="0" applyFont="1" applyFill="1" applyBorder="1" applyAlignment="1">
      <alignment vertical="center"/>
    </xf>
    <xf numFmtId="0" fontId="66" fillId="22" borderId="0" xfId="0" applyFont="1" applyFill="1" applyBorder="1" applyAlignment="1">
      <alignment vertical="center"/>
    </xf>
    <xf numFmtId="0" fontId="67" fillId="22" borderId="0" xfId="0" applyFont="1" applyFill="1" applyBorder="1" applyAlignment="1">
      <alignment vertical="center"/>
    </xf>
    <xf numFmtId="0" fontId="42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3" fillId="22" borderId="10" xfId="0" applyFont="1" applyFill="1" applyBorder="1" applyAlignment="1">
      <alignment vertical="center"/>
    </xf>
    <xf numFmtId="0" fontId="40" fillId="22" borderId="10" xfId="0" applyFont="1" applyFill="1" applyBorder="1" applyAlignment="1">
      <alignment vertical="center"/>
    </xf>
    <xf numFmtId="0" fontId="40" fillId="22" borderId="14" xfId="0" applyFont="1" applyFill="1" applyBorder="1" applyAlignment="1">
      <alignment vertical="center"/>
    </xf>
    <xf numFmtId="0" fontId="62" fillId="22" borderId="11" xfId="0" applyFont="1" applyFill="1" applyBorder="1" applyAlignment="1">
      <alignment vertical="center"/>
    </xf>
    <xf numFmtId="0" fontId="40" fillId="22" borderId="10" xfId="0" applyFont="1" applyFill="1" applyBorder="1" applyAlignment="1">
      <alignment horizontal="left" vertical="center" indent="1"/>
    </xf>
    <xf numFmtId="0" fontId="40" fillId="22" borderId="14" xfId="0" applyFont="1" applyFill="1" applyBorder="1" applyAlignment="1">
      <alignment horizontal="left" vertical="center" indent="1"/>
    </xf>
    <xf numFmtId="0" fontId="6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68" fillId="22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center" vertical="center"/>
    </xf>
    <xf numFmtId="0" fontId="38" fillId="22" borderId="0" xfId="0" applyFont="1" applyFill="1" applyBorder="1" applyAlignment="1">
      <alignment vertical="center"/>
    </xf>
    <xf numFmtId="0" fontId="72" fillId="0" borderId="0" xfId="0" applyFont="1"/>
    <xf numFmtId="2" fontId="10" fillId="22" borderId="19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2" fontId="10" fillId="22" borderId="15" xfId="0" applyNumberFormat="1" applyFont="1" applyFill="1" applyBorder="1" applyAlignment="1">
      <alignment horizontal="center" vertical="center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2" fontId="10" fillId="35" borderId="15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32" borderId="3" xfId="0" applyFont="1" applyFill="1" applyBorder="1" applyAlignment="1">
      <alignment horizontal="center" vertical="center" wrapText="1"/>
    </xf>
    <xf numFmtId="0" fontId="11" fillId="32" borderId="1" xfId="0" applyFont="1" applyFill="1" applyBorder="1" applyAlignment="1">
      <alignment horizontal="center" vertical="center" wrapText="1"/>
    </xf>
    <xf numFmtId="0" fontId="11" fillId="32" borderId="12" xfId="0" applyFont="1" applyFill="1" applyBorder="1" applyAlignment="1">
      <alignment horizontal="center" vertical="center" wrapText="1"/>
    </xf>
    <xf numFmtId="0" fontId="11" fillId="32" borderId="11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11" fillId="32" borderId="14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73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opLeftCell="B1" workbookViewId="0">
      <selection activeCell="D4" sqref="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23" t="s">
        <v>145</v>
      </c>
      <c r="C2" s="3"/>
      <c r="D2" s="4" t="s">
        <v>146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24"/>
      <c r="C3" s="10"/>
      <c r="D3" s="11" t="s">
        <v>147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24"/>
      <c r="C4" s="19"/>
      <c r="D4" s="20" t="s">
        <v>167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2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25" t="s">
        <v>4</v>
      </c>
      <c r="E7" s="426"/>
      <c r="F7" s="34"/>
      <c r="G7" s="411" t="s">
        <v>5</v>
      </c>
      <c r="H7" s="412"/>
      <c r="I7" s="412"/>
      <c r="J7" s="422"/>
      <c r="K7" s="36"/>
      <c r="L7" s="411" t="s">
        <v>6</v>
      </c>
      <c r="M7" s="412"/>
      <c r="N7" s="412"/>
      <c r="O7" s="422"/>
      <c r="P7" s="36"/>
      <c r="Q7" s="411" t="s">
        <v>7</v>
      </c>
      <c r="R7" s="412"/>
      <c r="S7" s="412"/>
      <c r="T7" s="422"/>
      <c r="U7" s="36"/>
      <c r="V7" s="411" t="s">
        <v>8</v>
      </c>
      <c r="W7" s="412"/>
      <c r="X7" s="412"/>
      <c r="Y7" s="412"/>
      <c r="Z7" s="36"/>
      <c r="AA7" s="411" t="s">
        <v>9</v>
      </c>
      <c r="AB7" s="412"/>
      <c r="AC7" s="422"/>
      <c r="AD7" s="37"/>
    </row>
    <row r="8" spans="1:36" ht="12.9" customHeight="1" thickBot="1">
      <c r="A8" s="39"/>
      <c r="B8" s="40"/>
      <c r="C8" s="39"/>
      <c r="D8" s="427">
        <f>DATE(2017,5,7)</f>
        <v>42862</v>
      </c>
      <c r="E8" s="428"/>
      <c r="F8" s="41"/>
      <c r="G8" s="332">
        <f>D8+1</f>
        <v>42863</v>
      </c>
      <c r="H8" s="333"/>
      <c r="I8" s="333"/>
      <c r="J8" s="334"/>
      <c r="K8" s="42"/>
      <c r="L8" s="332">
        <f>G8+1</f>
        <v>42864</v>
      </c>
      <c r="M8" s="333"/>
      <c r="N8" s="333"/>
      <c r="O8" s="334"/>
      <c r="P8" s="42"/>
      <c r="Q8" s="332">
        <f>L8+1</f>
        <v>42865</v>
      </c>
      <c r="R8" s="333"/>
      <c r="S8" s="333"/>
      <c r="T8" s="334"/>
      <c r="U8" s="42"/>
      <c r="V8" s="332">
        <f>Q8+1</f>
        <v>42866</v>
      </c>
      <c r="W8" s="333"/>
      <c r="X8" s="333"/>
      <c r="Y8" s="333"/>
      <c r="Z8" s="42"/>
      <c r="AA8" s="332">
        <f>V8+1</f>
        <v>42867</v>
      </c>
      <c r="AB8" s="333"/>
      <c r="AC8" s="334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148</v>
      </c>
      <c r="H10" s="46" t="s">
        <v>10</v>
      </c>
      <c r="I10" s="46" t="s">
        <v>11</v>
      </c>
      <c r="J10" s="46" t="s">
        <v>12</v>
      </c>
      <c r="K10" s="2"/>
      <c r="L10" s="46" t="s">
        <v>114</v>
      </c>
      <c r="M10" s="46" t="s">
        <v>10</v>
      </c>
      <c r="N10" s="46" t="s">
        <v>11</v>
      </c>
      <c r="O10" s="46" t="s">
        <v>12</v>
      </c>
      <c r="P10" s="2"/>
      <c r="Q10" s="46" t="s">
        <v>114</v>
      </c>
      <c r="R10" s="46" t="s">
        <v>10</v>
      </c>
      <c r="S10" s="46" t="s">
        <v>11</v>
      </c>
      <c r="T10" s="46" t="s">
        <v>12</v>
      </c>
      <c r="U10" s="2"/>
      <c r="V10" s="46" t="s">
        <v>114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60" t="s">
        <v>103</v>
      </c>
      <c r="R11" s="360"/>
      <c r="S11" s="360"/>
      <c r="T11" s="429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61"/>
      <c r="R12" s="361"/>
      <c r="S12" s="361"/>
      <c r="T12" s="430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335" t="s">
        <v>126</v>
      </c>
      <c r="H13" s="336"/>
      <c r="I13" s="336"/>
      <c r="J13" s="337"/>
      <c r="K13" s="60"/>
      <c r="L13" s="357" t="s">
        <v>108</v>
      </c>
      <c r="M13" s="345" t="s">
        <v>149</v>
      </c>
      <c r="N13" s="348" t="s">
        <v>16</v>
      </c>
      <c r="O13" s="354" t="s">
        <v>17</v>
      </c>
      <c r="P13" s="62"/>
      <c r="Q13" s="362" t="s">
        <v>115</v>
      </c>
      <c r="R13" s="345" t="s">
        <v>149</v>
      </c>
      <c r="S13" s="354" t="s">
        <v>17</v>
      </c>
      <c r="T13" s="377" t="s">
        <v>18</v>
      </c>
      <c r="U13" s="62"/>
      <c r="V13" s="348" t="s">
        <v>16</v>
      </c>
      <c r="W13" s="345" t="s">
        <v>149</v>
      </c>
      <c r="X13" s="380" t="s">
        <v>109</v>
      </c>
      <c r="Y13" s="377" t="s">
        <v>18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19</v>
      </c>
      <c r="C14" s="60"/>
      <c r="D14" s="45"/>
      <c r="E14" s="45"/>
      <c r="F14" s="60"/>
      <c r="G14" s="338"/>
      <c r="H14" s="339"/>
      <c r="I14" s="339"/>
      <c r="J14" s="340"/>
      <c r="K14" s="60"/>
      <c r="L14" s="358"/>
      <c r="M14" s="346"/>
      <c r="N14" s="349"/>
      <c r="O14" s="355"/>
      <c r="P14" s="62"/>
      <c r="Q14" s="363"/>
      <c r="R14" s="346"/>
      <c r="S14" s="355"/>
      <c r="T14" s="378"/>
      <c r="U14" s="62"/>
      <c r="V14" s="349"/>
      <c r="W14" s="346"/>
      <c r="X14" s="381"/>
      <c r="Y14" s="378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20</v>
      </c>
      <c r="C15" s="60"/>
      <c r="D15" s="45"/>
      <c r="E15" s="45"/>
      <c r="F15" s="60"/>
      <c r="G15" s="318" t="s">
        <v>23</v>
      </c>
      <c r="H15" s="319"/>
      <c r="I15" s="319"/>
      <c r="J15" s="341"/>
      <c r="K15" s="60"/>
      <c r="L15" s="358"/>
      <c r="M15" s="346"/>
      <c r="N15" s="349"/>
      <c r="O15" s="355"/>
      <c r="P15" s="62"/>
      <c r="Q15" s="363"/>
      <c r="R15" s="346"/>
      <c r="S15" s="355"/>
      <c r="T15" s="378"/>
      <c r="U15" s="62"/>
      <c r="V15" s="349"/>
      <c r="W15" s="346"/>
      <c r="X15" s="381"/>
      <c r="Y15" s="378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21</v>
      </c>
      <c r="C16" s="60"/>
      <c r="D16" s="45"/>
      <c r="E16" s="45"/>
      <c r="F16" s="60"/>
      <c r="G16" s="342" t="s">
        <v>128</v>
      </c>
      <c r="H16" s="343"/>
      <c r="I16" s="343"/>
      <c r="J16" s="344"/>
      <c r="K16" s="60"/>
      <c r="L16" s="359"/>
      <c r="M16" s="347"/>
      <c r="N16" s="350"/>
      <c r="O16" s="356"/>
      <c r="P16" s="62"/>
      <c r="Q16" s="364"/>
      <c r="R16" s="347"/>
      <c r="S16" s="356"/>
      <c r="T16" s="379"/>
      <c r="U16" s="62"/>
      <c r="V16" s="350"/>
      <c r="W16" s="347"/>
      <c r="X16" s="382"/>
      <c r="Y16" s="379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22</v>
      </c>
      <c r="C17" s="63"/>
      <c r="D17" s="413"/>
      <c r="E17" s="414"/>
      <c r="F17" s="63"/>
      <c r="G17" s="318" t="s">
        <v>23</v>
      </c>
      <c r="H17" s="319"/>
      <c r="I17" s="319"/>
      <c r="J17" s="319"/>
      <c r="K17" s="63"/>
      <c r="L17" s="318" t="s">
        <v>23</v>
      </c>
      <c r="M17" s="319"/>
      <c r="N17" s="319"/>
      <c r="O17" s="341"/>
      <c r="P17" s="65"/>
      <c r="Q17" s="318" t="s">
        <v>23</v>
      </c>
      <c r="R17" s="319"/>
      <c r="S17" s="319"/>
      <c r="T17" s="341"/>
      <c r="U17" s="65"/>
      <c r="V17" s="318" t="s">
        <v>23</v>
      </c>
      <c r="W17" s="319"/>
      <c r="X17" s="319"/>
      <c r="Y17" s="319"/>
      <c r="Z17" s="63"/>
      <c r="AA17" s="47"/>
      <c r="AB17" s="45"/>
      <c r="AC17" s="56"/>
      <c r="AD17" s="63"/>
    </row>
    <row r="18" spans="1:30" ht="15" customHeight="1">
      <c r="A18" s="60"/>
      <c r="B18" s="66" t="s">
        <v>24</v>
      </c>
      <c r="C18" s="60"/>
      <c r="D18" s="45"/>
      <c r="E18" s="45"/>
      <c r="F18" s="60"/>
      <c r="G18" s="345" t="s">
        <v>149</v>
      </c>
      <c r="H18" s="348" t="s">
        <v>16</v>
      </c>
      <c r="I18" s="351" t="s">
        <v>127</v>
      </c>
      <c r="J18" s="354" t="s">
        <v>17</v>
      </c>
      <c r="K18" s="60"/>
      <c r="L18" s="357" t="s">
        <v>108</v>
      </c>
      <c r="M18" s="345" t="s">
        <v>149</v>
      </c>
      <c r="N18" s="348" t="s">
        <v>16</v>
      </c>
      <c r="O18" s="354" t="s">
        <v>17</v>
      </c>
      <c r="P18" s="62"/>
      <c r="Q18" s="360" t="s">
        <v>116</v>
      </c>
      <c r="R18" s="360"/>
      <c r="S18" s="360"/>
      <c r="T18" s="360"/>
      <c r="U18" s="62"/>
      <c r="V18" s="362" t="s">
        <v>115</v>
      </c>
      <c r="W18" s="365" t="s">
        <v>32</v>
      </c>
      <c r="X18" s="368" t="s">
        <v>150</v>
      </c>
      <c r="Y18" s="377" t="s">
        <v>18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25</v>
      </c>
      <c r="C19" s="60"/>
      <c r="D19" s="45"/>
      <c r="E19" s="45"/>
      <c r="F19" s="60"/>
      <c r="G19" s="346"/>
      <c r="H19" s="349"/>
      <c r="I19" s="352"/>
      <c r="J19" s="355"/>
      <c r="K19" s="60"/>
      <c r="L19" s="358"/>
      <c r="M19" s="346"/>
      <c r="N19" s="349"/>
      <c r="O19" s="355"/>
      <c r="P19" s="62"/>
      <c r="Q19" s="361"/>
      <c r="R19" s="361"/>
      <c r="S19" s="361"/>
      <c r="T19" s="361"/>
      <c r="U19" s="62"/>
      <c r="V19" s="363"/>
      <c r="W19" s="366"/>
      <c r="X19" s="369"/>
      <c r="Y19" s="378"/>
      <c r="Z19" s="60"/>
      <c r="AA19" s="47"/>
      <c r="AB19" s="45"/>
      <c r="AC19" s="56"/>
      <c r="AD19" s="60"/>
    </row>
    <row r="20" spans="1:30" ht="15" customHeight="1">
      <c r="A20" s="60"/>
      <c r="B20" s="66" t="s">
        <v>26</v>
      </c>
      <c r="C20" s="60"/>
      <c r="D20" s="45"/>
      <c r="E20" s="45"/>
      <c r="F20" s="60"/>
      <c r="G20" s="346"/>
      <c r="H20" s="349"/>
      <c r="I20" s="352"/>
      <c r="J20" s="355"/>
      <c r="K20" s="60"/>
      <c r="L20" s="358"/>
      <c r="M20" s="346"/>
      <c r="N20" s="349"/>
      <c r="O20" s="355"/>
      <c r="P20" s="62"/>
      <c r="Q20" s="371" t="s">
        <v>27</v>
      </c>
      <c r="R20" s="372"/>
      <c r="S20" s="372"/>
      <c r="T20" s="373"/>
      <c r="U20" s="62"/>
      <c r="V20" s="363"/>
      <c r="W20" s="366"/>
      <c r="X20" s="369"/>
      <c r="Y20" s="378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28</v>
      </c>
      <c r="C21" s="60"/>
      <c r="D21" s="45"/>
      <c r="E21" s="45"/>
      <c r="F21" s="60"/>
      <c r="G21" s="347"/>
      <c r="H21" s="350"/>
      <c r="I21" s="353"/>
      <c r="J21" s="356"/>
      <c r="K21" s="60"/>
      <c r="L21" s="359"/>
      <c r="M21" s="347"/>
      <c r="N21" s="350"/>
      <c r="O21" s="356"/>
      <c r="P21" s="62"/>
      <c r="Q21" s="374"/>
      <c r="R21" s="375"/>
      <c r="S21" s="375"/>
      <c r="T21" s="376"/>
      <c r="U21" s="62"/>
      <c r="V21" s="364"/>
      <c r="W21" s="367"/>
      <c r="X21" s="370"/>
      <c r="Y21" s="379"/>
      <c r="Z21" s="60"/>
      <c r="AA21" s="47"/>
      <c r="AB21" s="45"/>
      <c r="AC21" s="56"/>
      <c r="AD21" s="60"/>
    </row>
    <row r="22" spans="1:30" ht="15" customHeight="1">
      <c r="A22" s="60"/>
      <c r="B22" s="67" t="s">
        <v>29</v>
      </c>
      <c r="C22" s="60"/>
      <c r="D22" s="45"/>
      <c r="E22" s="45"/>
      <c r="F22" s="60"/>
      <c r="G22" s="326" t="s">
        <v>102</v>
      </c>
      <c r="H22" s="327"/>
      <c r="I22" s="327"/>
      <c r="J22" s="327"/>
      <c r="K22" s="39"/>
      <c r="L22" s="326" t="s">
        <v>102</v>
      </c>
      <c r="M22" s="327"/>
      <c r="N22" s="327"/>
      <c r="O22" s="393"/>
      <c r="P22" s="68"/>
      <c r="Q22" s="326" t="s">
        <v>102</v>
      </c>
      <c r="R22" s="327"/>
      <c r="S22" s="327"/>
      <c r="T22" s="393"/>
      <c r="U22" s="68"/>
      <c r="V22" s="326" t="s">
        <v>102</v>
      </c>
      <c r="W22" s="327"/>
      <c r="X22" s="327"/>
      <c r="Y22" s="327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30</v>
      </c>
      <c r="C23" s="60"/>
      <c r="D23" s="45"/>
      <c r="E23" s="45"/>
      <c r="F23" s="60"/>
      <c r="G23" s="330"/>
      <c r="H23" s="331"/>
      <c r="I23" s="331"/>
      <c r="J23" s="331"/>
      <c r="K23" s="39"/>
      <c r="L23" s="330"/>
      <c r="M23" s="331"/>
      <c r="N23" s="331"/>
      <c r="O23" s="395"/>
      <c r="P23" s="68"/>
      <c r="Q23" s="330"/>
      <c r="R23" s="331"/>
      <c r="S23" s="331"/>
      <c r="T23" s="395"/>
      <c r="U23" s="68"/>
      <c r="V23" s="330"/>
      <c r="W23" s="331"/>
      <c r="X23" s="331"/>
      <c r="Y23" s="331"/>
      <c r="Z23" s="39"/>
      <c r="AA23" s="47"/>
      <c r="AB23" s="45"/>
      <c r="AC23" s="56"/>
      <c r="AD23" s="60"/>
    </row>
    <row r="24" spans="1:30" ht="15" customHeight="1">
      <c r="A24" s="60"/>
      <c r="B24" s="66" t="s">
        <v>31</v>
      </c>
      <c r="C24" s="60"/>
      <c r="D24" s="45"/>
      <c r="E24" s="45"/>
      <c r="F24" s="60"/>
      <c r="G24" s="362" t="s">
        <v>115</v>
      </c>
      <c r="H24" s="365" t="s">
        <v>32</v>
      </c>
      <c r="I24" s="357" t="s">
        <v>108</v>
      </c>
      <c r="J24" s="354" t="s">
        <v>17</v>
      </c>
      <c r="K24" s="60"/>
      <c r="L24" s="362" t="s">
        <v>115</v>
      </c>
      <c r="M24" s="416" t="s">
        <v>104</v>
      </c>
      <c r="N24" s="419" t="s">
        <v>117</v>
      </c>
      <c r="O24" s="354" t="s">
        <v>17</v>
      </c>
      <c r="P24" s="62"/>
      <c r="Q24" s="362" t="s">
        <v>115</v>
      </c>
      <c r="R24" s="345" t="s">
        <v>149</v>
      </c>
      <c r="S24" s="365" t="s">
        <v>32</v>
      </c>
      <c r="T24" s="383" t="s">
        <v>151</v>
      </c>
      <c r="U24" s="62"/>
      <c r="V24" s="362" t="s">
        <v>115</v>
      </c>
      <c r="W24" s="365" t="s">
        <v>32</v>
      </c>
      <c r="X24" s="357" t="s">
        <v>108</v>
      </c>
      <c r="Y24" s="354" t="s">
        <v>17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33</v>
      </c>
      <c r="C25" s="60"/>
      <c r="D25" s="45"/>
      <c r="E25" s="45"/>
      <c r="F25" s="60"/>
      <c r="G25" s="363"/>
      <c r="H25" s="366"/>
      <c r="I25" s="358"/>
      <c r="J25" s="355"/>
      <c r="K25" s="60"/>
      <c r="L25" s="363"/>
      <c r="M25" s="417"/>
      <c r="N25" s="420"/>
      <c r="O25" s="355"/>
      <c r="P25" s="62"/>
      <c r="Q25" s="363"/>
      <c r="R25" s="346"/>
      <c r="S25" s="366"/>
      <c r="T25" s="384"/>
      <c r="U25" s="62"/>
      <c r="V25" s="363"/>
      <c r="W25" s="366"/>
      <c r="X25" s="358"/>
      <c r="Y25" s="355"/>
      <c r="Z25" s="60"/>
      <c r="AA25" s="47"/>
      <c r="AB25" s="45"/>
      <c r="AC25" s="56"/>
      <c r="AD25" s="60"/>
    </row>
    <row r="26" spans="1:30" ht="15" customHeight="1">
      <c r="A26" s="60"/>
      <c r="B26" s="66" t="s">
        <v>34</v>
      </c>
      <c r="C26" s="60"/>
      <c r="D26" s="45"/>
      <c r="E26" s="45"/>
      <c r="F26" s="60"/>
      <c r="G26" s="363"/>
      <c r="H26" s="366"/>
      <c r="I26" s="358"/>
      <c r="J26" s="355"/>
      <c r="K26" s="60"/>
      <c r="L26" s="363"/>
      <c r="M26" s="417"/>
      <c r="N26" s="420"/>
      <c r="O26" s="355"/>
      <c r="P26" s="62"/>
      <c r="Q26" s="363"/>
      <c r="R26" s="346"/>
      <c r="S26" s="366"/>
      <c r="T26" s="384"/>
      <c r="U26" s="62"/>
      <c r="V26" s="363"/>
      <c r="W26" s="366"/>
      <c r="X26" s="358"/>
      <c r="Y26" s="355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35</v>
      </c>
      <c r="C27" s="63"/>
      <c r="D27" s="45"/>
      <c r="E27" s="45"/>
      <c r="F27" s="63"/>
      <c r="G27" s="364"/>
      <c r="H27" s="367"/>
      <c r="I27" s="359"/>
      <c r="J27" s="356"/>
      <c r="K27" s="63"/>
      <c r="L27" s="364"/>
      <c r="M27" s="418"/>
      <c r="N27" s="421"/>
      <c r="O27" s="356"/>
      <c r="P27" s="65"/>
      <c r="Q27" s="364"/>
      <c r="R27" s="347"/>
      <c r="S27" s="367"/>
      <c r="T27" s="385"/>
      <c r="U27" s="65"/>
      <c r="V27" s="364"/>
      <c r="W27" s="367"/>
      <c r="X27" s="359"/>
      <c r="Y27" s="356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36</v>
      </c>
      <c r="C28" s="63"/>
      <c r="D28" s="413" t="s">
        <v>23</v>
      </c>
      <c r="E28" s="414"/>
      <c r="F28" s="63"/>
      <c r="G28" s="413" t="s">
        <v>23</v>
      </c>
      <c r="H28" s="415"/>
      <c r="I28" s="415"/>
      <c r="J28" s="415"/>
      <c r="K28" s="63"/>
      <c r="L28" s="318" t="s">
        <v>23</v>
      </c>
      <c r="M28" s="319"/>
      <c r="N28" s="319"/>
      <c r="O28" s="341"/>
      <c r="P28" s="65"/>
      <c r="Q28" s="318" t="s">
        <v>23</v>
      </c>
      <c r="R28" s="319"/>
      <c r="S28" s="319"/>
      <c r="T28" s="341"/>
      <c r="U28" s="65"/>
      <c r="V28" s="318" t="s">
        <v>23</v>
      </c>
      <c r="W28" s="319"/>
      <c r="X28" s="319"/>
      <c r="Y28" s="319"/>
      <c r="Z28" s="63"/>
      <c r="AA28" s="47"/>
      <c r="AB28" s="45"/>
      <c r="AC28" s="56"/>
      <c r="AD28" s="63"/>
    </row>
    <row r="29" spans="1:30" ht="15" customHeight="1">
      <c r="A29" s="69"/>
      <c r="B29" s="61" t="s">
        <v>37</v>
      </c>
      <c r="C29" s="69"/>
      <c r="D29" s="403" t="s">
        <v>38</v>
      </c>
      <c r="E29" s="404"/>
      <c r="F29" s="69"/>
      <c r="G29" s="362" t="s">
        <v>115</v>
      </c>
      <c r="H29" s="345" t="s">
        <v>149</v>
      </c>
      <c r="I29" s="357" t="s">
        <v>108</v>
      </c>
      <c r="J29" s="354" t="s">
        <v>17</v>
      </c>
      <c r="K29" s="69"/>
      <c r="L29" s="362" t="s">
        <v>115</v>
      </c>
      <c r="M29" s="345" t="s">
        <v>149</v>
      </c>
      <c r="N29" s="365" t="s">
        <v>32</v>
      </c>
      <c r="O29" s="354" t="s">
        <v>17</v>
      </c>
      <c r="P29" s="70"/>
      <c r="Q29" s="362" t="s">
        <v>115</v>
      </c>
      <c r="R29" s="345" t="s">
        <v>149</v>
      </c>
      <c r="S29" s="365" t="s">
        <v>32</v>
      </c>
      <c r="T29" s="383" t="s">
        <v>151</v>
      </c>
      <c r="U29" s="70"/>
      <c r="V29" s="362" t="s">
        <v>115</v>
      </c>
      <c r="W29" s="345" t="s">
        <v>149</v>
      </c>
      <c r="X29" s="357" t="s">
        <v>108</v>
      </c>
      <c r="Y29" s="354" t="s">
        <v>17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39</v>
      </c>
      <c r="C30" s="69"/>
      <c r="D30" s="405"/>
      <c r="E30" s="406"/>
      <c r="F30" s="69"/>
      <c r="G30" s="363"/>
      <c r="H30" s="346"/>
      <c r="I30" s="358"/>
      <c r="J30" s="355"/>
      <c r="K30" s="69"/>
      <c r="L30" s="363"/>
      <c r="M30" s="346"/>
      <c r="N30" s="366"/>
      <c r="O30" s="355"/>
      <c r="P30" s="70"/>
      <c r="Q30" s="363"/>
      <c r="R30" s="346"/>
      <c r="S30" s="366"/>
      <c r="T30" s="384"/>
      <c r="U30" s="70"/>
      <c r="V30" s="363"/>
      <c r="W30" s="346"/>
      <c r="X30" s="358"/>
      <c r="Y30" s="355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40</v>
      </c>
      <c r="C31" s="69"/>
      <c r="D31" s="407"/>
      <c r="E31" s="408"/>
      <c r="F31" s="69"/>
      <c r="G31" s="363"/>
      <c r="H31" s="346"/>
      <c r="I31" s="358"/>
      <c r="J31" s="355"/>
      <c r="K31" s="69"/>
      <c r="L31" s="363"/>
      <c r="M31" s="346"/>
      <c r="N31" s="366"/>
      <c r="O31" s="355"/>
      <c r="P31" s="70"/>
      <c r="Q31" s="363"/>
      <c r="R31" s="346"/>
      <c r="S31" s="366"/>
      <c r="T31" s="384"/>
      <c r="U31" s="70"/>
      <c r="V31" s="363"/>
      <c r="W31" s="346"/>
      <c r="X31" s="358"/>
      <c r="Y31" s="355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41</v>
      </c>
      <c r="C32" s="69"/>
      <c r="D32" s="399" t="s">
        <v>42</v>
      </c>
      <c r="E32" s="400"/>
      <c r="F32" s="69"/>
      <c r="G32" s="364"/>
      <c r="H32" s="347"/>
      <c r="I32" s="359"/>
      <c r="J32" s="356"/>
      <c r="K32" s="69"/>
      <c r="L32" s="364"/>
      <c r="M32" s="347"/>
      <c r="N32" s="367"/>
      <c r="O32" s="356"/>
      <c r="P32" s="70"/>
      <c r="Q32" s="364"/>
      <c r="R32" s="347"/>
      <c r="S32" s="367"/>
      <c r="T32" s="385"/>
      <c r="U32" s="70"/>
      <c r="V32" s="364"/>
      <c r="W32" s="347"/>
      <c r="X32" s="359"/>
      <c r="Y32" s="356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43</v>
      </c>
      <c r="C33" s="69"/>
      <c r="D33" s="401"/>
      <c r="E33" s="402"/>
      <c r="F33" s="69"/>
      <c r="G33" s="318" t="s">
        <v>23</v>
      </c>
      <c r="H33" s="319"/>
      <c r="I33" s="319"/>
      <c r="J33" s="319"/>
      <c r="K33" s="69"/>
      <c r="L33" s="318" t="s">
        <v>23</v>
      </c>
      <c r="M33" s="319"/>
      <c r="N33" s="319"/>
      <c r="O33" s="319"/>
      <c r="P33" s="70"/>
      <c r="Q33" s="318" t="s">
        <v>23</v>
      </c>
      <c r="R33" s="319"/>
      <c r="S33" s="319"/>
      <c r="T33" s="319"/>
      <c r="U33" s="70"/>
      <c r="V33" s="318" t="s">
        <v>23</v>
      </c>
      <c r="W33" s="319"/>
      <c r="X33" s="319"/>
      <c r="Y33" s="319"/>
      <c r="Z33" s="71"/>
      <c r="AA33" s="47"/>
      <c r="AB33" s="45"/>
      <c r="AC33" s="56"/>
      <c r="AD33" s="69"/>
    </row>
    <row r="34" spans="1:30" ht="15" customHeight="1">
      <c r="A34" s="69"/>
      <c r="B34" s="67" t="s">
        <v>45</v>
      </c>
      <c r="C34" s="69"/>
      <c r="D34" s="326" t="s">
        <v>44</v>
      </c>
      <c r="E34" s="393"/>
      <c r="F34" s="69"/>
      <c r="G34" s="386" t="s">
        <v>46</v>
      </c>
      <c r="H34" s="386" t="s">
        <v>46</v>
      </c>
      <c r="I34" s="386" t="s">
        <v>46</v>
      </c>
      <c r="J34" s="386" t="s">
        <v>46</v>
      </c>
      <c r="K34" s="71"/>
      <c r="L34" s="386" t="s">
        <v>46</v>
      </c>
      <c r="M34" s="386" t="s">
        <v>46</v>
      </c>
      <c r="N34" s="386" t="s">
        <v>46</v>
      </c>
      <c r="O34" s="396" t="s">
        <v>152</v>
      </c>
      <c r="P34" s="70"/>
      <c r="Q34" s="320" t="s">
        <v>47</v>
      </c>
      <c r="R34" s="321"/>
      <c r="S34" s="321"/>
      <c r="T34" s="321"/>
      <c r="U34" s="72"/>
      <c r="V34" s="389" t="s">
        <v>48</v>
      </c>
      <c r="W34" s="360"/>
      <c r="X34" s="360"/>
      <c r="Y34" s="360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49</v>
      </c>
      <c r="C35" s="73"/>
      <c r="D35" s="328"/>
      <c r="E35" s="394"/>
      <c r="F35" s="73"/>
      <c r="G35" s="387"/>
      <c r="H35" s="387"/>
      <c r="I35" s="387"/>
      <c r="J35" s="387"/>
      <c r="K35" s="74"/>
      <c r="L35" s="387"/>
      <c r="M35" s="387"/>
      <c r="N35" s="387"/>
      <c r="O35" s="397"/>
      <c r="P35" s="75"/>
      <c r="Q35" s="322"/>
      <c r="R35" s="323"/>
      <c r="S35" s="323"/>
      <c r="T35" s="323"/>
      <c r="U35" s="76"/>
      <c r="V35" s="390"/>
      <c r="W35" s="391"/>
      <c r="X35" s="391"/>
      <c r="Y35" s="391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50</v>
      </c>
      <c r="C36" s="78"/>
      <c r="D36" s="330"/>
      <c r="E36" s="395"/>
      <c r="F36" s="77"/>
      <c r="G36" s="387"/>
      <c r="H36" s="387"/>
      <c r="I36" s="387"/>
      <c r="J36" s="387"/>
      <c r="K36" s="79"/>
      <c r="L36" s="387"/>
      <c r="M36" s="387"/>
      <c r="N36" s="387"/>
      <c r="O36" s="397"/>
      <c r="P36" s="80"/>
      <c r="Q36" s="322"/>
      <c r="R36" s="323"/>
      <c r="S36" s="323"/>
      <c r="T36" s="323"/>
      <c r="U36" s="81"/>
      <c r="V36" s="390"/>
      <c r="W36" s="391"/>
      <c r="X36" s="391"/>
      <c r="Y36" s="391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51</v>
      </c>
      <c r="C37" s="82"/>
      <c r="D37" s="45"/>
      <c r="E37" s="45"/>
      <c r="F37" s="82"/>
      <c r="G37" s="388"/>
      <c r="H37" s="388"/>
      <c r="I37" s="388"/>
      <c r="J37" s="388"/>
      <c r="K37" s="84"/>
      <c r="L37" s="388"/>
      <c r="M37" s="388"/>
      <c r="N37" s="388"/>
      <c r="O37" s="398"/>
      <c r="P37" s="85"/>
      <c r="Q37" s="322"/>
      <c r="R37" s="323"/>
      <c r="S37" s="323"/>
      <c r="T37" s="323"/>
      <c r="U37" s="86"/>
      <c r="V37" s="392"/>
      <c r="W37" s="361"/>
      <c r="X37" s="361"/>
      <c r="Y37" s="361"/>
      <c r="Z37" s="84"/>
      <c r="AA37" s="87"/>
      <c r="AB37" s="45"/>
      <c r="AC37" s="45"/>
      <c r="AD37" s="82"/>
    </row>
    <row r="38" spans="1:30" ht="15" customHeight="1">
      <c r="A38" s="82"/>
      <c r="B38" s="88" t="s">
        <v>52</v>
      </c>
      <c r="C38" s="82"/>
      <c r="D38" s="45"/>
      <c r="E38" s="45"/>
      <c r="F38" s="82"/>
      <c r="G38" s="326" t="s">
        <v>44</v>
      </c>
      <c r="H38" s="327"/>
      <c r="I38" s="327"/>
      <c r="J38" s="327"/>
      <c r="K38" s="84"/>
      <c r="L38" s="326" t="s">
        <v>44</v>
      </c>
      <c r="M38" s="327"/>
      <c r="N38" s="327"/>
      <c r="O38" s="327"/>
      <c r="P38" s="89"/>
      <c r="Q38" s="322"/>
      <c r="R38" s="323"/>
      <c r="S38" s="323"/>
      <c r="T38" s="323"/>
      <c r="U38" s="86"/>
      <c r="V38" s="326" t="s">
        <v>44</v>
      </c>
      <c r="W38" s="327"/>
      <c r="X38" s="327"/>
      <c r="Y38" s="327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53</v>
      </c>
      <c r="C39" s="82"/>
      <c r="D39" s="45"/>
      <c r="E39" s="45"/>
      <c r="F39" s="82"/>
      <c r="G39" s="328"/>
      <c r="H39" s="329"/>
      <c r="I39" s="329"/>
      <c r="J39" s="329"/>
      <c r="K39" s="84"/>
      <c r="L39" s="328"/>
      <c r="M39" s="329"/>
      <c r="N39" s="329"/>
      <c r="O39" s="329"/>
      <c r="P39" s="89"/>
      <c r="Q39" s="322"/>
      <c r="R39" s="323"/>
      <c r="S39" s="323"/>
      <c r="T39" s="323"/>
      <c r="U39" s="86"/>
      <c r="V39" s="328"/>
      <c r="W39" s="329"/>
      <c r="X39" s="329"/>
      <c r="Y39" s="329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54</v>
      </c>
      <c r="C40" s="91"/>
      <c r="D40" s="45"/>
      <c r="E40" s="45"/>
      <c r="F40" s="91"/>
      <c r="G40" s="330"/>
      <c r="H40" s="331"/>
      <c r="I40" s="331"/>
      <c r="J40" s="331"/>
      <c r="K40" s="91"/>
      <c r="L40" s="330"/>
      <c r="M40" s="331"/>
      <c r="N40" s="331"/>
      <c r="O40" s="331"/>
      <c r="P40" s="86"/>
      <c r="Q40" s="324"/>
      <c r="R40" s="325"/>
      <c r="S40" s="325"/>
      <c r="T40" s="325"/>
      <c r="U40" s="86"/>
      <c r="V40" s="330"/>
      <c r="W40" s="331"/>
      <c r="X40" s="331"/>
      <c r="Y40" s="331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55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8" thickBot="1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4"/>
    </row>
    <row r="44" spans="1:30" s="16" customFormat="1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8" t="s">
        <v>58</v>
      </c>
      <c r="S44" s="119" t="s">
        <v>59</v>
      </c>
      <c r="T44" s="120"/>
      <c r="U44" s="120"/>
      <c r="V44" s="121"/>
      <c r="W44" s="121"/>
      <c r="X44" s="121"/>
      <c r="Y44" s="121"/>
      <c r="Z44" s="121"/>
      <c r="AA44" s="121"/>
      <c r="AB44" s="122"/>
      <c r="AC44" s="112"/>
      <c r="AD44" s="109"/>
    </row>
    <row r="45" spans="1:30" s="16" customFormat="1">
      <c r="A45" s="109"/>
      <c r="B45" s="304" t="s">
        <v>153</v>
      </c>
      <c r="C45" s="305"/>
      <c r="D45" s="306" t="s">
        <v>154</v>
      </c>
      <c r="E45" s="123"/>
      <c r="F45" s="123"/>
      <c r="G45" s="124"/>
      <c r="H45" s="124"/>
      <c r="I45" s="124"/>
      <c r="J45" s="124"/>
      <c r="K45" s="124"/>
      <c r="L45" s="124"/>
      <c r="M45" s="124"/>
      <c r="N45" s="125"/>
      <c r="O45" s="111"/>
      <c r="P45" s="111"/>
      <c r="Q45" s="111"/>
      <c r="R45" s="126" t="s">
        <v>60</v>
      </c>
      <c r="S45" s="127" t="s">
        <v>61</v>
      </c>
      <c r="T45" s="128"/>
      <c r="U45" s="128"/>
      <c r="V45" s="129"/>
      <c r="W45" s="129"/>
      <c r="X45" s="129"/>
      <c r="Y45" s="129"/>
      <c r="Z45" s="129"/>
      <c r="AA45" s="129"/>
      <c r="AB45" s="130"/>
      <c r="AC45" s="112"/>
      <c r="AD45" s="109"/>
    </row>
    <row r="46" spans="1:30" s="16" customFormat="1">
      <c r="A46" s="109"/>
      <c r="B46" s="113" t="s">
        <v>65</v>
      </c>
      <c r="C46" s="110"/>
      <c r="D46" s="131" t="s">
        <v>129</v>
      </c>
      <c r="E46" s="132"/>
      <c r="F46" s="132"/>
      <c r="G46" s="133"/>
      <c r="H46" s="133"/>
      <c r="I46" s="133"/>
      <c r="J46" s="133"/>
      <c r="K46" s="133"/>
      <c r="L46" s="133"/>
      <c r="M46" s="133"/>
      <c r="N46" s="134"/>
      <c r="O46" s="111"/>
      <c r="P46" s="111"/>
      <c r="Q46" s="111"/>
      <c r="R46" s="135" t="s">
        <v>62</v>
      </c>
      <c r="S46" s="136" t="s">
        <v>130</v>
      </c>
      <c r="T46" s="137"/>
      <c r="U46" s="137"/>
      <c r="V46" s="138"/>
      <c r="W46" s="138"/>
      <c r="X46" s="138"/>
      <c r="Y46" s="138"/>
      <c r="Z46" s="138"/>
      <c r="AA46" s="138"/>
      <c r="AB46" s="139"/>
      <c r="AC46" s="112"/>
      <c r="AD46" s="109"/>
    </row>
    <row r="47" spans="1:30" s="16" customFormat="1">
      <c r="A47" s="109"/>
      <c r="B47" s="144" t="s">
        <v>16</v>
      </c>
      <c r="C47" s="110"/>
      <c r="D47" s="143" t="s">
        <v>66</v>
      </c>
      <c r="E47" s="140"/>
      <c r="F47" s="140"/>
      <c r="G47" s="133"/>
      <c r="H47" s="133"/>
      <c r="I47" s="133"/>
      <c r="J47" s="133"/>
      <c r="K47" s="133"/>
      <c r="L47" s="133"/>
      <c r="M47" s="133"/>
      <c r="N47" s="134"/>
      <c r="O47" s="111"/>
      <c r="P47" s="111"/>
      <c r="Q47" s="111"/>
      <c r="R47" s="145" t="s">
        <v>99</v>
      </c>
      <c r="S47" s="146" t="s">
        <v>100</v>
      </c>
      <c r="T47" s="156"/>
      <c r="U47" s="156"/>
      <c r="V47" s="157"/>
      <c r="W47" s="150"/>
      <c r="X47" s="150"/>
      <c r="Y47" s="150"/>
      <c r="Z47" s="138"/>
      <c r="AA47" s="138"/>
      <c r="AB47" s="139"/>
      <c r="AC47" s="112"/>
      <c r="AD47" s="109"/>
    </row>
    <row r="48" spans="1:30" s="16" customFormat="1">
      <c r="A48" s="109"/>
      <c r="B48" s="253" t="s">
        <v>133</v>
      </c>
      <c r="C48" s="110"/>
      <c r="D48" s="254" t="s">
        <v>134</v>
      </c>
      <c r="E48" s="255"/>
      <c r="F48" s="255"/>
      <c r="G48" s="157"/>
      <c r="H48" s="138"/>
      <c r="I48" s="138"/>
      <c r="J48" s="133"/>
      <c r="K48" s="133"/>
      <c r="L48" s="133"/>
      <c r="M48" s="133"/>
      <c r="N48" s="134"/>
      <c r="O48" s="111"/>
      <c r="P48" s="111"/>
      <c r="Q48" s="111"/>
      <c r="R48" s="289" t="s">
        <v>131</v>
      </c>
      <c r="S48" s="290" t="s">
        <v>132</v>
      </c>
      <c r="T48" s="291"/>
      <c r="U48" s="291"/>
      <c r="V48" s="292"/>
      <c r="W48" s="292"/>
      <c r="X48" s="292"/>
      <c r="Y48" s="292"/>
      <c r="Z48" s="292"/>
      <c r="AA48" s="138"/>
      <c r="AB48" s="139"/>
      <c r="AC48" s="112"/>
      <c r="AD48" s="109"/>
    </row>
    <row r="49" spans="1:30" s="16" customFormat="1">
      <c r="A49" s="109"/>
      <c r="B49" s="144" t="s">
        <v>101</v>
      </c>
      <c r="C49" s="110"/>
      <c r="D49" s="143" t="s">
        <v>118</v>
      </c>
      <c r="E49" s="132"/>
      <c r="F49" s="132"/>
      <c r="G49" s="138"/>
      <c r="H49" s="150"/>
      <c r="I49" s="138"/>
      <c r="J49" s="138"/>
      <c r="K49" s="138"/>
      <c r="L49" s="138"/>
      <c r="M49" s="138"/>
      <c r="N49" s="139"/>
      <c r="O49" s="111"/>
      <c r="P49" s="111"/>
      <c r="Q49" s="111"/>
      <c r="R49" s="141" t="s">
        <v>63</v>
      </c>
      <c r="S49" s="142" t="s">
        <v>64</v>
      </c>
      <c r="T49" s="137"/>
      <c r="U49" s="137"/>
      <c r="V49" s="138"/>
      <c r="W49" s="138"/>
      <c r="X49" s="147"/>
      <c r="Y49" s="147"/>
      <c r="Z49" s="147"/>
      <c r="AA49" s="147"/>
      <c r="AB49" s="148"/>
      <c r="AC49" s="112"/>
      <c r="AD49" s="109"/>
    </row>
    <row r="50" spans="1:30" s="16" customFormat="1">
      <c r="A50" s="109"/>
      <c r="B50" s="145" t="s">
        <v>68</v>
      </c>
      <c r="C50" s="110"/>
      <c r="D50" s="152" t="s">
        <v>69</v>
      </c>
      <c r="E50" s="137"/>
      <c r="F50" s="132"/>
      <c r="G50" s="147"/>
      <c r="H50" s="138"/>
      <c r="I50" s="138"/>
      <c r="J50" s="138"/>
      <c r="K50" s="138"/>
      <c r="L50" s="138"/>
      <c r="M50" s="138"/>
      <c r="N50" s="139"/>
      <c r="O50" s="111"/>
      <c r="P50" s="111"/>
      <c r="Q50" s="111"/>
      <c r="R50" s="145" t="s">
        <v>67</v>
      </c>
      <c r="S50" s="146" t="s">
        <v>135</v>
      </c>
      <c r="T50" s="137"/>
      <c r="U50" s="137"/>
      <c r="V50" s="147"/>
      <c r="W50" s="147"/>
      <c r="X50" s="150"/>
      <c r="Y50" s="150"/>
      <c r="Z50" s="150"/>
      <c r="AA50" s="150"/>
      <c r="AB50" s="151"/>
      <c r="AC50" s="112"/>
      <c r="AD50" s="109"/>
    </row>
    <row r="51" spans="1:30" s="16" customFormat="1">
      <c r="A51" s="109"/>
      <c r="B51" s="251" t="s">
        <v>106</v>
      </c>
      <c r="C51" s="110"/>
      <c r="D51" s="252" t="s">
        <v>107</v>
      </c>
      <c r="E51" s="156"/>
      <c r="F51" s="157"/>
      <c r="G51" s="150"/>
      <c r="H51" s="150"/>
      <c r="I51" s="150"/>
      <c r="J51" s="147"/>
      <c r="K51" s="147"/>
      <c r="L51" s="138"/>
      <c r="M51" s="138"/>
      <c r="N51" s="139"/>
      <c r="O51" s="111"/>
      <c r="P51" s="111"/>
      <c r="Q51" s="111"/>
      <c r="R51" s="145" t="s">
        <v>93</v>
      </c>
      <c r="S51" s="146" t="s">
        <v>136</v>
      </c>
      <c r="T51" s="132"/>
      <c r="U51" s="132"/>
      <c r="V51" s="150"/>
      <c r="W51" s="150"/>
      <c r="X51" s="150"/>
      <c r="Y51" s="150"/>
      <c r="Z51" s="150"/>
      <c r="AA51" s="150"/>
      <c r="AB51" s="151"/>
      <c r="AC51" s="112"/>
      <c r="AD51" s="109"/>
    </row>
    <row r="52" spans="1:30" s="16" customFormat="1">
      <c r="A52" s="109"/>
      <c r="B52" s="307" t="s">
        <v>155</v>
      </c>
      <c r="C52" s="308"/>
      <c r="D52" s="155" t="s">
        <v>156</v>
      </c>
      <c r="E52" s="309"/>
      <c r="F52" s="132"/>
      <c r="G52" s="147"/>
      <c r="H52" s="147"/>
      <c r="I52" s="147"/>
      <c r="J52" s="147"/>
      <c r="K52" s="147"/>
      <c r="L52" s="147"/>
      <c r="M52" s="147"/>
      <c r="N52" s="148"/>
      <c r="O52" s="111"/>
      <c r="P52" s="111"/>
      <c r="Q52" s="111"/>
      <c r="R52" s="145" t="s">
        <v>70</v>
      </c>
      <c r="S52" s="146" t="s">
        <v>71</v>
      </c>
      <c r="T52" s="149"/>
      <c r="U52" s="149"/>
      <c r="V52" s="150"/>
      <c r="W52" s="150"/>
      <c r="X52" s="150"/>
      <c r="Y52" s="150"/>
      <c r="Z52" s="150"/>
      <c r="AA52" s="150"/>
      <c r="AB52" s="151"/>
      <c r="AC52" s="112"/>
      <c r="AD52" s="109"/>
    </row>
    <row r="53" spans="1:30" s="16" customFormat="1">
      <c r="A53" s="109"/>
      <c r="B53" s="304"/>
      <c r="C53" s="305"/>
      <c r="D53" s="306"/>
      <c r="E53" s="156"/>
      <c r="F53" s="157"/>
      <c r="G53" s="150"/>
      <c r="H53" s="150"/>
      <c r="I53" s="150"/>
      <c r="J53" s="147"/>
      <c r="K53" s="147"/>
      <c r="L53" s="147"/>
      <c r="M53" s="147"/>
      <c r="N53" s="148"/>
      <c r="O53" s="111"/>
      <c r="P53" s="111"/>
      <c r="Q53" s="111"/>
      <c r="R53" s="145" t="s">
        <v>18</v>
      </c>
      <c r="S53" s="146" t="s">
        <v>137</v>
      </c>
      <c r="T53" s="153"/>
      <c r="U53" s="153"/>
      <c r="V53" s="150"/>
      <c r="W53" s="150"/>
      <c r="X53" s="150"/>
      <c r="Y53" s="150"/>
      <c r="Z53" s="150"/>
      <c r="AA53" s="150"/>
      <c r="AB53" s="151"/>
      <c r="AC53" s="112"/>
      <c r="AD53" s="109"/>
    </row>
    <row r="54" spans="1:30" s="16" customFormat="1">
      <c r="A54" s="109"/>
      <c r="B54" s="307"/>
      <c r="C54" s="308"/>
      <c r="D54" s="155"/>
      <c r="E54" s="309"/>
      <c r="F54" s="157"/>
      <c r="G54" s="150"/>
      <c r="H54" s="150"/>
      <c r="I54" s="150"/>
      <c r="J54" s="150"/>
      <c r="K54" s="150"/>
      <c r="L54" s="147"/>
      <c r="M54" s="147"/>
      <c r="N54" s="148"/>
      <c r="O54" s="111"/>
      <c r="P54" s="111"/>
      <c r="Q54" s="111"/>
      <c r="R54" s="145" t="s">
        <v>119</v>
      </c>
      <c r="S54" s="146" t="s">
        <v>120</v>
      </c>
      <c r="T54" s="156"/>
      <c r="U54" s="156"/>
      <c r="V54" s="157"/>
      <c r="W54" s="150"/>
      <c r="X54" s="150"/>
      <c r="Y54" s="150"/>
      <c r="Z54" s="150"/>
      <c r="AA54" s="150"/>
      <c r="AB54" s="151"/>
      <c r="AC54" s="112"/>
      <c r="AD54" s="109"/>
    </row>
    <row r="55" spans="1:30" s="16" customFormat="1">
      <c r="A55" s="109"/>
      <c r="B55" s="251"/>
      <c r="C55" s="110"/>
      <c r="D55" s="252"/>
      <c r="E55" s="156"/>
      <c r="F55" s="157"/>
      <c r="G55" s="150"/>
      <c r="H55" s="150"/>
      <c r="I55" s="150"/>
      <c r="J55" s="150"/>
      <c r="K55" s="150"/>
      <c r="L55" s="147"/>
      <c r="M55" s="147"/>
      <c r="N55" s="148"/>
      <c r="O55" s="111"/>
      <c r="P55" s="111"/>
      <c r="Q55" s="111"/>
      <c r="R55" s="145" t="s">
        <v>138</v>
      </c>
      <c r="S55" s="146" t="s">
        <v>139</v>
      </c>
      <c r="T55" s="156"/>
      <c r="U55" s="156"/>
      <c r="V55" s="157"/>
      <c r="W55" s="150"/>
      <c r="X55" s="150"/>
      <c r="Y55" s="150"/>
      <c r="Z55" s="150"/>
      <c r="AA55" s="150"/>
      <c r="AB55" s="151"/>
      <c r="AC55" s="112"/>
      <c r="AD55" s="109"/>
    </row>
    <row r="56" spans="1:30" s="16" customFormat="1" ht="13.8" thickBot="1">
      <c r="A56" s="109"/>
      <c r="B56" s="154"/>
      <c r="C56" s="110"/>
      <c r="D56" s="293"/>
      <c r="E56" s="294"/>
      <c r="F56" s="295"/>
      <c r="G56" s="296"/>
      <c r="H56" s="296"/>
      <c r="I56" s="296"/>
      <c r="J56" s="296"/>
      <c r="K56" s="296"/>
      <c r="L56" s="296"/>
      <c r="M56" s="296"/>
      <c r="N56" s="297"/>
      <c r="O56" s="111"/>
      <c r="P56" s="111"/>
      <c r="Q56" s="111"/>
      <c r="R56" s="251"/>
      <c r="S56" s="298"/>
      <c r="T56" s="158"/>
      <c r="U56" s="158"/>
      <c r="V56" s="159"/>
      <c r="W56" s="299"/>
      <c r="X56" s="299"/>
      <c r="Y56" s="299"/>
      <c r="Z56" s="299"/>
      <c r="AA56" s="299"/>
      <c r="AB56" s="300"/>
      <c r="AC56" s="112"/>
      <c r="AD56" s="109"/>
    </row>
    <row r="57" spans="1:30" s="16" customFormat="1" ht="2.25" customHeight="1" thickBot="1">
      <c r="A57" s="160"/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4"/>
      <c r="AC57" s="164"/>
      <c r="AD57" s="109"/>
    </row>
    <row r="58" spans="1:30" s="16" customFormat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09"/>
    </row>
    <row r="59" spans="1:30" s="170" customFormat="1" ht="4.5" customHeight="1" thickBot="1">
      <c r="A59" s="167"/>
      <c r="B59" s="168" t="s">
        <v>72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288"/>
      <c r="N59" s="288"/>
      <c r="O59" s="288"/>
      <c r="P59" s="288"/>
      <c r="Q59" s="288"/>
      <c r="R59" s="317"/>
      <c r="S59" s="317"/>
      <c r="T59" s="317"/>
      <c r="U59" s="317"/>
      <c r="V59" s="317"/>
      <c r="W59" s="317"/>
      <c r="X59" s="317"/>
      <c r="Y59" s="317"/>
      <c r="Z59" s="288"/>
      <c r="AA59" s="288"/>
      <c r="AB59" s="288"/>
      <c r="AC59" s="288"/>
      <c r="AD59" s="165"/>
    </row>
    <row r="60" spans="1:30" s="176" customFormat="1" ht="10.8" customHeight="1" thickBot="1">
      <c r="A60" s="171"/>
      <c r="B60" s="172"/>
      <c r="C60" s="173"/>
      <c r="D60" s="173"/>
      <c r="E60" s="173"/>
      <c r="F60" s="169"/>
      <c r="G60" s="409" t="s">
        <v>140</v>
      </c>
      <c r="H60" s="410"/>
      <c r="I60" s="409" t="s">
        <v>141</v>
      </c>
      <c r="J60" s="410"/>
      <c r="K60" s="173"/>
      <c r="L60" s="173"/>
      <c r="M60" s="174"/>
      <c r="N60" s="174"/>
      <c r="O60" s="175"/>
      <c r="P60" s="174"/>
      <c r="Q60" s="317" t="s">
        <v>73</v>
      </c>
      <c r="R60" s="317"/>
      <c r="S60" s="317"/>
      <c r="T60" s="317"/>
      <c r="U60" s="317"/>
      <c r="V60" s="317"/>
      <c r="W60" s="317"/>
      <c r="X60" s="317"/>
      <c r="Y60" s="175"/>
      <c r="Z60" s="175"/>
      <c r="AA60" s="175"/>
      <c r="AB60" s="175"/>
      <c r="AC60" s="175"/>
      <c r="AD60" s="166"/>
    </row>
    <row r="61" spans="1:30" s="176" customFormat="1" ht="10.8" thickBot="1">
      <c r="A61" s="177"/>
      <c r="B61" s="178"/>
      <c r="C61" s="179" t="e">
        <f>#REF!/H89</f>
        <v>#REF!</v>
      </c>
      <c r="D61" s="179"/>
      <c r="E61" s="179"/>
      <c r="F61" s="169"/>
      <c r="G61" s="410"/>
      <c r="H61" s="410"/>
      <c r="I61" s="410"/>
      <c r="J61" s="410"/>
      <c r="K61" s="179"/>
      <c r="L61" s="179"/>
      <c r="M61" s="180"/>
      <c r="N61" s="181"/>
      <c r="O61" s="182"/>
      <c r="P61" s="181"/>
      <c r="Q61" s="183" t="s">
        <v>74</v>
      </c>
      <c r="R61" s="184" t="s">
        <v>75</v>
      </c>
      <c r="S61" s="185"/>
      <c r="T61" s="185"/>
      <c r="U61" s="184"/>
      <c r="V61" s="184" t="s">
        <v>76</v>
      </c>
      <c r="W61" s="186" t="s">
        <v>77</v>
      </c>
      <c r="X61" s="187" t="s">
        <v>78</v>
      </c>
      <c r="Y61" s="175"/>
      <c r="Z61" s="175"/>
      <c r="AA61" s="175"/>
      <c r="AB61" s="175"/>
      <c r="AC61" s="175"/>
      <c r="AD61" s="167"/>
    </row>
    <row r="62" spans="1:30" s="176" customFormat="1" ht="10.8" thickBot="1">
      <c r="A62" s="167"/>
      <c r="B62" s="188"/>
      <c r="C62" s="189"/>
      <c r="D62" s="179"/>
      <c r="E62" s="190" t="s">
        <v>79</v>
      </c>
      <c r="F62" s="169"/>
      <c r="G62" s="313">
        <v>1</v>
      </c>
      <c r="H62" s="313"/>
      <c r="I62" s="313">
        <v>1</v>
      </c>
      <c r="J62" s="313"/>
      <c r="K62" s="189"/>
      <c r="L62" s="189"/>
      <c r="M62" s="180"/>
      <c r="N62" s="181"/>
      <c r="O62" s="191"/>
      <c r="P62" s="191"/>
      <c r="Q62" s="282"/>
      <c r="R62" s="282"/>
      <c r="S62" s="282"/>
      <c r="T62" s="282"/>
      <c r="U62" s="283"/>
      <c r="V62" s="282"/>
      <c r="W62" s="282"/>
      <c r="X62" s="282"/>
      <c r="Y62" s="175"/>
      <c r="Z62" s="175"/>
      <c r="AA62" s="175"/>
      <c r="AB62" s="175"/>
      <c r="AC62" s="175"/>
      <c r="AD62" s="171"/>
    </row>
    <row r="63" spans="1:30" s="176" customFormat="1" ht="10.8" thickBot="1">
      <c r="A63" s="167"/>
      <c r="B63" s="188"/>
      <c r="C63" s="189"/>
      <c r="D63" s="179"/>
      <c r="E63" s="190" t="s">
        <v>80</v>
      </c>
      <c r="F63" s="169"/>
      <c r="G63" s="313">
        <v>2.5</v>
      </c>
      <c r="H63" s="313"/>
      <c r="I63" s="313">
        <v>2.5</v>
      </c>
      <c r="J63" s="313"/>
      <c r="K63" s="189"/>
      <c r="L63" s="189"/>
      <c r="M63" s="180"/>
      <c r="N63" s="181"/>
      <c r="O63" s="191" t="s">
        <v>81</v>
      </c>
      <c r="P63" s="191"/>
      <c r="Q63" s="193">
        <v>50</v>
      </c>
      <c r="R63" s="193" t="s">
        <v>82</v>
      </c>
      <c r="S63" s="193"/>
      <c r="T63" s="193"/>
      <c r="U63" s="194"/>
      <c r="V63" s="193">
        <v>1</v>
      </c>
      <c r="W63" s="193">
        <v>1</v>
      </c>
      <c r="X63" s="193">
        <v>1</v>
      </c>
      <c r="Y63" s="175"/>
      <c r="Z63" s="175"/>
      <c r="AA63" s="175"/>
      <c r="AB63" s="175"/>
      <c r="AC63" s="175"/>
      <c r="AD63" s="177"/>
    </row>
    <row r="64" spans="1:30" s="176" customFormat="1" ht="10.8" thickBot="1">
      <c r="A64" s="167"/>
      <c r="B64" s="188"/>
      <c r="C64" s="189"/>
      <c r="D64" s="179"/>
      <c r="E64" s="195" t="s">
        <v>83</v>
      </c>
      <c r="F64" s="169"/>
      <c r="G64" s="313">
        <v>1</v>
      </c>
      <c r="H64" s="313"/>
      <c r="I64" s="313">
        <v>1</v>
      </c>
      <c r="J64" s="313"/>
      <c r="K64" s="189"/>
      <c r="L64" s="189"/>
      <c r="M64" s="180"/>
      <c r="N64" s="181"/>
      <c r="O64" s="196" t="s">
        <v>84</v>
      </c>
      <c r="P64" s="196"/>
      <c r="Q64" s="284">
        <v>30</v>
      </c>
      <c r="R64" s="284" t="s">
        <v>82</v>
      </c>
      <c r="S64" s="284"/>
      <c r="T64" s="284"/>
      <c r="U64" s="284"/>
      <c r="V64" s="284">
        <v>1</v>
      </c>
      <c r="W64" s="284">
        <v>1</v>
      </c>
      <c r="X64" s="284">
        <v>1</v>
      </c>
      <c r="Y64" s="175"/>
      <c r="Z64" s="175"/>
      <c r="AA64" s="175"/>
      <c r="AB64" s="175"/>
      <c r="AC64" s="175"/>
      <c r="AD64" s="167"/>
    </row>
    <row r="65" spans="1:30" s="176" customFormat="1" ht="10.8" thickBot="1">
      <c r="A65" s="167"/>
      <c r="B65" s="188"/>
      <c r="C65" s="189"/>
      <c r="D65" s="179"/>
      <c r="E65" s="198" t="s">
        <v>86</v>
      </c>
      <c r="F65" s="169"/>
      <c r="G65" s="313">
        <v>0.5</v>
      </c>
      <c r="H65" s="313"/>
      <c r="I65" s="313">
        <v>0.5</v>
      </c>
      <c r="J65" s="313"/>
      <c r="K65" s="189"/>
      <c r="L65" s="189"/>
      <c r="M65" s="180"/>
      <c r="N65" s="181"/>
      <c r="O65" s="199" t="s">
        <v>87</v>
      </c>
      <c r="P65" s="199"/>
      <c r="Q65" s="193">
        <v>20</v>
      </c>
      <c r="R65" s="193" t="s">
        <v>121</v>
      </c>
      <c r="S65" s="193"/>
      <c r="T65" s="193"/>
      <c r="U65" s="194"/>
      <c r="V65" s="193">
        <v>1</v>
      </c>
      <c r="W65" s="193"/>
      <c r="X65" s="193">
        <v>1</v>
      </c>
      <c r="Y65" s="175"/>
      <c r="Z65" s="175"/>
      <c r="AA65" s="175"/>
      <c r="AB65" s="175"/>
      <c r="AC65" s="175"/>
      <c r="AD65" s="167"/>
    </row>
    <row r="66" spans="1:30" s="176" customFormat="1" ht="10.8" thickBot="1">
      <c r="A66" s="167"/>
      <c r="B66" s="188"/>
      <c r="C66" s="189"/>
      <c r="D66" s="179"/>
      <c r="E66" s="200" t="s">
        <v>88</v>
      </c>
      <c r="F66" s="169"/>
      <c r="G66" s="311">
        <v>6</v>
      </c>
      <c r="H66" s="312"/>
      <c r="I66" s="313">
        <v>5</v>
      </c>
      <c r="J66" s="313"/>
      <c r="K66" s="189"/>
      <c r="L66" s="189"/>
      <c r="M66" s="180"/>
      <c r="N66" s="181"/>
      <c r="O66" s="201" t="s">
        <v>89</v>
      </c>
      <c r="P66" s="181"/>
      <c r="Q66" s="284">
        <v>16</v>
      </c>
      <c r="R66" s="284" t="s">
        <v>90</v>
      </c>
      <c r="S66" s="284"/>
      <c r="T66" s="284"/>
      <c r="U66" s="284"/>
      <c r="V66" s="284">
        <v>1</v>
      </c>
      <c r="W66" s="284" t="s">
        <v>85</v>
      </c>
      <c r="X66" s="284">
        <v>1</v>
      </c>
      <c r="Y66" s="175"/>
      <c r="Z66" s="175"/>
      <c r="AA66" s="175"/>
      <c r="AB66" s="175"/>
      <c r="AC66" s="175"/>
      <c r="AD66" s="167"/>
    </row>
    <row r="67" spans="1:30" s="176" customFormat="1" ht="10.8" thickBot="1">
      <c r="A67" s="167"/>
      <c r="B67" s="188"/>
      <c r="C67" s="189"/>
      <c r="D67" s="179"/>
      <c r="E67" s="200" t="s">
        <v>157</v>
      </c>
      <c r="F67" s="169"/>
      <c r="G67" s="311"/>
      <c r="H67" s="312"/>
      <c r="I67" s="311"/>
      <c r="J67" s="312"/>
      <c r="K67" s="189"/>
      <c r="L67" s="189"/>
      <c r="M67" s="180"/>
      <c r="N67" s="181"/>
      <c r="O67" s="201"/>
      <c r="P67" s="181"/>
      <c r="Q67" s="193"/>
      <c r="R67" s="193"/>
      <c r="S67" s="193"/>
      <c r="T67" s="193"/>
      <c r="U67" s="203"/>
      <c r="V67" s="193"/>
      <c r="W67" s="197"/>
      <c r="X67" s="193"/>
      <c r="Y67" s="175"/>
      <c r="Z67" s="175"/>
      <c r="AA67" s="175"/>
      <c r="AB67" s="175"/>
      <c r="AC67" s="175"/>
      <c r="AD67" s="167"/>
    </row>
    <row r="68" spans="1:30" s="176" customFormat="1" ht="12.6" thickBot="1">
      <c r="A68" s="167"/>
      <c r="B68" s="188"/>
      <c r="C68" s="189"/>
      <c r="D68" s="179"/>
      <c r="E68" s="208" t="s">
        <v>158</v>
      </c>
      <c r="F68" s="169"/>
      <c r="G68" s="311">
        <v>0</v>
      </c>
      <c r="H68" s="312"/>
      <c r="I68" s="313">
        <v>1</v>
      </c>
      <c r="J68" s="313"/>
      <c r="K68" s="189"/>
      <c r="L68" s="189"/>
      <c r="M68" s="180"/>
      <c r="N68" s="181"/>
      <c r="O68" s="205"/>
      <c r="P68" s="204"/>
      <c r="Q68" s="284"/>
      <c r="R68" s="285"/>
      <c r="S68" s="285"/>
      <c r="T68" s="285"/>
      <c r="U68" s="286"/>
      <c r="V68" s="284"/>
      <c r="W68" s="284"/>
      <c r="X68" s="285"/>
      <c r="Y68" s="175"/>
      <c r="Z68" s="175"/>
      <c r="AA68" s="175"/>
      <c r="AB68" s="175"/>
      <c r="AC68" s="175"/>
      <c r="AD68" s="167"/>
    </row>
    <row r="69" spans="1:30" s="176" customFormat="1" ht="12.6" thickBot="1">
      <c r="A69" s="167"/>
      <c r="B69" s="188"/>
      <c r="C69" s="189"/>
      <c r="D69" s="179"/>
      <c r="E69" s="208" t="s">
        <v>65</v>
      </c>
      <c r="F69" s="169"/>
      <c r="G69" s="311">
        <v>0</v>
      </c>
      <c r="H69" s="312"/>
      <c r="I69" s="313">
        <v>0</v>
      </c>
      <c r="J69" s="313"/>
      <c r="K69" s="189"/>
      <c r="L69" s="189"/>
      <c r="M69" s="180"/>
      <c r="N69" s="181"/>
      <c r="O69" s="205"/>
      <c r="P69" s="204"/>
      <c r="Q69" s="197"/>
      <c r="R69" s="193"/>
      <c r="S69" s="193"/>
      <c r="T69" s="193"/>
      <c r="U69" s="211"/>
      <c r="V69" s="197"/>
      <c r="W69" s="197"/>
      <c r="X69" s="193"/>
      <c r="Y69" s="175"/>
      <c r="Z69" s="175"/>
      <c r="AA69" s="175"/>
      <c r="AB69" s="175"/>
      <c r="AC69" s="175"/>
      <c r="AD69" s="167"/>
    </row>
    <row r="70" spans="1:30" s="176" customFormat="1" ht="12.6" thickBot="1">
      <c r="A70" s="167"/>
      <c r="B70" s="188"/>
      <c r="C70" s="189"/>
      <c r="D70" s="179"/>
      <c r="E70" s="212" t="s">
        <v>16</v>
      </c>
      <c r="F70" s="169"/>
      <c r="G70" s="311">
        <v>4</v>
      </c>
      <c r="H70" s="312"/>
      <c r="I70" s="313">
        <v>1</v>
      </c>
      <c r="J70" s="313"/>
      <c r="K70" s="189"/>
      <c r="L70" s="189"/>
      <c r="M70" s="180"/>
      <c r="N70" s="181"/>
      <c r="O70" s="209"/>
      <c r="P70" s="210"/>
      <c r="Q70" s="197"/>
      <c r="R70" s="193"/>
      <c r="S70" s="193"/>
      <c r="T70" s="193"/>
      <c r="U70" s="211"/>
      <c r="V70" s="197"/>
      <c r="W70" s="197"/>
      <c r="X70" s="193"/>
      <c r="Y70" s="175"/>
      <c r="Z70" s="175"/>
      <c r="AA70" s="175"/>
      <c r="AB70" s="175"/>
      <c r="AC70" s="175"/>
      <c r="AD70" s="167"/>
    </row>
    <row r="71" spans="1:30" s="176" customFormat="1" ht="12.6" thickBot="1">
      <c r="A71" s="167"/>
      <c r="B71" s="188"/>
      <c r="C71" s="189"/>
      <c r="D71" s="179"/>
      <c r="E71" s="227" t="s">
        <v>105</v>
      </c>
      <c r="F71" s="169"/>
      <c r="G71" s="311">
        <v>1</v>
      </c>
      <c r="H71" s="312"/>
      <c r="I71" s="313">
        <v>4</v>
      </c>
      <c r="J71" s="313"/>
      <c r="K71" s="189"/>
      <c r="L71" s="189"/>
      <c r="M71" s="180"/>
      <c r="N71" s="181"/>
      <c r="O71" s="213"/>
      <c r="P71" s="210"/>
      <c r="Q71" s="197"/>
      <c r="R71" s="193"/>
      <c r="S71" s="193"/>
      <c r="T71" s="193"/>
      <c r="U71" s="211"/>
      <c r="V71" s="197"/>
      <c r="W71" s="197"/>
      <c r="X71" s="193"/>
      <c r="Y71" s="175"/>
      <c r="Z71" s="175"/>
      <c r="AA71" s="175"/>
      <c r="AB71" s="175"/>
      <c r="AC71" s="175"/>
      <c r="AD71" s="167"/>
    </row>
    <row r="72" spans="1:30" s="176" customFormat="1" ht="12.6" thickBot="1">
      <c r="A72" s="167"/>
      <c r="B72" s="188"/>
      <c r="C72" s="189"/>
      <c r="D72" s="179"/>
      <c r="E72" s="214" t="s">
        <v>98</v>
      </c>
      <c r="F72" s="169"/>
      <c r="G72" s="311">
        <v>10</v>
      </c>
      <c r="H72" s="312"/>
      <c r="I72" s="313">
        <v>12</v>
      </c>
      <c r="J72" s="313"/>
      <c r="K72" s="189"/>
      <c r="L72" s="189"/>
      <c r="M72" s="180"/>
      <c r="N72" s="181"/>
      <c r="O72" s="215"/>
      <c r="P72" s="207"/>
      <c r="Q72" s="193"/>
      <c r="R72" s="193"/>
      <c r="S72" s="193"/>
      <c r="T72" s="193"/>
      <c r="U72" s="194"/>
      <c r="V72" s="197"/>
      <c r="W72" s="197"/>
      <c r="X72" s="193"/>
      <c r="Y72" s="175"/>
      <c r="Z72" s="175"/>
      <c r="AA72" s="175"/>
      <c r="AB72" s="175"/>
      <c r="AC72" s="175"/>
      <c r="AD72" s="167"/>
    </row>
    <row r="73" spans="1:30" s="176" customFormat="1" ht="12.6" thickBot="1">
      <c r="A73" s="167"/>
      <c r="B73" s="188"/>
      <c r="C73" s="189"/>
      <c r="D73" s="179"/>
      <c r="E73" s="216" t="s">
        <v>68</v>
      </c>
      <c r="F73" s="169"/>
      <c r="G73" s="311">
        <v>10</v>
      </c>
      <c r="H73" s="312"/>
      <c r="I73" s="313">
        <v>1</v>
      </c>
      <c r="J73" s="313"/>
      <c r="K73" s="189"/>
      <c r="L73" s="189"/>
      <c r="M73" s="180"/>
      <c r="N73" s="181"/>
      <c r="O73" s="217"/>
      <c r="P73" s="181"/>
      <c r="Q73" s="197"/>
      <c r="R73" s="193"/>
      <c r="S73" s="193"/>
      <c r="T73" s="197"/>
      <c r="U73" s="211"/>
      <c r="V73" s="197"/>
      <c r="W73" s="197"/>
      <c r="X73" s="193"/>
      <c r="Y73" s="175"/>
      <c r="Z73" s="175"/>
      <c r="AA73" s="175"/>
      <c r="AB73" s="175"/>
      <c r="AC73" s="175"/>
      <c r="AD73" s="167"/>
    </row>
    <row r="74" spans="1:30" s="176" customFormat="1" ht="10.8" thickBot="1">
      <c r="A74" s="167"/>
      <c r="B74" s="188"/>
      <c r="C74" s="189"/>
      <c r="D74" s="179"/>
      <c r="E74" s="220" t="s">
        <v>106</v>
      </c>
      <c r="F74" s="169"/>
      <c r="G74" s="311">
        <v>6</v>
      </c>
      <c r="H74" s="312"/>
      <c r="I74" s="311"/>
      <c r="J74" s="312"/>
      <c r="K74" s="189"/>
      <c r="L74" s="189"/>
      <c r="M74" s="180"/>
      <c r="N74" s="181"/>
      <c r="O74" s="217"/>
      <c r="P74" s="181"/>
      <c r="Q74" s="197"/>
      <c r="R74" s="193"/>
      <c r="S74" s="193"/>
      <c r="T74" s="197"/>
      <c r="U74" s="211"/>
      <c r="V74" s="197"/>
      <c r="W74" s="197"/>
      <c r="X74" s="193"/>
      <c r="Y74" s="175"/>
      <c r="Z74" s="175"/>
      <c r="AA74" s="175"/>
      <c r="AB74" s="175"/>
      <c r="AC74" s="175"/>
      <c r="AD74" s="167"/>
    </row>
    <row r="75" spans="1:30" s="176" customFormat="1" ht="12.6" thickBot="1">
      <c r="A75" s="167"/>
      <c r="B75" s="188"/>
      <c r="C75" s="189"/>
      <c r="D75" s="179"/>
      <c r="E75" s="220" t="s">
        <v>159</v>
      </c>
      <c r="F75" s="169"/>
      <c r="G75" s="311">
        <v>10</v>
      </c>
      <c r="H75" s="312"/>
      <c r="I75" s="313">
        <v>7</v>
      </c>
      <c r="J75" s="313"/>
      <c r="K75" s="189"/>
      <c r="L75" s="189"/>
      <c r="M75" s="180"/>
      <c r="N75" s="181"/>
      <c r="O75" s="218"/>
      <c r="P75" s="181"/>
      <c r="Q75" s="197"/>
      <c r="R75" s="193"/>
      <c r="S75" s="193"/>
      <c r="T75" s="197"/>
      <c r="U75" s="211"/>
      <c r="V75" s="197"/>
      <c r="W75" s="197"/>
      <c r="X75" s="197"/>
      <c r="Y75" s="175"/>
      <c r="Z75" s="175"/>
      <c r="AA75" s="175"/>
      <c r="AB75" s="175"/>
      <c r="AC75" s="175"/>
      <c r="AD75" s="167"/>
    </row>
    <row r="76" spans="1:30" s="176" customFormat="1" ht="12.6" thickBot="1">
      <c r="A76" s="167"/>
      <c r="B76" s="188"/>
      <c r="C76" s="189"/>
      <c r="D76" s="179"/>
      <c r="E76" s="227" t="s">
        <v>119</v>
      </c>
      <c r="F76" s="169"/>
      <c r="G76" s="311">
        <v>0</v>
      </c>
      <c r="H76" s="312"/>
      <c r="I76" s="313">
        <v>3</v>
      </c>
      <c r="J76" s="313"/>
      <c r="K76" s="189"/>
      <c r="L76" s="189"/>
      <c r="M76" s="180"/>
      <c r="N76" s="181"/>
      <c r="O76" s="219"/>
      <c r="P76" s="207"/>
      <c r="Q76" s="197"/>
      <c r="R76" s="193"/>
      <c r="S76" s="197"/>
      <c r="T76" s="197"/>
      <c r="U76" s="194"/>
      <c r="V76" s="197"/>
      <c r="W76" s="197"/>
      <c r="X76" s="197"/>
      <c r="Y76" s="175"/>
      <c r="Z76" s="175"/>
      <c r="AA76" s="175"/>
      <c r="AB76" s="175"/>
      <c r="AC76" s="175"/>
      <c r="AD76" s="167"/>
    </row>
    <row r="77" spans="1:30" s="176" customFormat="1" ht="10.8" thickBot="1">
      <c r="A77" s="167"/>
      <c r="B77" s="188"/>
      <c r="C77" s="189"/>
      <c r="D77" s="179"/>
      <c r="E77" s="237" t="s">
        <v>93</v>
      </c>
      <c r="F77" s="169"/>
      <c r="G77" s="311">
        <v>2</v>
      </c>
      <c r="H77" s="312"/>
      <c r="I77" s="313">
        <v>0</v>
      </c>
      <c r="J77" s="313"/>
      <c r="K77" s="189"/>
      <c r="L77" s="189"/>
      <c r="M77" s="180"/>
      <c r="N77" s="181"/>
      <c r="O77" s="221"/>
      <c r="P77" s="181"/>
      <c r="Q77" s="197"/>
      <c r="R77" s="193"/>
      <c r="S77" s="197"/>
      <c r="T77" s="193"/>
      <c r="U77" s="194"/>
      <c r="V77" s="197"/>
      <c r="W77" s="197"/>
      <c r="X77" s="197"/>
      <c r="Y77" s="175"/>
      <c r="Z77" s="175"/>
      <c r="AA77" s="175"/>
      <c r="AB77" s="175"/>
      <c r="AC77" s="175"/>
      <c r="AD77" s="167"/>
    </row>
    <row r="78" spans="1:30" s="176" customFormat="1" ht="12.6" thickBot="1">
      <c r="A78" s="167"/>
      <c r="B78" s="188"/>
      <c r="C78" s="189"/>
      <c r="D78" s="179"/>
      <c r="E78" s="214" t="s">
        <v>70</v>
      </c>
      <c r="F78" s="169"/>
      <c r="G78" s="311">
        <v>1</v>
      </c>
      <c r="H78" s="312"/>
      <c r="I78" s="313">
        <v>1</v>
      </c>
      <c r="J78" s="313"/>
      <c r="K78" s="189"/>
      <c r="L78" s="189"/>
      <c r="M78" s="180"/>
      <c r="N78" s="181"/>
      <c r="O78" s="221"/>
      <c r="P78" s="207"/>
      <c r="Q78" s="222"/>
      <c r="R78" s="222"/>
      <c r="S78" s="222"/>
      <c r="T78" s="202"/>
      <c r="U78" s="203"/>
      <c r="V78" s="222"/>
      <c r="W78" s="222"/>
      <c r="X78" s="222"/>
      <c r="Y78" s="175"/>
      <c r="Z78" s="175"/>
      <c r="AA78" s="175"/>
      <c r="AB78" s="175"/>
      <c r="AC78" s="175"/>
      <c r="AD78" s="167"/>
    </row>
    <row r="79" spans="1:30" s="176" customFormat="1" ht="12.6" thickBot="1">
      <c r="A79" s="167"/>
      <c r="B79" s="188"/>
      <c r="C79" s="189"/>
      <c r="D79" s="179"/>
      <c r="E79" s="224" t="s">
        <v>92</v>
      </c>
      <c r="F79" s="169"/>
      <c r="G79" s="311">
        <v>3</v>
      </c>
      <c r="H79" s="312"/>
      <c r="I79" s="313">
        <v>3</v>
      </c>
      <c r="J79" s="313"/>
      <c r="K79" s="189"/>
      <c r="L79" s="189"/>
      <c r="M79" s="180"/>
      <c r="N79" s="181"/>
      <c r="O79" s="221"/>
      <c r="P79" s="207"/>
      <c r="Q79" s="222"/>
      <c r="R79" s="222"/>
      <c r="S79" s="222"/>
      <c r="T79" s="202"/>
      <c r="U79" s="203"/>
      <c r="V79" s="222"/>
      <c r="W79" s="222"/>
      <c r="X79" s="222"/>
      <c r="Y79" s="175"/>
      <c r="Z79" s="175"/>
      <c r="AA79" s="175"/>
      <c r="AB79" s="175"/>
      <c r="AC79" s="175"/>
      <c r="AD79" s="167"/>
    </row>
    <row r="80" spans="1:30" s="176" customFormat="1" ht="12.6" thickBot="1">
      <c r="A80" s="167"/>
      <c r="B80" s="188"/>
      <c r="C80" s="189"/>
      <c r="D80" s="179"/>
      <c r="E80" s="301" t="s">
        <v>142</v>
      </c>
      <c r="F80" s="169"/>
      <c r="G80" s="311">
        <v>1</v>
      </c>
      <c r="H80" s="312"/>
      <c r="I80" s="313">
        <v>1</v>
      </c>
      <c r="J80" s="313"/>
      <c r="K80" s="189"/>
      <c r="L80" s="189"/>
      <c r="M80" s="192"/>
      <c r="N80" s="207"/>
      <c r="O80" s="221"/>
      <c r="P80" s="207"/>
      <c r="Q80" s="222"/>
      <c r="R80" s="222"/>
      <c r="S80" s="222"/>
      <c r="T80" s="202"/>
      <c r="U80" s="203"/>
      <c r="V80" s="222"/>
      <c r="W80" s="222"/>
      <c r="X80" s="222"/>
      <c r="Y80" s="175"/>
      <c r="Z80" s="175"/>
      <c r="AA80" s="175"/>
      <c r="AB80" s="175"/>
      <c r="AC80" s="175"/>
      <c r="AD80" s="167"/>
    </row>
    <row r="81" spans="1:30" s="176" customFormat="1" ht="10.8" thickBot="1">
      <c r="A81" s="167"/>
      <c r="B81" s="188"/>
      <c r="C81" s="189"/>
      <c r="D81" s="179"/>
      <c r="E81" s="220" t="s">
        <v>91</v>
      </c>
      <c r="F81" s="169"/>
      <c r="G81" s="311">
        <v>0</v>
      </c>
      <c r="H81" s="312"/>
      <c r="I81" s="313">
        <v>0</v>
      </c>
      <c r="J81" s="313"/>
      <c r="K81" s="189"/>
      <c r="L81" s="189"/>
      <c r="M81" s="192"/>
      <c r="N81" s="207"/>
      <c r="O81" s="221"/>
      <c r="P81" s="207"/>
      <c r="Q81" s="222"/>
      <c r="R81" s="222"/>
      <c r="S81" s="222"/>
      <c r="T81" s="202"/>
      <c r="U81" s="203"/>
      <c r="V81" s="222"/>
      <c r="W81" s="222"/>
      <c r="X81" s="222"/>
      <c r="Y81" s="175"/>
      <c r="Z81" s="175"/>
      <c r="AA81" s="175"/>
      <c r="AB81" s="175"/>
      <c r="AC81" s="175"/>
      <c r="AD81" s="167"/>
    </row>
    <row r="82" spans="1:30" s="176" customFormat="1" ht="12.6" thickBot="1">
      <c r="A82" s="167"/>
      <c r="B82" s="188"/>
      <c r="C82" s="189"/>
      <c r="D82" s="179"/>
      <c r="E82" s="226" t="s">
        <v>104</v>
      </c>
      <c r="F82" s="169"/>
      <c r="G82" s="311">
        <v>1</v>
      </c>
      <c r="H82" s="312"/>
      <c r="I82" s="313">
        <v>1</v>
      </c>
      <c r="J82" s="313"/>
      <c r="K82" s="189"/>
      <c r="L82" s="189"/>
      <c r="M82" s="192"/>
      <c r="N82" s="207"/>
      <c r="O82" s="221"/>
      <c r="P82" s="207"/>
      <c r="Q82" s="222"/>
      <c r="R82" s="222"/>
      <c r="S82" s="222"/>
      <c r="T82" s="202"/>
      <c r="U82" s="203"/>
      <c r="V82" s="222"/>
      <c r="W82" s="222"/>
      <c r="X82" s="222"/>
      <c r="Y82" s="175"/>
      <c r="Z82" s="175"/>
      <c r="AA82" s="175"/>
      <c r="AB82" s="175"/>
      <c r="AC82" s="175"/>
      <c r="AD82" s="167"/>
    </row>
    <row r="83" spans="1:30" s="176" customFormat="1" ht="12.6" thickBot="1">
      <c r="A83" s="167"/>
      <c r="B83" s="188"/>
      <c r="C83" s="189"/>
      <c r="D83" s="179"/>
      <c r="E83" s="250" t="s">
        <v>122</v>
      </c>
      <c r="F83" s="169"/>
      <c r="G83" s="311">
        <v>1</v>
      </c>
      <c r="H83" s="312"/>
      <c r="I83" s="313">
        <v>1</v>
      </c>
      <c r="J83" s="313"/>
      <c r="K83" s="189"/>
      <c r="L83" s="189"/>
      <c r="M83" s="192"/>
      <c r="N83" s="207"/>
      <c r="O83" s="218"/>
      <c r="P83" s="181"/>
      <c r="Q83" s="222"/>
      <c r="R83" s="222"/>
      <c r="S83" s="222"/>
      <c r="T83" s="222"/>
      <c r="U83" s="223"/>
      <c r="V83" s="222"/>
      <c r="W83" s="222"/>
      <c r="X83" s="222"/>
      <c r="Y83" s="175"/>
      <c r="Z83" s="175"/>
      <c r="AA83" s="175"/>
      <c r="AB83" s="175"/>
      <c r="AC83" s="175"/>
      <c r="AD83" s="167"/>
    </row>
    <row r="84" spans="1:30" s="176" customFormat="1" ht="12.6" thickBot="1">
      <c r="A84" s="167"/>
      <c r="B84" s="188"/>
      <c r="C84" s="189"/>
      <c r="D84" s="179"/>
      <c r="E84" s="179"/>
      <c r="F84" s="220" t="s">
        <v>143</v>
      </c>
      <c r="G84" s="313">
        <v>0</v>
      </c>
      <c r="H84" s="313"/>
      <c r="I84" s="313">
        <v>0</v>
      </c>
      <c r="J84" s="313"/>
      <c r="K84" s="189"/>
      <c r="L84" s="189"/>
      <c r="M84" s="192"/>
      <c r="N84" s="207"/>
      <c r="O84" s="225"/>
      <c r="P84" s="181"/>
      <c r="Q84" s="197"/>
      <c r="R84" s="193"/>
      <c r="S84" s="197"/>
      <c r="T84" s="193"/>
      <c r="U84" s="211"/>
      <c r="V84" s="197"/>
      <c r="W84" s="197"/>
      <c r="X84" s="197"/>
      <c r="Y84" s="175"/>
      <c r="Z84" s="175"/>
      <c r="AA84" s="175"/>
      <c r="AB84" s="175"/>
      <c r="AC84" s="175"/>
      <c r="AD84" s="167"/>
    </row>
    <row r="85" spans="1:30" s="176" customFormat="1" ht="10.8" thickBot="1">
      <c r="A85" s="167"/>
      <c r="B85" s="188"/>
      <c r="C85" s="189"/>
      <c r="D85" s="179"/>
      <c r="E85" s="220"/>
      <c r="F85" s="169"/>
      <c r="G85" s="311"/>
      <c r="H85" s="312"/>
      <c r="I85" s="311"/>
      <c r="J85" s="312"/>
      <c r="K85" s="189"/>
      <c r="L85" s="189"/>
      <c r="M85" s="192"/>
      <c r="N85" s="181"/>
      <c r="O85" s="228"/>
      <c r="P85" s="181"/>
      <c r="Q85" s="229"/>
      <c r="R85" s="230"/>
      <c r="S85" s="230"/>
      <c r="T85" s="230"/>
      <c r="U85" s="230"/>
      <c r="V85" s="229"/>
      <c r="W85" s="229"/>
      <c r="X85" s="230"/>
      <c r="Y85" s="175"/>
      <c r="Z85" s="175"/>
      <c r="AA85" s="175"/>
      <c r="AB85" s="175"/>
      <c r="AC85" s="175"/>
      <c r="AD85" s="167"/>
    </row>
    <row r="86" spans="1:30" s="176" customFormat="1" ht="13.8" thickBot="1">
      <c r="A86" s="231"/>
      <c r="B86" s="232"/>
      <c r="C86" s="233"/>
      <c r="D86" s="302"/>
      <c r="E86" s="303" t="s">
        <v>94</v>
      </c>
      <c r="F86" s="302"/>
      <c r="G86" s="314">
        <f>SUM(G66:G85)</f>
        <v>56</v>
      </c>
      <c r="H86" s="315"/>
      <c r="I86" s="314">
        <f>SUM(I66:I85)</f>
        <v>41</v>
      </c>
      <c r="J86" s="315"/>
      <c r="K86" s="233"/>
      <c r="L86" s="233"/>
      <c r="M86" s="180"/>
      <c r="N86" s="180"/>
      <c r="O86" s="206"/>
      <c r="P86" s="234"/>
      <c r="Q86" s="234"/>
      <c r="R86" s="235"/>
      <c r="S86" s="235"/>
      <c r="T86" s="235"/>
      <c r="U86" s="235"/>
      <c r="V86" s="235"/>
      <c r="W86" s="235"/>
      <c r="X86" s="235"/>
      <c r="Y86" s="175"/>
      <c r="Z86" s="235"/>
      <c r="AA86" s="235"/>
      <c r="AB86" s="235"/>
      <c r="AC86" s="235"/>
      <c r="AD86" s="167"/>
    </row>
    <row r="87" spans="1:30" s="176" customFormat="1" ht="10.8" thickBot="1">
      <c r="A87" s="236"/>
      <c r="B87" s="232"/>
      <c r="C87" s="233"/>
      <c r="D87" s="233"/>
      <c r="E87" s="237" t="s">
        <v>95</v>
      </c>
      <c r="F87" s="169"/>
      <c r="G87" s="316">
        <v>8</v>
      </c>
      <c r="H87" s="316"/>
      <c r="I87" s="316">
        <v>8</v>
      </c>
      <c r="J87" s="316"/>
      <c r="K87" s="238"/>
      <c r="L87" s="238"/>
      <c r="M87" s="180"/>
      <c r="N87" s="180"/>
      <c r="O87" s="288"/>
      <c r="P87" s="180"/>
      <c r="Q87" s="288"/>
      <c r="R87" s="288"/>
      <c r="S87" s="288"/>
      <c r="T87" s="288"/>
      <c r="U87" s="288"/>
      <c r="V87" s="288"/>
      <c r="W87" s="288"/>
      <c r="X87" s="288"/>
      <c r="Y87" s="175"/>
      <c r="Z87" s="288"/>
      <c r="AA87" s="288"/>
      <c r="AB87" s="288"/>
      <c r="AC87" s="288"/>
      <c r="AD87" s="231"/>
    </row>
    <row r="88" spans="1:30" s="240" customFormat="1" ht="10.199999999999999">
      <c r="A88" s="236"/>
      <c r="B88" s="232"/>
      <c r="C88" s="233"/>
      <c r="D88" s="233"/>
      <c r="E88" s="233"/>
      <c r="F88" s="169"/>
      <c r="G88" s="237"/>
      <c r="H88" s="239"/>
      <c r="I88" s="238"/>
      <c r="J88" s="238"/>
      <c r="K88" s="238"/>
      <c r="L88" s="238"/>
      <c r="M88" s="288"/>
      <c r="N88" s="288"/>
      <c r="O88" s="288"/>
      <c r="P88" s="180"/>
      <c r="Q88" s="180"/>
      <c r="R88" s="180"/>
      <c r="S88" s="180"/>
      <c r="T88" s="288"/>
      <c r="U88" s="180"/>
      <c r="V88" s="180"/>
      <c r="W88" s="180"/>
      <c r="X88" s="288"/>
      <c r="Y88" s="288"/>
      <c r="Z88" s="180"/>
      <c r="AA88" s="180"/>
      <c r="AB88" s="180"/>
      <c r="AC88" s="180"/>
      <c r="AD88" s="236"/>
    </row>
    <row r="89" spans="1:30" s="240" customFormat="1" ht="10.199999999999999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180"/>
      <c r="N89" s="180"/>
      <c r="O89" s="180"/>
      <c r="P89" s="180"/>
      <c r="Q89" s="180"/>
      <c r="R89" s="180"/>
      <c r="S89" s="180"/>
      <c r="T89" s="288"/>
      <c r="U89" s="180"/>
      <c r="V89" s="180"/>
      <c r="W89" s="180"/>
      <c r="X89" s="288"/>
      <c r="Y89" s="288"/>
      <c r="Z89" s="180"/>
      <c r="AA89" s="180"/>
      <c r="AB89" s="180"/>
      <c r="AC89" s="180"/>
      <c r="AD89" s="236"/>
    </row>
    <row r="90" spans="1:30" s="176" customFormat="1" ht="10.8" thickBot="1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2"/>
    </row>
    <row r="91" spans="1:30" s="176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</row>
    <row r="93" spans="1:30" s="16" customFormat="1">
      <c r="A93" s="248"/>
      <c r="C93" s="248"/>
      <c r="D93" s="248"/>
      <c r="E93" s="248"/>
      <c r="F93" s="248"/>
      <c r="G93" s="248"/>
      <c r="H93" s="248"/>
      <c r="K93" s="248"/>
      <c r="P93" s="248"/>
      <c r="U93" s="248"/>
      <c r="Z93" s="248"/>
      <c r="AD93" s="248"/>
    </row>
    <row r="94" spans="1:30" s="16" customFormat="1">
      <c r="Q94" s="249"/>
      <c r="R94" s="249"/>
      <c r="S94" s="249"/>
      <c r="T94" s="249"/>
      <c r="V94" s="249"/>
      <c r="W94" s="249"/>
      <c r="X94" s="249"/>
      <c r="Y94" s="249"/>
    </row>
    <row r="95" spans="1:30" s="16" customFormat="1">
      <c r="Q95" s="249"/>
      <c r="R95" s="249"/>
      <c r="S95" s="249"/>
      <c r="T95" s="249"/>
      <c r="V95" s="249"/>
      <c r="W95" s="249"/>
      <c r="X95" s="249"/>
      <c r="Y95" s="249"/>
    </row>
    <row r="96" spans="1:30" s="16" customFormat="1">
      <c r="Q96" s="249"/>
      <c r="R96" s="249"/>
      <c r="S96" s="249"/>
      <c r="T96" s="249"/>
      <c r="V96" s="249"/>
      <c r="W96" s="249"/>
      <c r="X96" s="249"/>
      <c r="Y96" s="249"/>
    </row>
    <row r="97" spans="1:30" s="16" customFormat="1">
      <c r="Q97" s="249"/>
      <c r="R97" s="249"/>
      <c r="S97" s="249"/>
      <c r="T97" s="249"/>
      <c r="V97" s="249"/>
      <c r="W97" s="249"/>
      <c r="X97" s="249"/>
      <c r="Y97" s="249"/>
    </row>
    <row r="98" spans="1:30" s="16" customFormat="1" ht="3" customHeight="1">
      <c r="Q98" s="249"/>
      <c r="R98" s="249"/>
      <c r="S98" s="249"/>
      <c r="T98" s="249"/>
      <c r="V98" s="249"/>
      <c r="W98" s="249"/>
      <c r="X98" s="249"/>
      <c r="Y98" s="249"/>
    </row>
    <row r="99" spans="1:30" s="16" customFormat="1">
      <c r="Q99" s="249"/>
      <c r="R99" s="249"/>
      <c r="S99" s="249"/>
      <c r="T99" s="249"/>
      <c r="V99" s="249"/>
      <c r="W99" s="249"/>
      <c r="X99" s="249"/>
      <c r="Y99" s="249"/>
    </row>
    <row r="100" spans="1:30" s="16" customFormat="1">
      <c r="Q100" s="249"/>
      <c r="R100" s="249"/>
      <c r="S100" s="249"/>
      <c r="T100" s="249"/>
      <c r="V100" s="249"/>
      <c r="W100" s="249"/>
      <c r="X100" s="249"/>
      <c r="Y100" s="249"/>
    </row>
    <row r="101" spans="1:30" s="16" customFormat="1"/>
    <row r="102" spans="1:30" s="16" customFormat="1"/>
    <row r="103" spans="1:30" s="16" customForma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AA7:AC7"/>
    <mergeCell ref="V8:Y8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17:J17"/>
    <mergeCell ref="L17:O17"/>
    <mergeCell ref="Q17:T17"/>
    <mergeCell ref="G7:J7"/>
    <mergeCell ref="L7:O7"/>
    <mergeCell ref="Q7:T7"/>
    <mergeCell ref="G8:J8"/>
    <mergeCell ref="L8:O8"/>
    <mergeCell ref="Q8:T8"/>
    <mergeCell ref="Q11:T12"/>
    <mergeCell ref="V13:V16"/>
    <mergeCell ref="W13:W16"/>
    <mergeCell ref="V7:Y7"/>
    <mergeCell ref="D28:E28"/>
    <mergeCell ref="Q24:Q27"/>
    <mergeCell ref="S24:S27"/>
    <mergeCell ref="L24:L27"/>
    <mergeCell ref="R24:R27"/>
    <mergeCell ref="G28:J28"/>
    <mergeCell ref="L28:O28"/>
    <mergeCell ref="Q28:T28"/>
    <mergeCell ref="G24:G27"/>
    <mergeCell ref="H24:H27"/>
    <mergeCell ref="I24:I27"/>
    <mergeCell ref="J24:J27"/>
    <mergeCell ref="T24:T27"/>
    <mergeCell ref="M24:M27"/>
    <mergeCell ref="N24:N27"/>
    <mergeCell ref="O24:O27"/>
    <mergeCell ref="G22:J23"/>
    <mergeCell ref="L22:O23"/>
    <mergeCell ref="Q22:T23"/>
    <mergeCell ref="V22:Y23"/>
    <mergeCell ref="D34:E36"/>
    <mergeCell ref="N34:N37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L29:L32"/>
    <mergeCell ref="G33:J33"/>
    <mergeCell ref="L34:L37"/>
    <mergeCell ref="M34:M37"/>
    <mergeCell ref="Q29:Q32"/>
    <mergeCell ref="V33:Y33"/>
    <mergeCell ref="G34:G37"/>
    <mergeCell ref="H34:H37"/>
    <mergeCell ref="I34:I37"/>
    <mergeCell ref="J34:J37"/>
    <mergeCell ref="V34:Y37"/>
    <mergeCell ref="G38:J40"/>
    <mergeCell ref="V38:Y40"/>
    <mergeCell ref="V24:V27"/>
    <mergeCell ref="W24:W27"/>
    <mergeCell ref="Y24:Y27"/>
    <mergeCell ref="V28:Y28"/>
    <mergeCell ref="X24:X27"/>
    <mergeCell ref="R29:R32"/>
    <mergeCell ref="X29:X32"/>
    <mergeCell ref="S29:S32"/>
    <mergeCell ref="Y29:Y32"/>
    <mergeCell ref="T29:T32"/>
    <mergeCell ref="V29:V32"/>
    <mergeCell ref="W29:W32"/>
    <mergeCell ref="AA8:AC8"/>
    <mergeCell ref="G13:J14"/>
    <mergeCell ref="G15:J15"/>
    <mergeCell ref="G16:J16"/>
    <mergeCell ref="V17:Y17"/>
    <mergeCell ref="G18:G21"/>
    <mergeCell ref="H18:H21"/>
    <mergeCell ref="I18:I21"/>
    <mergeCell ref="J18:J21"/>
    <mergeCell ref="L18:L21"/>
    <mergeCell ref="Q18:T19"/>
    <mergeCell ref="V18:V21"/>
    <mergeCell ref="W18:W21"/>
    <mergeCell ref="X18:X21"/>
    <mergeCell ref="Q20:T21"/>
    <mergeCell ref="Y18:Y21"/>
    <mergeCell ref="M18:M21"/>
    <mergeCell ref="N18:N21"/>
    <mergeCell ref="O18:O21"/>
    <mergeCell ref="Y13:Y16"/>
    <mergeCell ref="X13:X16"/>
    <mergeCell ref="L13:L16"/>
    <mergeCell ref="R13:R16"/>
    <mergeCell ref="R59:Y59"/>
    <mergeCell ref="L33:O33"/>
    <mergeCell ref="Q33:T33"/>
    <mergeCell ref="Q34:T40"/>
    <mergeCell ref="L38:O40"/>
    <mergeCell ref="Q60:X60"/>
    <mergeCell ref="G62:H62"/>
    <mergeCell ref="I62:J62"/>
    <mergeCell ref="G63:H63"/>
    <mergeCell ref="I63:J63"/>
    <mergeCell ref="G60:H61"/>
    <mergeCell ref="I60:J61"/>
    <mergeCell ref="G64:H64"/>
    <mergeCell ref="I64:J64"/>
    <mergeCell ref="G65:H65"/>
    <mergeCell ref="I65:J65"/>
    <mergeCell ref="I70:J70"/>
    <mergeCell ref="G71:H71"/>
    <mergeCell ref="I71:J71"/>
    <mergeCell ref="G72:H72"/>
    <mergeCell ref="I72:J72"/>
    <mergeCell ref="I67:J67"/>
    <mergeCell ref="G68:H68"/>
    <mergeCell ref="I68:J68"/>
    <mergeCell ref="G69:H69"/>
    <mergeCell ref="I69:J69"/>
    <mergeCell ref="G70:H70"/>
    <mergeCell ref="G66:H66"/>
    <mergeCell ref="I66:J66"/>
    <mergeCell ref="G67:H6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78:H78"/>
    <mergeCell ref="I78:J78"/>
    <mergeCell ref="G79:H79"/>
    <mergeCell ref="I79:J79"/>
    <mergeCell ref="G85:H85"/>
    <mergeCell ref="I85:J85"/>
    <mergeCell ref="G86:H86"/>
    <mergeCell ref="I86:J86"/>
    <mergeCell ref="G87:H87"/>
    <mergeCell ref="I87:J87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9"/>
  <sheetViews>
    <sheetView tabSelected="1" topLeftCell="A25" zoomScale="110" zoomScaleNormal="110" workbookViewId="0">
      <selection activeCell="A23" sqref="A23:XFD2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60" customFormat="1" ht="22.8">
      <c r="A1" s="256" t="s">
        <v>146</v>
      </c>
      <c r="B1" s="257"/>
      <c r="C1" s="258"/>
      <c r="D1" s="259"/>
      <c r="E1" s="259"/>
      <c r="F1" s="259"/>
      <c r="G1" s="259"/>
      <c r="H1" s="259"/>
      <c r="I1" s="258"/>
      <c r="J1" s="259"/>
      <c r="K1" s="259"/>
      <c r="L1" s="259"/>
      <c r="M1" s="259"/>
      <c r="N1" s="259"/>
      <c r="O1" s="258"/>
      <c r="P1" s="259"/>
      <c r="Q1" s="259"/>
      <c r="R1" s="259"/>
      <c r="S1" s="259"/>
      <c r="T1" s="259"/>
      <c r="U1" s="258"/>
      <c r="V1" s="259"/>
      <c r="W1" s="259"/>
      <c r="X1" s="259"/>
    </row>
    <row r="2" spans="1:24" s="260" customFormat="1" ht="22.8">
      <c r="A2" s="261" t="s">
        <v>147</v>
      </c>
      <c r="B2" s="262"/>
      <c r="C2" s="263"/>
      <c r="D2" s="264"/>
      <c r="E2" s="264"/>
      <c r="F2" s="264"/>
      <c r="G2" s="264"/>
      <c r="H2" s="264"/>
      <c r="I2" s="263"/>
      <c r="J2" s="264"/>
      <c r="K2" s="264"/>
      <c r="L2" s="264"/>
      <c r="M2" s="264"/>
      <c r="N2" s="264"/>
      <c r="O2" s="263"/>
      <c r="P2" s="264"/>
      <c r="Q2" s="264"/>
      <c r="R2" s="264"/>
      <c r="S2" s="264"/>
      <c r="T2" s="264"/>
      <c r="U2" s="263"/>
      <c r="V2" s="264"/>
      <c r="W2" s="264"/>
      <c r="X2" s="264"/>
    </row>
    <row r="3" spans="1:24" s="260" customFormat="1" ht="22.8">
      <c r="A3" s="265" t="s">
        <v>167</v>
      </c>
      <c r="B3" s="266"/>
      <c r="C3" s="267"/>
      <c r="D3" s="268"/>
      <c r="E3" s="268"/>
      <c r="F3" s="268"/>
      <c r="G3" s="268"/>
      <c r="H3" s="268"/>
      <c r="I3" s="267"/>
      <c r="J3" s="268"/>
      <c r="K3" s="268"/>
      <c r="L3" s="268"/>
      <c r="M3" s="268"/>
      <c r="N3" s="268"/>
      <c r="O3" s="267"/>
      <c r="P3" s="268"/>
      <c r="Q3" s="268"/>
      <c r="R3" s="268"/>
      <c r="S3" s="268"/>
      <c r="T3" s="268"/>
      <c r="U3" s="267"/>
      <c r="V3" s="268"/>
      <c r="W3" s="268"/>
      <c r="X3" s="268"/>
    </row>
    <row r="4" spans="1:24" s="260" customFormat="1" ht="15" thickBo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  <c r="Q4" s="271"/>
      <c r="R4" s="271"/>
      <c r="S4" s="271"/>
      <c r="T4" s="271"/>
      <c r="U4" s="267"/>
      <c r="V4" s="271"/>
    </row>
    <row r="5" spans="1:24" s="275" customForma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3"/>
      <c r="Q5" s="273"/>
      <c r="R5" s="273"/>
      <c r="S5" s="273"/>
      <c r="T5" s="273"/>
      <c r="U5" s="274"/>
      <c r="V5" s="273"/>
    </row>
    <row r="6" spans="1:24" s="260" customFormat="1" ht="17.399999999999999">
      <c r="A6" s="276" t="s">
        <v>163</v>
      </c>
      <c r="C6" s="277"/>
      <c r="D6" s="277"/>
      <c r="E6" s="277"/>
    </row>
    <row r="7" spans="1:24">
      <c r="A7" s="278">
        <v>1.1000000000000001</v>
      </c>
      <c r="B7" s="279" t="s">
        <v>110</v>
      </c>
      <c r="C7" s="280" t="s">
        <v>111</v>
      </c>
      <c r="D7" s="280">
        <v>0</v>
      </c>
      <c r="E7" s="281">
        <f>TIME(13,30,0)</f>
        <v>0.5625</v>
      </c>
    </row>
    <row r="8" spans="1:24">
      <c r="A8" s="278">
        <v>1.2</v>
      </c>
      <c r="B8" s="279" t="s">
        <v>112</v>
      </c>
      <c r="C8" s="280" t="s">
        <v>111</v>
      </c>
      <c r="D8" s="280">
        <v>1</v>
      </c>
      <c r="E8" s="281">
        <f>E7+TIME(0,D8,G2)</f>
        <v>0.56319444444444444</v>
      </c>
    </row>
    <row r="9" spans="1:24">
      <c r="A9" s="278">
        <v>1.3</v>
      </c>
      <c r="B9" s="279" t="s">
        <v>168</v>
      </c>
      <c r="C9" s="280" t="s">
        <v>111</v>
      </c>
      <c r="D9" s="280">
        <v>1</v>
      </c>
      <c r="E9" s="281">
        <f t="shared" ref="E9:E11" si="0">E8+TIME(0,D9,0)</f>
        <v>0.56388888888888888</v>
      </c>
    </row>
    <row r="10" spans="1:24">
      <c r="A10" s="278">
        <v>1.4</v>
      </c>
      <c r="B10" s="279" t="s">
        <v>169</v>
      </c>
      <c r="C10" s="280" t="s">
        <v>111</v>
      </c>
      <c r="D10" s="280">
        <v>1</v>
      </c>
      <c r="E10" s="281">
        <f t="shared" si="0"/>
        <v>0.56458333333333333</v>
      </c>
    </row>
    <row r="11" spans="1:24">
      <c r="A11" s="278">
        <v>1.6</v>
      </c>
      <c r="B11" s="279" t="s">
        <v>170</v>
      </c>
      <c r="C11" s="280" t="s">
        <v>124</v>
      </c>
      <c r="D11" s="280">
        <v>117</v>
      </c>
      <c r="E11" s="281">
        <f t="shared" si="0"/>
        <v>0.64583333333333337</v>
      </c>
    </row>
    <row r="12" spans="1:24">
      <c r="A12" s="278">
        <v>1.7</v>
      </c>
      <c r="B12" s="279" t="s">
        <v>123</v>
      </c>
      <c r="C12" s="280" t="s">
        <v>111</v>
      </c>
      <c r="D12" s="280">
        <v>0</v>
      </c>
      <c r="E12" s="281">
        <f>E11+TIME(0,D12,0)</f>
        <v>0.64583333333333337</v>
      </c>
    </row>
    <row r="13" spans="1:24" s="275" customFormat="1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3"/>
      <c r="Q13" s="273"/>
      <c r="R13" s="273"/>
      <c r="S13" s="273"/>
      <c r="T13" s="273"/>
      <c r="U13" s="274"/>
      <c r="V13" s="273"/>
    </row>
    <row r="14" spans="1:24" s="275" customFormat="1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3"/>
      <c r="Q14" s="273"/>
      <c r="R14" s="273"/>
      <c r="S14" s="273"/>
      <c r="T14" s="273"/>
      <c r="U14" s="274"/>
      <c r="V14" s="273"/>
    </row>
    <row r="15" spans="1:24" s="260" customFormat="1" ht="17.399999999999999">
      <c r="A15" s="276" t="s">
        <v>160</v>
      </c>
      <c r="C15" s="277"/>
      <c r="D15" s="277"/>
      <c r="E15" s="277"/>
    </row>
    <row r="16" spans="1:24">
      <c r="A16" s="278">
        <v>1.1000000000000001</v>
      </c>
      <c r="B16" s="279" t="s">
        <v>110</v>
      </c>
      <c r="C16" s="280" t="s">
        <v>111</v>
      </c>
      <c r="D16" s="280">
        <v>0</v>
      </c>
      <c r="E16" s="281">
        <f>TIME(13,30,0)</f>
        <v>0.5625</v>
      </c>
    </row>
    <row r="17" spans="1:5">
      <c r="A17" s="278">
        <v>1.2</v>
      </c>
      <c r="B17" s="279" t="s">
        <v>112</v>
      </c>
      <c r="C17" s="280" t="s">
        <v>111</v>
      </c>
      <c r="D17" s="280">
        <v>1</v>
      </c>
      <c r="E17" s="281">
        <f>E16+TIME(0,D17,0)</f>
        <v>0.56319444444444444</v>
      </c>
    </row>
    <row r="18" spans="1:5">
      <c r="A18" s="287">
        <v>1.3</v>
      </c>
      <c r="B18" s="279" t="s">
        <v>161</v>
      </c>
      <c r="C18" s="280" t="s">
        <v>111</v>
      </c>
      <c r="D18" s="280">
        <v>1</v>
      </c>
      <c r="E18" s="281">
        <f t="shared" ref="E18:E22" si="1">E17+TIME(0,D18,0)</f>
        <v>0.56388888888888888</v>
      </c>
    </row>
    <row r="19" spans="1:5">
      <c r="A19" s="278">
        <v>1.4</v>
      </c>
      <c r="B19" s="279" t="s">
        <v>172</v>
      </c>
      <c r="C19" s="280" t="s">
        <v>111</v>
      </c>
      <c r="D19" s="280">
        <v>1</v>
      </c>
      <c r="E19" s="281">
        <f t="shared" si="1"/>
        <v>0.56458333333333333</v>
      </c>
    </row>
    <row r="20" spans="1:5">
      <c r="A20" s="278">
        <v>1.5</v>
      </c>
      <c r="B20" s="310" t="s">
        <v>176</v>
      </c>
      <c r="C20" s="280" t="s">
        <v>171</v>
      </c>
      <c r="D20" s="280">
        <v>40</v>
      </c>
      <c r="E20" s="281">
        <f t="shared" si="1"/>
        <v>0.59236111111111112</v>
      </c>
    </row>
    <row r="21" spans="1:5">
      <c r="A21" s="278">
        <v>1.6</v>
      </c>
      <c r="B21" s="279" t="s">
        <v>177</v>
      </c>
      <c r="C21" s="280" t="s">
        <v>111</v>
      </c>
      <c r="D21" s="280">
        <v>40</v>
      </c>
      <c r="E21" s="281">
        <f t="shared" si="1"/>
        <v>0.62013888888888891</v>
      </c>
    </row>
    <row r="22" spans="1:5">
      <c r="A22" s="278">
        <v>1.7</v>
      </c>
      <c r="B22" s="279" t="s">
        <v>113</v>
      </c>
      <c r="C22" s="280" t="s">
        <v>162</v>
      </c>
      <c r="D22" s="280">
        <v>0</v>
      </c>
      <c r="E22" s="281">
        <f t="shared" si="1"/>
        <v>0.62013888888888891</v>
      </c>
    </row>
    <row r="24" spans="1:5" s="260" customFormat="1" ht="17.399999999999999">
      <c r="A24" s="276" t="s">
        <v>164</v>
      </c>
      <c r="C24" s="277"/>
      <c r="D24" s="277"/>
      <c r="E24" s="277"/>
    </row>
    <row r="25" spans="1:5">
      <c r="A25" s="278">
        <v>3.1</v>
      </c>
      <c r="B25" s="279" t="s">
        <v>110</v>
      </c>
      <c r="C25" s="280" t="s">
        <v>111</v>
      </c>
      <c r="D25" s="280">
        <v>0</v>
      </c>
      <c r="E25" s="281">
        <f>TIME(4,0,0)</f>
        <v>0.16666666666666666</v>
      </c>
    </row>
    <row r="26" spans="1:5">
      <c r="A26" s="278">
        <v>3.2</v>
      </c>
      <c r="B26" s="279" t="s">
        <v>125</v>
      </c>
      <c r="C26" s="280" t="s">
        <v>124</v>
      </c>
      <c r="D26" s="280">
        <v>120</v>
      </c>
      <c r="E26" s="281">
        <f>E25+TIME(0,D26,G18)</f>
        <v>0.25</v>
      </c>
    </row>
    <row r="27" spans="1:5">
      <c r="A27" s="278">
        <v>3.3</v>
      </c>
      <c r="B27" s="279" t="s">
        <v>123</v>
      </c>
      <c r="C27" s="280" t="s">
        <v>124</v>
      </c>
      <c r="D27" s="280">
        <v>30</v>
      </c>
      <c r="E27" s="281">
        <f t="shared" ref="E27" si="2">E26+TIME(0,D27,0)</f>
        <v>0.27083333333333331</v>
      </c>
    </row>
    <row r="31" spans="1:5" s="260" customFormat="1" ht="17.399999999999999">
      <c r="A31" s="276" t="s">
        <v>165</v>
      </c>
      <c r="C31" s="277"/>
      <c r="D31" s="277"/>
      <c r="E31" s="277"/>
    </row>
    <row r="32" spans="1:5">
      <c r="B32" s="431" t="s">
        <v>173</v>
      </c>
    </row>
    <row r="33" spans="1:5" s="260" customFormat="1" ht="17.399999999999999">
      <c r="A33" s="276" t="s">
        <v>166</v>
      </c>
      <c r="C33" s="277"/>
      <c r="D33" s="277"/>
      <c r="E33" s="277"/>
    </row>
    <row r="34" spans="1:5">
      <c r="A34" s="278">
        <v>4.0999999999999996</v>
      </c>
      <c r="B34" s="279" t="s">
        <v>110</v>
      </c>
      <c r="C34" s="280" t="s">
        <v>111</v>
      </c>
      <c r="D34" s="280">
        <v>0</v>
      </c>
      <c r="E34" s="281">
        <f>TIME(10,30,0)</f>
        <v>0.4375</v>
      </c>
    </row>
    <row r="35" spans="1:5">
      <c r="A35" s="278">
        <v>4.2</v>
      </c>
      <c r="B35" s="279" t="s">
        <v>175</v>
      </c>
      <c r="C35" s="280" t="s">
        <v>124</v>
      </c>
      <c r="D35" s="280">
        <v>30</v>
      </c>
      <c r="E35" s="281">
        <f t="shared" ref="E35:E37" si="3">TIME(10,30,0)</f>
        <v>0.4375</v>
      </c>
    </row>
    <row r="36" spans="1:5">
      <c r="A36" s="278">
        <v>4.3</v>
      </c>
      <c r="B36" s="279" t="s">
        <v>174</v>
      </c>
      <c r="C36" s="280" t="s">
        <v>124</v>
      </c>
      <c r="D36" s="280">
        <v>30</v>
      </c>
      <c r="E36" s="281">
        <f t="shared" si="3"/>
        <v>0.4375</v>
      </c>
    </row>
    <row r="37" spans="1:5">
      <c r="A37" s="278">
        <v>4.3</v>
      </c>
      <c r="B37" s="279" t="s">
        <v>23</v>
      </c>
      <c r="C37" s="280" t="s">
        <v>124</v>
      </c>
      <c r="D37" s="280">
        <v>0</v>
      </c>
      <c r="E37" s="281">
        <f t="shared" si="3"/>
        <v>0.4375</v>
      </c>
    </row>
    <row r="38" spans="1:5">
      <c r="A38" s="278">
        <v>4.4000000000000004</v>
      </c>
      <c r="B38" s="279" t="s">
        <v>144</v>
      </c>
      <c r="C38" s="280" t="s">
        <v>124</v>
      </c>
      <c r="D38" s="280">
        <v>120</v>
      </c>
      <c r="E38" s="281">
        <f t="shared" ref="E38:E39" si="4">E37+TIME(0,D38,0)</f>
        <v>0.52083333333333337</v>
      </c>
    </row>
    <row r="39" spans="1:5">
      <c r="A39" s="278">
        <v>4.5</v>
      </c>
      <c r="B39" s="279" t="s">
        <v>113</v>
      </c>
      <c r="C39" s="280" t="s">
        <v>111</v>
      </c>
      <c r="D39" s="280">
        <v>0</v>
      </c>
      <c r="E39" s="281">
        <f t="shared" si="4"/>
        <v>0.52083333333333337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2017-05-11T01:35:07Z</dcterms:modified>
</cp:coreProperties>
</file>