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28800" windowHeight="1746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6" l="1"/>
  <c r="C9" i="6"/>
  <c r="F9" i="6"/>
  <c r="B10" i="6"/>
  <c r="F10" i="6"/>
  <c r="B11" i="6"/>
  <c r="F11" i="6"/>
  <c r="B12" i="6"/>
  <c r="J90" i="1"/>
  <c r="H90" i="1"/>
  <c r="C63" i="1"/>
  <c r="D8" i="1"/>
  <c r="G8" i="1"/>
  <c r="M8" i="1"/>
  <c r="S8" i="1"/>
  <c r="Y8" i="1"/>
  <c r="AE8" i="1"/>
  <c r="C8" i="5"/>
  <c r="C7" i="5"/>
  <c r="F7" i="5"/>
  <c r="F8" i="5"/>
  <c r="F9" i="5"/>
  <c r="F10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</calcChain>
</file>

<file path=xl/sharedStrings.xml><?xml version="1.0" encoding="utf-8"?>
<sst xmlns="http://schemas.openxmlformats.org/spreadsheetml/2006/main" count="295" uniqueCount="187">
  <si>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</si>
  <si>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</si>
  <si>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</si>
  <si>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</si>
  <si>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</si>
  <si>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</si>
  <si>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</si>
  <si>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</si>
  <si>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</si>
  <si>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</si>
  <si>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</si>
  <si>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</si>
  <si>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</si>
  <si>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</si>
  <si>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</si>
  <si>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</si>
  <si>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</si>
  <si>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</si>
  <si>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</si>
  <si>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</si>
  <si>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</si>
  <si>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</si>
  <si>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</si>
  <si>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</si>
  <si>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</si>
  <si>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</si>
  <si>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</si>
  <si>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</si>
  <si>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</si>
  <si>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</si>
  <si>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</si>
  <si>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</si>
  <si>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</si>
  <si>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</si>
  <si>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</si>
  <si>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</si>
  <si>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</si>
  <si>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</si>
  <si>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</si>
  <si>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</si>
  <si>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</si>
  <si>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</si>
  <si>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</si>
  <si>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</si>
  <si>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</si>
  <si>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</si>
  <si>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</si>
  <si>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</si>
  <si>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</si>
  <si>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</si>
  <si>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</si>
  <si>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</si>
  <si>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</si>
  <si>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</si>
  <si>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</si>
  <si>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</si>
  <si>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</si>
  <si>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</si>
  <si>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</si>
  <si>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</si>
  <si>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</si>
  <si>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</si>
  <si>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</si>
  <si>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</si>
  <si>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</si>
  <si>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</si>
  <si>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</si>
  <si>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</si>
  <si>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</si>
  <si>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</si>
  <si>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</si>
  <si>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</si>
  <si>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</si>
  <si>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</si>
  <si>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</si>
  <si>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</si>
  <si>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</si>
  <si>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</si>
  <si>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</si>
  <si>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</si>
  <si>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</si>
  <si>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</si>
  <si>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</si>
  <si>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</si>
  <si>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</si>
  <si>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</si>
  <si>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</si>
  <si>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</si>
  <si>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</si>
  <si>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</si>
  <si>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</si>
  <si>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</si>
  <si>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</si>
  <si>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</si>
  <si>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</si>
  <si>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</si>
  <si>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</si>
  <si>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</si>
  <si>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</si>
  <si>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recess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</si>
  <si>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</si>
  <si>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</si>
  <si>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</si>
  <si>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</si>
  <si>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</si>
  <si>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</si>
  <si>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</si>
  <si>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</si>
  <si>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</si>
  <si>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</si>
  <si>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</si>
  <si>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</si>
  <si>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</si>
  <si>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</si>
  <si>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</si>
  <si>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</si>
  <si>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</si>
  <si>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</si>
  <si>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</si>
  <si>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</si>
  <si>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</si>
  <si>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</si>
  <si>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</si>
  <si>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</si>
  <si>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</si>
  <si>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</si>
  <si>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</si>
  <si>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</si>
  <si>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</si>
  <si>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</si>
  <si>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</si>
  <si>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</si>
  <si>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</si>
  <si>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</si>
  <si>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</si>
  <si>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</si>
  <si>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</si>
  <si>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</si>
  <si>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</si>
  <si>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</si>
  <si>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</si>
  <si>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</si>
  <si>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</si>
  <si>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</si>
  <si>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</si>
  <si>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</si>
  <si>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</si>
  <si>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</si>
  <si>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</si>
  <si>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</si>
  <si>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</si>
  <si>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</si>
  <si>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</si>
  <si>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</si>
  <si>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</si>
  <si>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</si>
  <si>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</si>
  <si>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</si>
  <si>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</si>
  <si>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</si>
  <si>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</si>
  <si>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</si>
  <si>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</si>
  <si>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</si>
  <si>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</si>
  <si>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Discussion of all changes proposed</t>
  </si>
  <si>
    <t>Review of revised document</t>
  </si>
  <si>
    <t>R4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</si>
  <si>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</si>
  <si>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</si>
  <si>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</si>
  <si>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</si>
  <si>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</si>
  <si>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</si>
  <si>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</si>
  <si>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</si>
  <si>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</si>
  <si>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</si>
  <si>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</si>
  <si>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</si>
  <si>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</si>
  <si>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</si>
  <si>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</si>
  <si>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Recommendation to start a new 802.15 WG, working on a simple dynamic on-demand bandwidth/range allocation mechanism for the 802.15.4 PHY/MAC by W Mulder</t>
  </si>
  <si>
    <t>Tuesday 15 Mar, AM1: Discuss any issues with published standards, and any issues with the Operations Manual</t>
  </si>
  <si>
    <t>Wednesday 16 Mar AM2: WNG Presentations</t>
  </si>
  <si>
    <t>W  Mulder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</si>
</sst>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1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3" fillId="16" borderId="0" xfId="0" applyFont="1" applyFill="1" applyBorder="1" applyAlignment="1">
      <alignment horizontal="left"/>
    </xf>
    <xf numFmtId="0" fontId="64" fillId="16" borderId="0" xfId="0" applyFont="1" applyFill="1" applyBorder="1" applyAlignment="1">
      <alignment horizontal="left"/>
    </xf>
    <xf numFmtId="0" fontId="64" fillId="16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horizontal="center" vertical="center"/>
    </xf>
    <xf numFmtId="0" fontId="58" fillId="0" borderId="0" xfId="0" applyFont="1" applyAlignment="1">
      <alignment wrapText="1"/>
    </xf>
    <xf numFmtId="0" fontId="66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/>
    </xf>
    <xf numFmtId="0" fontId="69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74" fillId="0" borderId="0" xfId="0" applyNumberFormat="1" applyFont="1" applyAlignment="1">
      <alignment horizontal="left"/>
    </xf>
    <xf numFmtId="0" fontId="69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49" fontId="73" fillId="0" borderId="0" xfId="0" applyNumberFormat="1" applyFont="1"/>
    <xf numFmtId="166" fontId="73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left" vertical="center"/>
    </xf>
    <xf numFmtId="0" fontId="79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80" fillId="5" borderId="0" xfId="0" applyFont="1" applyFill="1" applyBorder="1" applyAlignment="1">
      <alignment horizontal="right" vertical="center"/>
    </xf>
    <xf numFmtId="0" fontId="80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right" vertical="center"/>
    </xf>
    <xf numFmtId="0" fontId="82" fillId="5" borderId="0" xfId="0" applyFont="1" applyFill="1" applyBorder="1" applyAlignment="1">
      <alignment horizontal="left" vertical="center"/>
    </xf>
    <xf numFmtId="0" fontId="81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vertical="center"/>
    </xf>
    <xf numFmtId="0" fontId="84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right" vertical="center"/>
    </xf>
    <xf numFmtId="0" fontId="93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9" fillId="15" borderId="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4" fillId="5" borderId="0" xfId="0" applyFont="1" applyFill="1" applyBorder="1" applyAlignment="1">
      <alignment horizontal="right" vertical="center"/>
    </xf>
    <xf numFmtId="0" fontId="94" fillId="14" borderId="6" xfId="0" applyFont="1" applyFill="1" applyBorder="1" applyAlignment="1">
      <alignment vertical="center"/>
    </xf>
    <xf numFmtId="0" fontId="94" fillId="14" borderId="0" xfId="0" applyFont="1" applyFill="1" applyBorder="1" applyAlignment="1">
      <alignment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76" fillId="24" borderId="9" xfId="0" applyFont="1" applyFill="1" applyBorder="1" applyAlignment="1">
      <alignment horizontal="center" vertical="center" wrapText="1"/>
    </xf>
    <xf numFmtId="0" fontId="76" fillId="24" borderId="10" xfId="0" applyFont="1" applyFill="1" applyBorder="1" applyAlignment="1">
      <alignment horizontal="center" vertical="center" wrapText="1"/>
    </xf>
    <xf numFmtId="0" fontId="76" fillId="24" borderId="2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6" fillId="30" borderId="9" xfId="0" applyFont="1" applyFill="1" applyBorder="1" applyAlignment="1">
      <alignment horizontal="center" vertical="center" wrapText="1"/>
    </xf>
    <xf numFmtId="0" fontId="76" fillId="30" borderId="10" xfId="0" applyFont="1" applyFill="1" applyBorder="1" applyAlignment="1">
      <alignment horizontal="center" vertical="center" wrapText="1"/>
    </xf>
    <xf numFmtId="0" fontId="76" fillId="30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59" fillId="19" borderId="9" xfId="0" applyFont="1" applyFill="1" applyBorder="1" applyAlignment="1">
      <alignment horizontal="center" vertical="center" wrapText="1"/>
    </xf>
    <xf numFmtId="0" fontId="59" fillId="19" borderId="10" xfId="0" applyFont="1" applyFill="1" applyBorder="1" applyAlignment="1">
      <alignment horizontal="center" vertical="center" wrapText="1"/>
    </xf>
    <xf numFmtId="0" fontId="59" fillId="19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6" fillId="36" borderId="9" xfId="0" applyFont="1" applyFill="1" applyBorder="1" applyAlignment="1">
      <alignment horizontal="center" vertical="center" wrapText="1"/>
    </xf>
    <xf numFmtId="0" fontId="76" fillId="36" borderId="10" xfId="0" applyFont="1" applyFill="1" applyBorder="1" applyAlignment="1">
      <alignment horizontal="center" vertical="center" wrapText="1"/>
    </xf>
    <xf numFmtId="0" fontId="76" fillId="36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6" fillId="34" borderId="9" xfId="0" applyFont="1" applyFill="1" applyBorder="1" applyAlignment="1">
      <alignment horizontal="center" vertical="center" wrapText="1"/>
    </xf>
    <xf numFmtId="0" fontId="76" fillId="34" borderId="10" xfId="0" applyFont="1" applyFill="1" applyBorder="1" applyAlignment="1">
      <alignment horizontal="center" vertical="center" wrapText="1"/>
    </xf>
    <xf numFmtId="0" fontId="76" fillId="34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2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18" fillId="33" borderId="3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18" fillId="33" borderId="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center" vertical="center" textRotation="180" wrapText="1"/>
    </xf>
    <xf numFmtId="0" fontId="2" fillId="31" borderId="10" xfId="0" applyFont="1" applyFill="1" applyBorder="1" applyAlignment="1">
      <alignment horizontal="center" vertical="center" textRotation="180" wrapText="1"/>
    </xf>
    <xf numFmtId="0" fontId="2" fillId="31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6" fillId="27" borderId="9" xfId="0" applyFont="1" applyFill="1" applyBorder="1" applyAlignment="1">
      <alignment horizontal="center" vertical="center" wrapText="1"/>
    </xf>
    <xf numFmtId="0" fontId="76" fillId="27" borderId="10" xfId="0" applyFont="1" applyFill="1" applyBorder="1" applyAlignment="1">
      <alignment horizontal="center" vertical="center" wrapText="1"/>
    </xf>
    <xf numFmtId="0" fontId="76" fillId="27" borderId="22" xfId="0" applyFont="1" applyFill="1" applyBorder="1" applyAlignment="1">
      <alignment horizontal="center" vertical="center" wrapText="1"/>
    </xf>
    <xf numFmtId="0" fontId="76" fillId="32" borderId="9" xfId="0" applyFont="1" applyFill="1" applyBorder="1" applyAlignment="1">
      <alignment horizontal="center" vertical="center" wrapText="1"/>
    </xf>
    <xf numFmtId="0" fontId="76" fillId="32" borderId="10" xfId="0" applyFont="1" applyFill="1" applyBorder="1" applyAlignment="1">
      <alignment horizontal="center" vertical="center" wrapText="1"/>
    </xf>
    <xf numFmtId="0" fontId="76" fillId="32" borderId="22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6" fillId="35" borderId="9" xfId="0" applyFont="1" applyFill="1" applyBorder="1" applyAlignment="1">
      <alignment horizontal="center" vertical="center" wrapText="1"/>
    </xf>
    <xf numFmtId="0" fontId="76" fillId="35" borderId="10" xfId="0" applyFont="1" applyFill="1" applyBorder="1" applyAlignment="1">
      <alignment horizontal="center" vertical="center" wrapText="1"/>
    </xf>
    <xf numFmtId="0" fontId="76" fillId="35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2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8" xfId="0" applyFont="1" applyFill="1" applyBorder="1" applyAlignment="1">
      <alignment horizontal="center" vertical="center" wrapText="1"/>
    </xf>
    <xf numFmtId="0" fontId="38" fillId="33" borderId="11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horizontal="center" vertical="center" wrapText="1"/>
    </xf>
    <xf numFmtId="0" fontId="2" fillId="39" borderId="7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14" fillId="39" borderId="3" xfId="0" applyFont="1" applyFill="1" applyBorder="1" applyAlignment="1">
      <alignment horizontal="center" vertical="center" wrapText="1"/>
    </xf>
    <xf numFmtId="0" fontId="6" fillId="0" borderId="0" xfId="0" applyFont="1"/>
  </cellXfs>
  <cellStyles count="9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opLeftCell="A5" zoomScale="125" zoomScaleNormal="125" zoomScalePageLayoutView="125" workbookViewId="0">
      <selection activeCell="P13" sqref="P13:P1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13" t="s">
        <v>167</v>
      </c>
      <c r="C2" s="20"/>
      <c r="D2" s="21" t="s">
        <v>168</v>
      </c>
      <c r="E2" s="311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14"/>
      <c r="C3" s="26"/>
      <c r="D3" s="284" t="s">
        <v>169</v>
      </c>
      <c r="E3" s="312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14"/>
      <c r="C4" s="32"/>
      <c r="D4" s="33" t="s">
        <v>170</v>
      </c>
      <c r="E4" s="31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14"/>
      <c r="C5" s="39"/>
      <c r="D5" s="40" t="s">
        <v>21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55</v>
      </c>
      <c r="AF5" s="41"/>
      <c r="AG5" s="43"/>
      <c r="AH5" s="291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62</v>
      </c>
    </row>
    <row r="7" spans="1:40" ht="12.75" customHeight="1" thickBot="1">
      <c r="A7" s="44"/>
      <c r="B7" s="45" t="s">
        <v>22</v>
      </c>
      <c r="C7" s="46"/>
      <c r="D7" s="469" t="s">
        <v>23</v>
      </c>
      <c r="E7" s="470"/>
      <c r="F7" s="44"/>
      <c r="G7" s="471" t="s">
        <v>24</v>
      </c>
      <c r="H7" s="472"/>
      <c r="I7" s="472"/>
      <c r="J7" s="472"/>
      <c r="K7" s="473"/>
      <c r="L7" s="46"/>
      <c r="M7" s="471" t="s">
        <v>25</v>
      </c>
      <c r="N7" s="472"/>
      <c r="O7" s="472"/>
      <c r="P7" s="472"/>
      <c r="Q7" s="473"/>
      <c r="R7" s="46"/>
      <c r="S7" s="471" t="s">
        <v>81</v>
      </c>
      <c r="T7" s="472"/>
      <c r="U7" s="472"/>
      <c r="V7" s="472"/>
      <c r="W7" s="473"/>
      <c r="X7" s="46"/>
      <c r="Y7" s="471" t="s">
        <v>26</v>
      </c>
      <c r="Z7" s="472"/>
      <c r="AA7" s="472"/>
      <c r="AB7" s="472"/>
      <c r="AC7" s="473"/>
      <c r="AD7" s="46"/>
      <c r="AE7" s="471" t="s">
        <v>27</v>
      </c>
      <c r="AF7" s="472"/>
      <c r="AG7" s="473"/>
      <c r="AH7" s="292"/>
    </row>
    <row r="8" spans="1:40" ht="12.75" customHeight="1" thickBot="1">
      <c r="A8" s="52"/>
      <c r="B8" s="293"/>
      <c r="C8" s="52"/>
      <c r="D8" s="474">
        <f>DATE(2016,3,13)</f>
        <v>42442</v>
      </c>
      <c r="E8" s="475"/>
      <c r="F8" s="294"/>
      <c r="G8" s="476">
        <f>D8+1</f>
        <v>42443</v>
      </c>
      <c r="H8" s="477"/>
      <c r="I8" s="477"/>
      <c r="J8" s="477"/>
      <c r="K8" s="478"/>
      <c r="L8" s="295"/>
      <c r="M8" s="476">
        <f>G8+1</f>
        <v>42444</v>
      </c>
      <c r="N8" s="477"/>
      <c r="O8" s="477"/>
      <c r="P8" s="477"/>
      <c r="Q8" s="478"/>
      <c r="R8" s="295"/>
      <c r="S8" s="476">
        <f>M8+1</f>
        <v>42445</v>
      </c>
      <c r="T8" s="477"/>
      <c r="U8" s="477"/>
      <c r="V8" s="477"/>
      <c r="W8" s="478"/>
      <c r="X8" s="295"/>
      <c r="Y8" s="476">
        <f>S8+1</f>
        <v>42446</v>
      </c>
      <c r="Z8" s="477"/>
      <c r="AA8" s="477"/>
      <c r="AB8" s="477"/>
      <c r="AC8" s="478"/>
      <c r="AD8" s="295"/>
      <c r="AE8" s="476">
        <f>Y8+1</f>
        <v>42447</v>
      </c>
      <c r="AF8" s="477"/>
      <c r="AG8" s="478"/>
      <c r="AH8" s="296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7"/>
      <c r="C10" s="19"/>
      <c r="D10" s="59"/>
      <c r="E10" s="59"/>
      <c r="F10" s="19"/>
      <c r="G10" s="314" t="s">
        <v>141</v>
      </c>
      <c r="H10" s="314" t="s">
        <v>123</v>
      </c>
      <c r="I10" s="314" t="s">
        <v>124</v>
      </c>
      <c r="J10" s="314" t="s">
        <v>125</v>
      </c>
      <c r="K10" s="314" t="s">
        <v>139</v>
      </c>
      <c r="L10" s="19"/>
      <c r="M10" s="314" t="s">
        <v>141</v>
      </c>
      <c r="N10" s="314" t="s">
        <v>123</v>
      </c>
      <c r="O10" s="314" t="s">
        <v>124</v>
      </c>
      <c r="P10" s="314" t="s">
        <v>125</v>
      </c>
      <c r="Q10" s="314" t="s">
        <v>139</v>
      </c>
      <c r="R10" s="19"/>
      <c r="S10" s="314" t="s">
        <v>141</v>
      </c>
      <c r="T10" s="314" t="s">
        <v>123</v>
      </c>
      <c r="U10" s="314" t="s">
        <v>124</v>
      </c>
      <c r="V10" s="314" t="s">
        <v>125</v>
      </c>
      <c r="W10" s="314" t="s">
        <v>139</v>
      </c>
      <c r="X10" s="19"/>
      <c r="Y10" s="314" t="s">
        <v>141</v>
      </c>
      <c r="Z10" s="314" t="s">
        <v>123</v>
      </c>
      <c r="AA10" s="314" t="s">
        <v>124</v>
      </c>
      <c r="AB10" s="314" t="s">
        <v>125</v>
      </c>
      <c r="AC10" s="314" t="s">
        <v>139</v>
      </c>
      <c r="AD10" s="19"/>
      <c r="AE10" s="58"/>
      <c r="AF10" s="59"/>
      <c r="AG10" s="298"/>
      <c r="AH10" s="243"/>
    </row>
    <row r="11" spans="1:40" ht="15" customHeight="1">
      <c r="A11" s="46"/>
      <c r="B11" s="47" t="s">
        <v>28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17" t="s">
        <v>36</v>
      </c>
      <c r="T11" s="417"/>
      <c r="U11" s="417"/>
      <c r="V11" s="417"/>
      <c r="W11" s="418"/>
      <c r="X11" s="46"/>
      <c r="Y11" s="50" t="s">
        <v>55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30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19"/>
      <c r="T12" s="419"/>
      <c r="U12" s="419"/>
      <c r="V12" s="419"/>
      <c r="W12" s="420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31</v>
      </c>
      <c r="C13" s="61"/>
      <c r="D13" s="59"/>
      <c r="E13" s="59"/>
      <c r="F13" s="61"/>
      <c r="G13" s="491" t="s">
        <v>171</v>
      </c>
      <c r="H13" s="492"/>
      <c r="I13" s="492"/>
      <c r="J13" s="492"/>
      <c r="K13" s="493"/>
      <c r="L13" s="61"/>
      <c r="M13" s="371" t="s">
        <v>113</v>
      </c>
      <c r="N13" s="407" t="s">
        <v>89</v>
      </c>
      <c r="O13" s="410" t="s">
        <v>143</v>
      </c>
      <c r="P13" s="479" t="s">
        <v>164</v>
      </c>
      <c r="Q13" s="389" t="s">
        <v>172</v>
      </c>
      <c r="R13" s="63"/>
      <c r="S13" s="404" t="s">
        <v>142</v>
      </c>
      <c r="T13" s="407" t="s">
        <v>145</v>
      </c>
      <c r="U13" s="380" t="s">
        <v>100</v>
      </c>
      <c r="V13" s="462" t="s">
        <v>75</v>
      </c>
      <c r="W13" s="392" t="s">
        <v>173</v>
      </c>
      <c r="X13" s="63"/>
      <c r="Y13" s="374" t="s">
        <v>88</v>
      </c>
      <c r="Z13" s="377" t="s">
        <v>120</v>
      </c>
      <c r="AA13" s="380" t="s">
        <v>100</v>
      </c>
      <c r="AB13" s="404" t="s">
        <v>142</v>
      </c>
      <c r="AC13" s="395"/>
      <c r="AD13" s="61"/>
      <c r="AE13" s="58"/>
      <c r="AF13" s="59"/>
      <c r="AG13" s="60"/>
      <c r="AH13" s="61"/>
    </row>
    <row r="14" spans="1:40" ht="15" customHeight="1">
      <c r="A14" s="61"/>
      <c r="B14" s="62" t="s">
        <v>32</v>
      </c>
      <c r="C14" s="61"/>
      <c r="D14" s="59"/>
      <c r="E14" s="59"/>
      <c r="F14" s="61"/>
      <c r="G14" s="494"/>
      <c r="H14" s="495"/>
      <c r="I14" s="495"/>
      <c r="J14" s="495"/>
      <c r="K14" s="496"/>
      <c r="L14" s="61"/>
      <c r="M14" s="372"/>
      <c r="N14" s="408"/>
      <c r="O14" s="411"/>
      <c r="P14" s="480"/>
      <c r="Q14" s="390"/>
      <c r="R14" s="63"/>
      <c r="S14" s="405"/>
      <c r="T14" s="408"/>
      <c r="U14" s="381"/>
      <c r="V14" s="463"/>
      <c r="W14" s="393"/>
      <c r="X14" s="63"/>
      <c r="Y14" s="375"/>
      <c r="Z14" s="378"/>
      <c r="AA14" s="381"/>
      <c r="AB14" s="405"/>
      <c r="AC14" s="396"/>
      <c r="AD14" s="61"/>
      <c r="AE14" s="58"/>
      <c r="AF14" s="59"/>
      <c r="AG14" s="60"/>
      <c r="AH14" s="61"/>
    </row>
    <row r="15" spans="1:40" ht="15" customHeight="1">
      <c r="A15" s="61"/>
      <c r="B15" s="62" t="s">
        <v>33</v>
      </c>
      <c r="C15" s="61"/>
      <c r="D15" s="59"/>
      <c r="E15" s="59"/>
      <c r="F15" s="61"/>
      <c r="G15" s="494"/>
      <c r="H15" s="495"/>
      <c r="I15" s="495"/>
      <c r="J15" s="495"/>
      <c r="K15" s="496"/>
      <c r="L15" s="61"/>
      <c r="M15" s="372"/>
      <c r="N15" s="408"/>
      <c r="O15" s="411"/>
      <c r="P15" s="480"/>
      <c r="Q15" s="390"/>
      <c r="R15" s="63"/>
      <c r="S15" s="405"/>
      <c r="T15" s="408"/>
      <c r="U15" s="381"/>
      <c r="V15" s="463"/>
      <c r="W15" s="393"/>
      <c r="X15" s="63"/>
      <c r="Y15" s="375"/>
      <c r="Z15" s="378"/>
      <c r="AA15" s="381"/>
      <c r="AB15" s="405"/>
      <c r="AC15" s="396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34</v>
      </c>
      <c r="C16" s="61"/>
      <c r="D16" s="59"/>
      <c r="E16" s="59"/>
      <c r="F16" s="61"/>
      <c r="G16" s="497"/>
      <c r="H16" s="498"/>
      <c r="I16" s="498"/>
      <c r="J16" s="498"/>
      <c r="K16" s="499"/>
      <c r="L16" s="61"/>
      <c r="M16" s="373"/>
      <c r="N16" s="409"/>
      <c r="O16" s="412"/>
      <c r="P16" s="481"/>
      <c r="Q16" s="391"/>
      <c r="R16" s="63"/>
      <c r="S16" s="406"/>
      <c r="T16" s="409"/>
      <c r="U16" s="382"/>
      <c r="V16" s="464"/>
      <c r="W16" s="394"/>
      <c r="X16" s="63"/>
      <c r="Y16" s="376"/>
      <c r="Z16" s="379"/>
      <c r="AA16" s="382"/>
      <c r="AB16" s="406"/>
      <c r="AC16" s="397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35</v>
      </c>
      <c r="C17" s="67"/>
      <c r="D17" s="415"/>
      <c r="E17" s="416"/>
      <c r="F17" s="67"/>
      <c r="G17" s="398" t="s">
        <v>36</v>
      </c>
      <c r="H17" s="399"/>
      <c r="I17" s="399"/>
      <c r="J17" s="399"/>
      <c r="K17" s="400"/>
      <c r="L17" s="67"/>
      <c r="M17" s="398" t="s">
        <v>36</v>
      </c>
      <c r="N17" s="399"/>
      <c r="O17" s="399"/>
      <c r="P17" s="399"/>
      <c r="Q17" s="400"/>
      <c r="R17" s="68"/>
      <c r="S17" s="398" t="s">
        <v>36</v>
      </c>
      <c r="T17" s="399"/>
      <c r="U17" s="399"/>
      <c r="V17" s="399"/>
      <c r="W17" s="400"/>
      <c r="X17" s="68"/>
      <c r="Y17" s="398" t="s">
        <v>36</v>
      </c>
      <c r="Z17" s="399"/>
      <c r="AA17" s="399"/>
      <c r="AB17" s="399"/>
      <c r="AC17" s="399"/>
      <c r="AD17" s="67"/>
      <c r="AE17" s="58"/>
      <c r="AF17" s="59"/>
      <c r="AG17" s="60"/>
      <c r="AH17" s="67"/>
    </row>
    <row r="18" spans="1:34" ht="12" customHeight="1">
      <c r="A18" s="61"/>
      <c r="B18" s="64" t="s">
        <v>37</v>
      </c>
      <c r="C18" s="61"/>
      <c r="D18" s="59"/>
      <c r="E18" s="59"/>
      <c r="F18" s="61"/>
      <c r="G18" s="417" t="s">
        <v>174</v>
      </c>
      <c r="H18" s="417"/>
      <c r="I18" s="417"/>
      <c r="J18" s="417"/>
      <c r="K18" s="418"/>
      <c r="L18" s="61"/>
      <c r="M18" s="371" t="s">
        <v>113</v>
      </c>
      <c r="N18" s="377" t="s">
        <v>120</v>
      </c>
      <c r="O18" s="374" t="s">
        <v>88</v>
      </c>
      <c r="P18" s="401" t="s">
        <v>90</v>
      </c>
      <c r="Q18" s="389" t="s">
        <v>172</v>
      </c>
      <c r="R18" s="63"/>
      <c r="S18" s="417" t="s">
        <v>114</v>
      </c>
      <c r="T18" s="417"/>
      <c r="U18" s="417"/>
      <c r="V18" s="417"/>
      <c r="W18" s="417"/>
      <c r="X18" s="63"/>
      <c r="Y18" s="374" t="s">
        <v>88</v>
      </c>
      <c r="Z18" s="377" t="s">
        <v>120</v>
      </c>
      <c r="AA18" s="380" t="s">
        <v>100</v>
      </c>
      <c r="AB18" s="401" t="s">
        <v>90</v>
      </c>
      <c r="AC18" s="395"/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38</v>
      </c>
      <c r="C19" s="61"/>
      <c r="D19" s="59"/>
      <c r="E19" s="59"/>
      <c r="F19" s="61"/>
      <c r="G19" s="456"/>
      <c r="H19" s="456"/>
      <c r="I19" s="456"/>
      <c r="J19" s="456"/>
      <c r="K19" s="500"/>
      <c r="L19" s="61"/>
      <c r="M19" s="372"/>
      <c r="N19" s="378"/>
      <c r="O19" s="375"/>
      <c r="P19" s="402"/>
      <c r="Q19" s="390"/>
      <c r="R19" s="63"/>
      <c r="S19" s="419"/>
      <c r="T19" s="419"/>
      <c r="U19" s="419"/>
      <c r="V19" s="419"/>
      <c r="W19" s="419"/>
      <c r="X19" s="63"/>
      <c r="Y19" s="375"/>
      <c r="Z19" s="378"/>
      <c r="AA19" s="381"/>
      <c r="AB19" s="402"/>
      <c r="AC19" s="396"/>
      <c r="AD19" s="61"/>
      <c r="AE19" s="58"/>
      <c r="AF19" s="59"/>
      <c r="AG19" s="60"/>
      <c r="AH19" s="61"/>
    </row>
    <row r="20" spans="1:34" ht="13" customHeight="1">
      <c r="A20" s="61"/>
      <c r="B20" s="64" t="s">
        <v>39</v>
      </c>
      <c r="C20" s="61"/>
      <c r="D20" s="59"/>
      <c r="E20" s="59"/>
      <c r="F20" s="61"/>
      <c r="G20" s="456"/>
      <c r="H20" s="456"/>
      <c r="I20" s="456"/>
      <c r="J20" s="456"/>
      <c r="K20" s="500"/>
      <c r="L20" s="61"/>
      <c r="M20" s="372"/>
      <c r="N20" s="378"/>
      <c r="O20" s="375"/>
      <c r="P20" s="402"/>
      <c r="Q20" s="390"/>
      <c r="R20" s="63"/>
      <c r="S20" s="482" t="s">
        <v>101</v>
      </c>
      <c r="T20" s="483"/>
      <c r="U20" s="483"/>
      <c r="V20" s="483"/>
      <c r="W20" s="484"/>
      <c r="X20" s="63"/>
      <c r="Y20" s="375"/>
      <c r="Z20" s="378"/>
      <c r="AA20" s="381"/>
      <c r="AB20" s="402"/>
      <c r="AC20" s="396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19"/>
      <c r="H21" s="419"/>
      <c r="I21" s="419"/>
      <c r="J21" s="419"/>
      <c r="K21" s="420"/>
      <c r="L21" s="61"/>
      <c r="M21" s="373"/>
      <c r="N21" s="379"/>
      <c r="O21" s="376"/>
      <c r="P21" s="403"/>
      <c r="Q21" s="391"/>
      <c r="R21" s="63"/>
      <c r="S21" s="485"/>
      <c r="T21" s="486"/>
      <c r="U21" s="486"/>
      <c r="V21" s="486"/>
      <c r="W21" s="487"/>
      <c r="X21" s="63"/>
      <c r="Y21" s="376"/>
      <c r="Z21" s="379"/>
      <c r="AA21" s="382"/>
      <c r="AB21" s="403"/>
      <c r="AC21" s="397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83" t="s">
        <v>175</v>
      </c>
      <c r="H22" s="384"/>
      <c r="I22" s="384"/>
      <c r="J22" s="384"/>
      <c r="K22" s="385"/>
      <c r="L22" s="52"/>
      <c r="M22" s="383" t="s">
        <v>175</v>
      </c>
      <c r="N22" s="384"/>
      <c r="O22" s="384"/>
      <c r="P22" s="384"/>
      <c r="Q22" s="385"/>
      <c r="R22" s="66"/>
      <c r="S22" s="383" t="s">
        <v>175</v>
      </c>
      <c r="T22" s="384"/>
      <c r="U22" s="384"/>
      <c r="V22" s="384"/>
      <c r="W22" s="385"/>
      <c r="X22" s="66"/>
      <c r="Y22" s="383" t="s">
        <v>175</v>
      </c>
      <c r="Z22" s="384"/>
      <c r="AA22" s="384"/>
      <c r="AB22" s="384"/>
      <c r="AC22" s="385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40</v>
      </c>
      <c r="C23" s="61"/>
      <c r="D23" s="59"/>
      <c r="E23" s="59"/>
      <c r="F23" s="61"/>
      <c r="G23" s="386"/>
      <c r="H23" s="387"/>
      <c r="I23" s="387"/>
      <c r="J23" s="387"/>
      <c r="K23" s="388"/>
      <c r="L23" s="52"/>
      <c r="M23" s="386"/>
      <c r="N23" s="387"/>
      <c r="O23" s="387"/>
      <c r="P23" s="387"/>
      <c r="Q23" s="388"/>
      <c r="R23" s="66"/>
      <c r="S23" s="386"/>
      <c r="T23" s="387"/>
      <c r="U23" s="387"/>
      <c r="V23" s="387"/>
      <c r="W23" s="388"/>
      <c r="X23" s="66"/>
      <c r="Y23" s="386"/>
      <c r="Z23" s="387"/>
      <c r="AA23" s="387"/>
      <c r="AB23" s="387"/>
      <c r="AC23" s="388"/>
      <c r="AD23" s="52"/>
      <c r="AE23" s="434" t="s">
        <v>176</v>
      </c>
      <c r="AF23" s="435"/>
      <c r="AG23" s="436"/>
      <c r="AH23" s="61"/>
    </row>
    <row r="24" spans="1:34" ht="12" customHeight="1">
      <c r="A24" s="61"/>
      <c r="B24" s="64" t="s">
        <v>41</v>
      </c>
      <c r="C24" s="61"/>
      <c r="D24" s="59"/>
      <c r="E24" s="59"/>
      <c r="F24" s="61"/>
      <c r="G24" s="371" t="s">
        <v>113</v>
      </c>
      <c r="H24" s="407" t="s">
        <v>89</v>
      </c>
      <c r="I24" s="374" t="s">
        <v>88</v>
      </c>
      <c r="J24" s="401" t="s">
        <v>90</v>
      </c>
      <c r="K24" s="488" t="s">
        <v>63</v>
      </c>
      <c r="L24" s="61"/>
      <c r="M24" s="371" t="s">
        <v>113</v>
      </c>
      <c r="N24" s="431" t="s">
        <v>177</v>
      </c>
      <c r="O24" s="374" t="s">
        <v>88</v>
      </c>
      <c r="P24" s="401" t="s">
        <v>90</v>
      </c>
      <c r="Q24" s="462" t="s">
        <v>75</v>
      </c>
      <c r="R24" s="63"/>
      <c r="S24" s="371" t="s">
        <v>113</v>
      </c>
      <c r="T24" s="377" t="s">
        <v>120</v>
      </c>
      <c r="U24" s="404" t="s">
        <v>142</v>
      </c>
      <c r="V24" s="401" t="s">
        <v>90</v>
      </c>
      <c r="W24" s="465" t="s">
        <v>144</v>
      </c>
      <c r="X24" s="63"/>
      <c r="Y24" s="371" t="s">
        <v>113</v>
      </c>
      <c r="Z24" s="407" t="s">
        <v>89</v>
      </c>
      <c r="AA24" s="410" t="s">
        <v>143</v>
      </c>
      <c r="AB24" s="401" t="s">
        <v>90</v>
      </c>
      <c r="AC24" s="395"/>
      <c r="AD24" s="61"/>
      <c r="AE24" s="437"/>
      <c r="AF24" s="438"/>
      <c r="AG24" s="439"/>
      <c r="AH24" s="61"/>
    </row>
    <row r="25" spans="1:34">
      <c r="A25" s="61"/>
      <c r="B25" s="64" t="s">
        <v>42</v>
      </c>
      <c r="C25" s="61"/>
      <c r="D25" s="59"/>
      <c r="E25" s="59"/>
      <c r="F25" s="61"/>
      <c r="G25" s="372"/>
      <c r="H25" s="408"/>
      <c r="I25" s="375"/>
      <c r="J25" s="402"/>
      <c r="K25" s="489"/>
      <c r="L25" s="61"/>
      <c r="M25" s="372"/>
      <c r="N25" s="432"/>
      <c r="O25" s="375"/>
      <c r="P25" s="402"/>
      <c r="Q25" s="463"/>
      <c r="R25" s="63"/>
      <c r="S25" s="372"/>
      <c r="T25" s="378"/>
      <c r="U25" s="405"/>
      <c r="V25" s="402"/>
      <c r="W25" s="466"/>
      <c r="X25" s="63"/>
      <c r="Y25" s="372"/>
      <c r="Z25" s="408"/>
      <c r="AA25" s="411"/>
      <c r="AB25" s="402"/>
      <c r="AC25" s="396"/>
      <c r="AD25" s="61"/>
      <c r="AE25" s="437"/>
      <c r="AF25" s="438"/>
      <c r="AG25" s="439"/>
      <c r="AH25" s="61"/>
    </row>
    <row r="26" spans="1:34" ht="13" customHeight="1">
      <c r="A26" s="61"/>
      <c r="B26" s="64" t="s">
        <v>43</v>
      </c>
      <c r="C26" s="61"/>
      <c r="D26" s="59"/>
      <c r="E26" s="59"/>
      <c r="F26" s="61"/>
      <c r="G26" s="372"/>
      <c r="H26" s="408"/>
      <c r="I26" s="375"/>
      <c r="J26" s="402"/>
      <c r="K26" s="489"/>
      <c r="L26" s="61"/>
      <c r="M26" s="372"/>
      <c r="N26" s="432"/>
      <c r="O26" s="375"/>
      <c r="P26" s="402"/>
      <c r="Q26" s="463"/>
      <c r="R26" s="63"/>
      <c r="S26" s="372"/>
      <c r="T26" s="378"/>
      <c r="U26" s="405"/>
      <c r="V26" s="402"/>
      <c r="W26" s="466"/>
      <c r="X26" s="63"/>
      <c r="Y26" s="372"/>
      <c r="Z26" s="408"/>
      <c r="AA26" s="411"/>
      <c r="AB26" s="402"/>
      <c r="AC26" s="396"/>
      <c r="AD26" s="61"/>
      <c r="AE26" s="437"/>
      <c r="AF26" s="438"/>
      <c r="AG26" s="439"/>
      <c r="AH26" s="61"/>
    </row>
    <row r="27" spans="1:34" ht="12" customHeight="1" thickBot="1">
      <c r="A27" s="67"/>
      <c r="B27" s="64" t="s">
        <v>44</v>
      </c>
      <c r="C27" s="67"/>
      <c r="D27" s="59"/>
      <c r="E27" s="59"/>
      <c r="F27" s="67"/>
      <c r="G27" s="373"/>
      <c r="H27" s="409"/>
      <c r="I27" s="376"/>
      <c r="J27" s="403"/>
      <c r="K27" s="490"/>
      <c r="L27" s="67"/>
      <c r="M27" s="373"/>
      <c r="N27" s="433"/>
      <c r="O27" s="376"/>
      <c r="P27" s="403"/>
      <c r="Q27" s="464"/>
      <c r="R27" s="68"/>
      <c r="S27" s="373"/>
      <c r="T27" s="379"/>
      <c r="U27" s="406"/>
      <c r="V27" s="403"/>
      <c r="W27" s="467"/>
      <c r="X27" s="68"/>
      <c r="Y27" s="373"/>
      <c r="Z27" s="409"/>
      <c r="AA27" s="412"/>
      <c r="AB27" s="403"/>
      <c r="AC27" s="397"/>
      <c r="AD27" s="67"/>
      <c r="AE27" s="437"/>
      <c r="AF27" s="438"/>
      <c r="AG27" s="439"/>
      <c r="AH27" s="67"/>
    </row>
    <row r="28" spans="1:34" ht="13" thickBot="1">
      <c r="A28" s="67"/>
      <c r="B28" s="69" t="s">
        <v>45</v>
      </c>
      <c r="C28" s="67"/>
      <c r="D28" s="415" t="s">
        <v>36</v>
      </c>
      <c r="E28" s="416"/>
      <c r="F28" s="67"/>
      <c r="G28" s="415" t="s">
        <v>36</v>
      </c>
      <c r="H28" s="503"/>
      <c r="I28" s="503"/>
      <c r="J28" s="503"/>
      <c r="K28" s="416"/>
      <c r="L28" s="67"/>
      <c r="M28" s="398" t="s">
        <v>36</v>
      </c>
      <c r="N28" s="399"/>
      <c r="O28" s="399"/>
      <c r="P28" s="399"/>
      <c r="Q28" s="400"/>
      <c r="R28" s="68"/>
      <c r="S28" s="398" t="s">
        <v>36</v>
      </c>
      <c r="T28" s="399"/>
      <c r="U28" s="399"/>
      <c r="V28" s="399"/>
      <c r="W28" s="400"/>
      <c r="X28" s="68"/>
      <c r="Y28" s="398" t="s">
        <v>36</v>
      </c>
      <c r="Z28" s="399"/>
      <c r="AA28" s="399"/>
      <c r="AB28" s="399"/>
      <c r="AC28" s="400"/>
      <c r="AD28" s="67"/>
      <c r="AE28" s="437"/>
      <c r="AF28" s="438"/>
      <c r="AG28" s="439"/>
      <c r="AH28" s="67"/>
    </row>
    <row r="29" spans="1:34" ht="12" customHeight="1">
      <c r="A29" s="70"/>
      <c r="B29" s="62" t="s">
        <v>46</v>
      </c>
      <c r="C29" s="70"/>
      <c r="D29" s="421" t="s">
        <v>115</v>
      </c>
      <c r="E29" s="422"/>
      <c r="F29" s="70"/>
      <c r="G29" s="371" t="s">
        <v>113</v>
      </c>
      <c r="H29" s="377" t="s">
        <v>120</v>
      </c>
      <c r="I29" s="374" t="s">
        <v>88</v>
      </c>
      <c r="J29" s="401" t="s">
        <v>90</v>
      </c>
      <c r="K29" s="459" t="s">
        <v>92</v>
      </c>
      <c r="L29" s="70"/>
      <c r="M29" s="371" t="s">
        <v>113</v>
      </c>
      <c r="N29" s="404" t="s">
        <v>142</v>
      </c>
      <c r="O29" s="410" t="s">
        <v>143</v>
      </c>
      <c r="P29" s="401" t="s">
        <v>90</v>
      </c>
      <c r="Q29" s="392" t="s">
        <v>173</v>
      </c>
      <c r="R29" s="71"/>
      <c r="S29" s="371" t="s">
        <v>113</v>
      </c>
      <c r="T29" s="377" t="s">
        <v>120</v>
      </c>
      <c r="U29" s="392" t="s">
        <v>173</v>
      </c>
      <c r="V29" s="401" t="s">
        <v>90</v>
      </c>
      <c r="W29" s="462" t="s">
        <v>75</v>
      </c>
      <c r="X29" s="71"/>
      <c r="Y29" s="371" t="s">
        <v>113</v>
      </c>
      <c r="Z29" s="431" t="s">
        <v>177</v>
      </c>
      <c r="AA29" s="465" t="s">
        <v>144</v>
      </c>
      <c r="AB29" s="401" t="s">
        <v>90</v>
      </c>
      <c r="AC29" s="395"/>
      <c r="AD29" s="70"/>
      <c r="AE29" s="437"/>
      <c r="AF29" s="438"/>
      <c r="AG29" s="439"/>
      <c r="AH29" s="70"/>
    </row>
    <row r="30" spans="1:34" ht="13" customHeight="1">
      <c r="A30" s="70"/>
      <c r="B30" s="64" t="s">
        <v>47</v>
      </c>
      <c r="C30" s="70"/>
      <c r="D30" s="423"/>
      <c r="E30" s="424"/>
      <c r="F30" s="70"/>
      <c r="G30" s="372"/>
      <c r="H30" s="378"/>
      <c r="I30" s="375"/>
      <c r="J30" s="402"/>
      <c r="K30" s="460"/>
      <c r="L30" s="70"/>
      <c r="M30" s="372"/>
      <c r="N30" s="405"/>
      <c r="O30" s="411"/>
      <c r="P30" s="402"/>
      <c r="Q30" s="393"/>
      <c r="R30" s="71"/>
      <c r="S30" s="372"/>
      <c r="T30" s="378"/>
      <c r="U30" s="393"/>
      <c r="V30" s="402"/>
      <c r="W30" s="463"/>
      <c r="X30" s="71"/>
      <c r="Y30" s="372"/>
      <c r="Z30" s="432"/>
      <c r="AA30" s="466"/>
      <c r="AB30" s="402"/>
      <c r="AC30" s="396"/>
      <c r="AD30" s="70"/>
      <c r="AE30" s="437"/>
      <c r="AF30" s="438"/>
      <c r="AG30" s="439"/>
      <c r="AH30" s="70"/>
    </row>
    <row r="31" spans="1:34" ht="13" customHeight="1" thickBot="1">
      <c r="A31" s="70"/>
      <c r="B31" s="64" t="s">
        <v>48</v>
      </c>
      <c r="C31" s="70"/>
      <c r="D31" s="425"/>
      <c r="E31" s="426"/>
      <c r="F31" s="70"/>
      <c r="G31" s="372"/>
      <c r="H31" s="378"/>
      <c r="I31" s="375"/>
      <c r="J31" s="402"/>
      <c r="K31" s="460"/>
      <c r="L31" s="70"/>
      <c r="M31" s="372"/>
      <c r="N31" s="405"/>
      <c r="O31" s="411"/>
      <c r="P31" s="402"/>
      <c r="Q31" s="393"/>
      <c r="R31" s="71"/>
      <c r="S31" s="372"/>
      <c r="T31" s="378"/>
      <c r="U31" s="393"/>
      <c r="V31" s="402"/>
      <c r="W31" s="463"/>
      <c r="X31" s="71"/>
      <c r="Y31" s="372"/>
      <c r="Z31" s="432"/>
      <c r="AA31" s="466"/>
      <c r="AB31" s="402"/>
      <c r="AC31" s="396"/>
      <c r="AD31" s="70"/>
      <c r="AE31" s="437"/>
      <c r="AF31" s="438"/>
      <c r="AG31" s="439"/>
      <c r="AH31" s="70"/>
    </row>
    <row r="32" spans="1:34" ht="12" customHeight="1" thickBot="1">
      <c r="A32" s="70"/>
      <c r="B32" s="64" t="s">
        <v>8</v>
      </c>
      <c r="C32" s="70"/>
      <c r="D32" s="427" t="s">
        <v>29</v>
      </c>
      <c r="E32" s="428"/>
      <c r="F32" s="70"/>
      <c r="G32" s="373"/>
      <c r="H32" s="379"/>
      <c r="I32" s="376"/>
      <c r="J32" s="403"/>
      <c r="K32" s="461"/>
      <c r="L32" s="70"/>
      <c r="M32" s="373"/>
      <c r="N32" s="406"/>
      <c r="O32" s="412"/>
      <c r="P32" s="403"/>
      <c r="Q32" s="394"/>
      <c r="R32" s="71"/>
      <c r="S32" s="373"/>
      <c r="T32" s="379"/>
      <c r="U32" s="394"/>
      <c r="V32" s="403"/>
      <c r="W32" s="464"/>
      <c r="X32" s="71"/>
      <c r="Y32" s="373"/>
      <c r="Z32" s="433"/>
      <c r="AA32" s="467"/>
      <c r="AB32" s="403"/>
      <c r="AC32" s="397"/>
      <c r="AD32" s="70"/>
      <c r="AE32" s="440"/>
      <c r="AF32" s="441"/>
      <c r="AG32" s="442"/>
      <c r="AH32" s="70"/>
    </row>
    <row r="33" spans="1:34" ht="13" customHeight="1" thickBot="1">
      <c r="A33" s="70"/>
      <c r="B33" s="65" t="s">
        <v>11</v>
      </c>
      <c r="C33" s="70"/>
      <c r="D33" s="429"/>
      <c r="E33" s="430"/>
      <c r="F33" s="70"/>
      <c r="G33" s="508" t="s">
        <v>178</v>
      </c>
      <c r="H33" s="509"/>
      <c r="I33" s="383" t="s">
        <v>14</v>
      </c>
      <c r="J33" s="384"/>
      <c r="K33" s="385"/>
      <c r="L33" s="70"/>
      <c r="M33" s="398" t="s">
        <v>36</v>
      </c>
      <c r="N33" s="399"/>
      <c r="O33" s="399"/>
      <c r="P33" s="399"/>
      <c r="Q33" s="399"/>
      <c r="R33" s="71"/>
      <c r="S33" s="398" t="s">
        <v>36</v>
      </c>
      <c r="T33" s="399"/>
      <c r="U33" s="399"/>
      <c r="V33" s="399"/>
      <c r="W33" s="399"/>
      <c r="X33" s="71"/>
      <c r="Y33" s="398" t="s">
        <v>36</v>
      </c>
      <c r="Z33" s="399"/>
      <c r="AA33" s="399"/>
      <c r="AB33" s="399"/>
      <c r="AC33" s="399"/>
      <c r="AD33" s="73"/>
      <c r="AE33" s="58"/>
      <c r="AF33" s="59"/>
      <c r="AG33" s="60"/>
      <c r="AH33" s="70"/>
    </row>
    <row r="34" spans="1:34" ht="12" customHeight="1">
      <c r="A34" s="70"/>
      <c r="B34" s="65" t="s">
        <v>49</v>
      </c>
      <c r="C34" s="70"/>
      <c r="D34" s="383" t="s">
        <v>14</v>
      </c>
      <c r="E34" s="385"/>
      <c r="F34" s="70"/>
      <c r="G34" s="510"/>
      <c r="H34" s="511"/>
      <c r="I34" s="443"/>
      <c r="J34" s="458"/>
      <c r="K34" s="444"/>
      <c r="L34" s="73"/>
      <c r="M34" s="427" t="s">
        <v>146</v>
      </c>
      <c r="N34" s="445" t="s">
        <v>116</v>
      </c>
      <c r="O34" s="445" t="s">
        <v>116</v>
      </c>
      <c r="P34" s="445" t="s">
        <v>116</v>
      </c>
      <c r="Q34" s="445" t="s">
        <v>116</v>
      </c>
      <c r="R34" s="71"/>
      <c r="S34" s="448" t="s">
        <v>140</v>
      </c>
      <c r="T34" s="449"/>
      <c r="U34" s="449"/>
      <c r="V34" s="449"/>
      <c r="W34" s="449"/>
      <c r="X34" s="72"/>
      <c r="Y34" s="454" t="s">
        <v>102</v>
      </c>
      <c r="Z34" s="417"/>
      <c r="AA34" s="417"/>
      <c r="AB34" s="417"/>
      <c r="AC34" s="417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50</v>
      </c>
      <c r="C35" s="74"/>
      <c r="D35" s="443"/>
      <c r="E35" s="444"/>
      <c r="F35" s="74"/>
      <c r="G35" s="512"/>
      <c r="H35" s="513"/>
      <c r="I35" s="386"/>
      <c r="J35" s="387"/>
      <c r="K35" s="388"/>
      <c r="L35" s="77"/>
      <c r="M35" s="468"/>
      <c r="N35" s="446"/>
      <c r="O35" s="446"/>
      <c r="P35" s="446"/>
      <c r="Q35" s="446"/>
      <c r="R35" s="75"/>
      <c r="S35" s="450"/>
      <c r="T35" s="451"/>
      <c r="U35" s="451"/>
      <c r="V35" s="451"/>
      <c r="W35" s="451"/>
      <c r="X35" s="76"/>
      <c r="Y35" s="455"/>
      <c r="Z35" s="456"/>
      <c r="AA35" s="456"/>
      <c r="AB35" s="456"/>
      <c r="AC35" s="456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51</v>
      </c>
      <c r="C36" s="315"/>
      <c r="D36" s="386"/>
      <c r="E36" s="388"/>
      <c r="F36" s="78"/>
      <c r="G36" s="514" t="s">
        <v>179</v>
      </c>
      <c r="H36" s="509"/>
      <c r="I36" s="365"/>
      <c r="J36" s="365"/>
      <c r="K36" s="365"/>
      <c r="L36" s="79"/>
      <c r="M36" s="468"/>
      <c r="N36" s="446"/>
      <c r="O36" s="446"/>
      <c r="P36" s="446"/>
      <c r="Q36" s="446"/>
      <c r="R36" s="80"/>
      <c r="S36" s="450"/>
      <c r="T36" s="451"/>
      <c r="U36" s="451"/>
      <c r="V36" s="451"/>
      <c r="W36" s="451"/>
      <c r="X36" s="81"/>
      <c r="Y36" s="455"/>
      <c r="Z36" s="456"/>
      <c r="AA36" s="456"/>
      <c r="AB36" s="456"/>
      <c r="AC36" s="456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52</v>
      </c>
      <c r="C37" s="82"/>
      <c r="D37" s="59"/>
      <c r="E37" s="59"/>
      <c r="F37" s="82"/>
      <c r="G37" s="510"/>
      <c r="H37" s="511"/>
      <c r="I37" s="366"/>
      <c r="J37" s="366"/>
      <c r="K37" s="366"/>
      <c r="L37" s="84"/>
      <c r="M37" s="429"/>
      <c r="N37" s="447"/>
      <c r="O37" s="447"/>
      <c r="P37" s="447"/>
      <c r="Q37" s="447"/>
      <c r="R37" s="85"/>
      <c r="S37" s="450"/>
      <c r="T37" s="451"/>
      <c r="U37" s="451"/>
      <c r="V37" s="451"/>
      <c r="W37" s="451"/>
      <c r="X37" s="86"/>
      <c r="Y37" s="457"/>
      <c r="Z37" s="419"/>
      <c r="AA37" s="419"/>
      <c r="AB37" s="419"/>
      <c r="AC37" s="419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53</v>
      </c>
      <c r="C38" s="82"/>
      <c r="D38" s="59"/>
      <c r="E38" s="59"/>
      <c r="F38" s="82"/>
      <c r="G38" s="512"/>
      <c r="H38" s="513"/>
      <c r="I38" s="366"/>
      <c r="J38" s="366"/>
      <c r="K38" s="366"/>
      <c r="L38" s="84"/>
      <c r="M38" s="383" t="s">
        <v>14</v>
      </c>
      <c r="N38" s="384"/>
      <c r="O38" s="384"/>
      <c r="P38" s="384"/>
      <c r="Q38" s="384"/>
      <c r="R38" s="89"/>
      <c r="S38" s="450"/>
      <c r="T38" s="451"/>
      <c r="U38" s="451"/>
      <c r="V38" s="451"/>
      <c r="W38" s="451"/>
      <c r="X38" s="86"/>
      <c r="Y38" s="383" t="s">
        <v>14</v>
      </c>
      <c r="Z38" s="384"/>
      <c r="AA38" s="384"/>
      <c r="AB38" s="384"/>
      <c r="AC38" s="385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54</v>
      </c>
      <c r="C39" s="82"/>
      <c r="D39" s="59"/>
      <c r="E39" s="59"/>
      <c r="F39" s="82"/>
      <c r="G39" s="514" t="s">
        <v>180</v>
      </c>
      <c r="H39" s="509"/>
      <c r="I39" s="366"/>
      <c r="J39" s="366"/>
      <c r="K39" s="366"/>
      <c r="L39" s="84"/>
      <c r="M39" s="443"/>
      <c r="N39" s="458"/>
      <c r="O39" s="458"/>
      <c r="P39" s="458"/>
      <c r="Q39" s="458"/>
      <c r="R39" s="89"/>
      <c r="S39" s="450"/>
      <c r="T39" s="451"/>
      <c r="U39" s="451"/>
      <c r="V39" s="451"/>
      <c r="W39" s="451"/>
      <c r="X39" s="86"/>
      <c r="Y39" s="443"/>
      <c r="Z39" s="458"/>
      <c r="AA39" s="458"/>
      <c r="AB39" s="458"/>
      <c r="AC39" s="444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510"/>
      <c r="H40" s="511"/>
      <c r="I40" s="366"/>
      <c r="J40" s="366"/>
      <c r="K40" s="366"/>
      <c r="L40" s="91"/>
      <c r="M40" s="386"/>
      <c r="N40" s="387"/>
      <c r="O40" s="387"/>
      <c r="P40" s="387"/>
      <c r="Q40" s="387"/>
      <c r="R40" s="86"/>
      <c r="S40" s="452"/>
      <c r="T40" s="453"/>
      <c r="U40" s="453"/>
      <c r="V40" s="453"/>
      <c r="W40" s="453"/>
      <c r="X40" s="86"/>
      <c r="Y40" s="386"/>
      <c r="Z40" s="387"/>
      <c r="AA40" s="387"/>
      <c r="AB40" s="387"/>
      <c r="AC40" s="388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9"/>
      <c r="E41" s="59"/>
      <c r="F41" s="93"/>
      <c r="G41" s="512"/>
      <c r="H41" s="513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7"/>
      <c r="D45" s="299"/>
      <c r="E45" s="301" t="s">
        <v>89</v>
      </c>
      <c r="F45" s="320"/>
      <c r="G45" s="321" t="s">
        <v>93</v>
      </c>
      <c r="H45" s="322"/>
      <c r="I45" s="322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3" t="s">
        <v>56</v>
      </c>
      <c r="W45" s="324" t="s">
        <v>78</v>
      </c>
      <c r="X45" s="325"/>
      <c r="Y45" s="325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8"/>
      <c r="D46" s="300"/>
      <c r="E46" s="326" t="s">
        <v>126</v>
      </c>
      <c r="F46" s="327"/>
      <c r="G46" s="328" t="s">
        <v>127</v>
      </c>
      <c r="H46" s="329"/>
      <c r="I46" s="329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30" t="s">
        <v>1</v>
      </c>
      <c r="W46" s="331" t="s">
        <v>79</v>
      </c>
      <c r="X46" s="332"/>
      <c r="Y46" s="332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1"/>
      <c r="E47" s="305" t="s">
        <v>147</v>
      </c>
      <c r="F47" s="126"/>
      <c r="G47" s="333" t="s">
        <v>148</v>
      </c>
      <c r="H47" s="334"/>
      <c r="I47" s="334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5" t="s">
        <v>73</v>
      </c>
      <c r="W47" s="336" t="s">
        <v>74</v>
      </c>
      <c r="X47" s="337"/>
      <c r="Y47" s="337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2"/>
      <c r="E48" s="301" t="s">
        <v>91</v>
      </c>
      <c r="F48" s="126"/>
      <c r="G48" s="333" t="s">
        <v>80</v>
      </c>
      <c r="H48" s="338"/>
      <c r="I48" s="338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9" t="s">
        <v>15</v>
      </c>
      <c r="W48" s="340" t="s">
        <v>128</v>
      </c>
      <c r="X48" s="337"/>
      <c r="Y48" s="337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3"/>
      <c r="E49" s="344" t="s">
        <v>100</v>
      </c>
      <c r="F49" s="129"/>
      <c r="G49" s="341" t="s">
        <v>103</v>
      </c>
      <c r="H49" s="338"/>
      <c r="I49" s="342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5" t="s">
        <v>129</v>
      </c>
      <c r="W49" s="346" t="s">
        <v>130</v>
      </c>
      <c r="X49" s="337"/>
      <c r="Y49" s="337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301"/>
      <c r="E50" s="344" t="s">
        <v>149</v>
      </c>
      <c r="F50" s="129"/>
      <c r="G50" s="341" t="s">
        <v>150</v>
      </c>
      <c r="H50" s="342"/>
      <c r="I50" s="337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5" t="s">
        <v>117</v>
      </c>
      <c r="W50" s="346" t="s">
        <v>131</v>
      </c>
      <c r="X50" s="334"/>
      <c r="Y50" s="334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70"/>
      <c r="D51" s="304"/>
      <c r="E51" s="344" t="s">
        <v>151</v>
      </c>
      <c r="F51" s="129"/>
      <c r="G51" s="348" t="s">
        <v>152</v>
      </c>
      <c r="H51" s="334"/>
      <c r="I51" s="334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5" t="s">
        <v>95</v>
      </c>
      <c r="W51" s="346" t="s">
        <v>96</v>
      </c>
      <c r="X51" s="347"/>
      <c r="Y51" s="347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70"/>
      <c r="D52" s="304"/>
      <c r="E52" s="344" t="s">
        <v>153</v>
      </c>
      <c r="F52" s="129"/>
      <c r="G52" s="341" t="s">
        <v>154</v>
      </c>
      <c r="H52" s="334"/>
      <c r="I52" s="334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5" t="s">
        <v>75</v>
      </c>
      <c r="W52" s="346" t="s">
        <v>132</v>
      </c>
      <c r="X52" s="349"/>
      <c r="Y52" s="349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5"/>
      <c r="E53" s="345" t="s">
        <v>71</v>
      </c>
      <c r="F53" s="116"/>
      <c r="G53" s="348" t="s">
        <v>94</v>
      </c>
      <c r="H53" s="337"/>
      <c r="I53" s="334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5" t="s">
        <v>86</v>
      </c>
      <c r="W53" s="346" t="s">
        <v>87</v>
      </c>
      <c r="X53" s="349"/>
      <c r="Y53" s="349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6"/>
      <c r="E54" s="350" t="s">
        <v>63</v>
      </c>
      <c r="F54" s="129"/>
      <c r="G54" s="351" t="s">
        <v>157</v>
      </c>
      <c r="H54" s="337"/>
      <c r="I54" s="334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5" t="s">
        <v>155</v>
      </c>
      <c r="W54" s="346" t="s">
        <v>156</v>
      </c>
      <c r="X54" s="353"/>
      <c r="Y54" s="353"/>
      <c r="Z54" s="316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6"/>
      <c r="E55" s="343" t="s">
        <v>82</v>
      </c>
      <c r="F55" s="116"/>
      <c r="G55" s="352" t="s">
        <v>83</v>
      </c>
      <c r="H55" s="337"/>
      <c r="I55" s="334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7" t="s">
        <v>181</v>
      </c>
      <c r="W55" s="368" t="s">
        <v>182</v>
      </c>
      <c r="X55" s="369"/>
      <c r="Y55" s="369"/>
      <c r="Z55" s="316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6"/>
      <c r="E56" s="350"/>
      <c r="F56" s="129"/>
      <c r="G56" s="351"/>
      <c r="H56" s="337"/>
      <c r="I56" s="334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7" t="s">
        <v>158</v>
      </c>
      <c r="W56" s="358" t="s">
        <v>159</v>
      </c>
      <c r="X56" s="353"/>
      <c r="Y56" s="353"/>
      <c r="Z56" s="316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7"/>
      <c r="E57" s="305"/>
      <c r="F57" s="129"/>
      <c r="G57" s="354"/>
      <c r="H57" s="269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5"/>
      <c r="W57" s="355"/>
      <c r="X57" s="356"/>
      <c r="Y57" s="356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57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4"/>
      <c r="O61" s="364"/>
      <c r="P61" s="364"/>
      <c r="Q61" s="364"/>
      <c r="R61" s="364"/>
      <c r="S61" s="364"/>
      <c r="T61" s="364"/>
      <c r="U61" s="504" t="s">
        <v>2</v>
      </c>
      <c r="V61" s="504"/>
      <c r="W61" s="504"/>
      <c r="X61" s="504"/>
      <c r="Y61" s="504"/>
      <c r="Z61" s="504"/>
      <c r="AA61" s="504"/>
      <c r="AB61" s="504"/>
      <c r="AC61" s="504"/>
      <c r="AD61" s="364"/>
      <c r="AE61" s="364"/>
      <c r="AF61" s="364"/>
      <c r="AG61" s="364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501" t="s">
        <v>121</v>
      </c>
      <c r="I62" s="502"/>
      <c r="J62" s="501" t="s">
        <v>121</v>
      </c>
      <c r="K62" s="502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501" t="s">
        <v>133</v>
      </c>
      <c r="I63" s="502"/>
      <c r="J63" s="501" t="s">
        <v>134</v>
      </c>
      <c r="K63" s="502"/>
      <c r="L63" s="160"/>
      <c r="M63" s="160"/>
      <c r="N63" s="156"/>
      <c r="O63" s="161"/>
      <c r="P63" s="161"/>
      <c r="Q63" s="162"/>
      <c r="R63" s="161"/>
      <c r="S63" s="163" t="s">
        <v>104</v>
      </c>
      <c r="T63" s="163"/>
      <c r="U63" s="164" t="s">
        <v>105</v>
      </c>
      <c r="V63" s="165"/>
      <c r="W63" s="165"/>
      <c r="X63" s="164"/>
      <c r="Y63" s="164" t="s">
        <v>5</v>
      </c>
      <c r="Z63" s="166" t="s">
        <v>58</v>
      </c>
      <c r="AA63" s="264" t="s">
        <v>84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370">
        <v>1</v>
      </c>
      <c r="I64" s="370"/>
      <c r="J64" s="370">
        <v>1</v>
      </c>
      <c r="K64" s="370"/>
      <c r="L64" s="167"/>
      <c r="M64" s="167"/>
      <c r="N64" s="364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370">
        <v>2.5</v>
      </c>
      <c r="I65" s="370">
        <v>2.5</v>
      </c>
      <c r="J65" s="370">
        <v>2.5</v>
      </c>
      <c r="K65" s="370"/>
      <c r="L65" s="167"/>
      <c r="M65" s="167"/>
      <c r="N65" s="169"/>
      <c r="O65" s="170"/>
      <c r="P65" s="170"/>
      <c r="Q65" s="170" t="s">
        <v>106</v>
      </c>
      <c r="R65" s="170"/>
      <c r="S65" s="173">
        <v>70</v>
      </c>
      <c r="T65" s="173"/>
      <c r="U65" s="173" t="s">
        <v>107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85</v>
      </c>
      <c r="H66" s="370">
        <v>1</v>
      </c>
      <c r="I66" s="370">
        <v>0</v>
      </c>
      <c r="J66" s="370">
        <v>1</v>
      </c>
      <c r="K66" s="370"/>
      <c r="L66" s="167"/>
      <c r="M66" s="167"/>
      <c r="N66" s="271"/>
      <c r="O66" s="177"/>
      <c r="P66" s="177"/>
      <c r="Q66" s="177" t="s">
        <v>108</v>
      </c>
      <c r="R66" s="177"/>
      <c r="S66" s="287">
        <v>30</v>
      </c>
      <c r="T66" s="287"/>
      <c r="U66" s="287" t="s">
        <v>107</v>
      </c>
      <c r="V66" s="287"/>
      <c r="W66" s="287"/>
      <c r="X66" s="287"/>
      <c r="Y66" s="287">
        <v>1</v>
      </c>
      <c r="Z66" s="287" t="s">
        <v>6</v>
      </c>
      <c r="AA66" s="287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64</v>
      </c>
      <c r="H67" s="370">
        <v>0.5</v>
      </c>
      <c r="I67" s="370"/>
      <c r="J67" s="370">
        <v>0.5</v>
      </c>
      <c r="K67" s="370"/>
      <c r="L67" s="167"/>
      <c r="M67" s="167"/>
      <c r="N67" s="176"/>
      <c r="O67" s="180"/>
      <c r="P67" s="180"/>
      <c r="Q67" s="180" t="s">
        <v>109</v>
      </c>
      <c r="R67" s="180"/>
      <c r="S67" s="173">
        <v>20</v>
      </c>
      <c r="T67" s="173"/>
      <c r="U67" s="173" t="s">
        <v>135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2" t="s">
        <v>97</v>
      </c>
      <c r="H68" s="370">
        <v>3</v>
      </c>
      <c r="I68" s="370"/>
      <c r="J68" s="370">
        <v>3</v>
      </c>
      <c r="K68" s="370"/>
      <c r="L68" s="167"/>
      <c r="M68" s="167"/>
      <c r="N68" s="181"/>
      <c r="O68" s="161"/>
      <c r="P68" s="161"/>
      <c r="Q68" s="273" t="s">
        <v>110</v>
      </c>
      <c r="R68" s="161"/>
      <c r="S68" s="287">
        <v>16</v>
      </c>
      <c r="T68" s="287"/>
      <c r="U68" s="287" t="s">
        <v>111</v>
      </c>
      <c r="V68" s="287"/>
      <c r="W68" s="287"/>
      <c r="X68" s="287"/>
      <c r="Y68" s="173">
        <v>1</v>
      </c>
      <c r="Z68" s="287" t="s">
        <v>6</v>
      </c>
      <c r="AA68" s="287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2" t="s">
        <v>122</v>
      </c>
      <c r="H69" s="370">
        <v>6</v>
      </c>
      <c r="I69" s="370"/>
      <c r="J69" s="370">
        <v>6</v>
      </c>
      <c r="K69" s="370"/>
      <c r="L69" s="167"/>
      <c r="M69" s="167"/>
      <c r="N69" s="183"/>
      <c r="O69" s="184"/>
      <c r="P69" s="161"/>
      <c r="Q69" s="273" t="s">
        <v>136</v>
      </c>
      <c r="R69" s="161"/>
      <c r="S69" s="173">
        <v>12</v>
      </c>
      <c r="T69" s="173"/>
      <c r="U69" s="173" t="s">
        <v>111</v>
      </c>
      <c r="V69" s="173"/>
      <c r="W69" s="173"/>
      <c r="X69" s="286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160</v>
      </c>
      <c r="H70" s="370">
        <v>2</v>
      </c>
      <c r="I70" s="370"/>
      <c r="J70" s="370">
        <v>2</v>
      </c>
      <c r="K70" s="370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91</v>
      </c>
      <c r="H71" s="370">
        <v>0</v>
      </c>
      <c r="I71" s="370"/>
      <c r="J71" s="370">
        <v>0</v>
      </c>
      <c r="K71" s="370"/>
      <c r="L71" s="167"/>
      <c r="M71" s="167"/>
      <c r="N71" s="186"/>
      <c r="O71" s="187"/>
      <c r="P71" s="182"/>
      <c r="Q71" s="274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8" t="s">
        <v>100</v>
      </c>
      <c r="H72" s="370">
        <v>3</v>
      </c>
      <c r="I72" s="370"/>
      <c r="J72" s="370">
        <v>3</v>
      </c>
      <c r="K72" s="370"/>
      <c r="L72" s="167"/>
      <c r="M72" s="167"/>
      <c r="N72" s="232"/>
      <c r="O72" s="182"/>
      <c r="P72" s="182"/>
      <c r="Q72" s="275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161</v>
      </c>
      <c r="H73" s="370">
        <v>3</v>
      </c>
      <c r="I73" s="370"/>
      <c r="J73" s="370">
        <v>3</v>
      </c>
      <c r="K73" s="370"/>
      <c r="L73" s="167"/>
      <c r="M73" s="167"/>
      <c r="N73" s="179"/>
      <c r="O73" s="188"/>
      <c r="P73" s="188"/>
      <c r="Q73" s="309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162</v>
      </c>
      <c r="H74" s="370">
        <v>1</v>
      </c>
      <c r="I74" s="370"/>
      <c r="J74" s="370">
        <v>1</v>
      </c>
      <c r="K74" s="370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55" t="s">
        <v>163</v>
      </c>
      <c r="H75" s="370">
        <v>10</v>
      </c>
      <c r="I75" s="370"/>
      <c r="J75" s="370">
        <v>10</v>
      </c>
      <c r="K75" s="370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67"/>
      <c r="G76" s="250" t="s">
        <v>71</v>
      </c>
      <c r="H76" s="370">
        <v>10</v>
      </c>
      <c r="I76" s="370"/>
      <c r="J76" s="370">
        <v>10</v>
      </c>
      <c r="K76" s="370"/>
      <c r="L76" s="167"/>
      <c r="M76" s="167"/>
      <c r="N76" s="179"/>
      <c r="O76" s="188"/>
      <c r="P76" s="190"/>
      <c r="Q76" s="276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2" t="s">
        <v>63</v>
      </c>
      <c r="H77" s="370">
        <v>3</v>
      </c>
      <c r="I77" s="370"/>
      <c r="J77" s="370">
        <v>2</v>
      </c>
      <c r="K77" s="370"/>
      <c r="L77" s="167"/>
      <c r="M77" s="167"/>
      <c r="N77" s="179"/>
      <c r="O77" s="188"/>
      <c r="P77" s="161"/>
      <c r="Q77" s="277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8" t="s">
        <v>82</v>
      </c>
      <c r="H78" s="370">
        <v>6</v>
      </c>
      <c r="I78" s="370"/>
      <c r="J78" s="370">
        <v>6</v>
      </c>
      <c r="K78" s="370"/>
      <c r="L78" s="167"/>
      <c r="M78" s="167"/>
      <c r="N78" s="179"/>
      <c r="O78" s="188"/>
      <c r="P78" s="188"/>
      <c r="Q78" s="278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192" t="s">
        <v>158</v>
      </c>
      <c r="H79" s="370">
        <v>4</v>
      </c>
      <c r="I79" s="370"/>
      <c r="J79" s="370">
        <v>4</v>
      </c>
      <c r="K79" s="370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280" t="s">
        <v>181</v>
      </c>
      <c r="H80" s="370">
        <v>3</v>
      </c>
      <c r="I80" s="370"/>
      <c r="J80" s="370">
        <v>3</v>
      </c>
      <c r="K80" s="370"/>
      <c r="L80" s="167"/>
      <c r="M80" s="167"/>
      <c r="N80" s="169"/>
      <c r="O80" s="190"/>
      <c r="P80" s="190"/>
      <c r="Q80" s="234"/>
      <c r="R80" s="190"/>
      <c r="S80" s="287"/>
      <c r="T80" s="285"/>
      <c r="U80" s="287"/>
      <c r="V80" s="287"/>
      <c r="W80" s="285"/>
      <c r="X80" s="286"/>
      <c r="Y80" s="287"/>
      <c r="Z80" s="287"/>
      <c r="AA80" s="287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199" t="s">
        <v>119</v>
      </c>
      <c r="H81" s="370">
        <v>2</v>
      </c>
      <c r="I81" s="370"/>
      <c r="J81" s="370">
        <v>2</v>
      </c>
      <c r="K81" s="370"/>
      <c r="L81" s="167"/>
      <c r="M81" s="167"/>
      <c r="N81" s="169"/>
      <c r="O81" s="190"/>
      <c r="P81" s="190"/>
      <c r="Q81" s="234"/>
      <c r="R81" s="190"/>
      <c r="S81" s="287"/>
      <c r="T81" s="285"/>
      <c r="U81" s="287"/>
      <c r="V81" s="287"/>
      <c r="W81" s="285"/>
      <c r="X81" s="286"/>
      <c r="Y81" s="287"/>
      <c r="Z81" s="287"/>
      <c r="AA81" s="287"/>
      <c r="AB81" s="158"/>
      <c r="AC81" s="158"/>
      <c r="AD81" s="158"/>
      <c r="AE81" s="158"/>
      <c r="AF81" s="158"/>
      <c r="AG81" s="158"/>
      <c r="AH81" s="225"/>
    </row>
    <row r="82" spans="1:35" s="13" customFormat="1" ht="11">
      <c r="A82" s="225"/>
      <c r="B82" s="231"/>
      <c r="C82" s="167"/>
      <c r="D82" s="160"/>
      <c r="E82" s="160"/>
      <c r="F82" s="167"/>
      <c r="G82" s="255" t="s">
        <v>95</v>
      </c>
      <c r="H82" s="370">
        <v>1</v>
      </c>
      <c r="I82" s="370"/>
      <c r="J82" s="370">
        <v>1</v>
      </c>
      <c r="K82" s="370"/>
      <c r="L82" s="167"/>
      <c r="M82" s="167"/>
      <c r="N82" s="169"/>
      <c r="O82" s="190"/>
      <c r="P82" s="190"/>
      <c r="Q82" s="234"/>
      <c r="R82" s="190"/>
      <c r="S82" s="287"/>
      <c r="T82" s="285"/>
      <c r="U82" s="287"/>
      <c r="V82" s="287"/>
      <c r="W82" s="285"/>
      <c r="X82" s="286"/>
      <c r="Y82" s="287"/>
      <c r="Z82" s="287"/>
      <c r="AA82" s="287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9" t="s">
        <v>98</v>
      </c>
      <c r="H83" s="370">
        <v>3</v>
      </c>
      <c r="I83" s="370"/>
      <c r="J83" s="370">
        <v>3</v>
      </c>
      <c r="K83" s="370"/>
      <c r="L83" s="167"/>
      <c r="M83" s="167"/>
      <c r="N83" s="169"/>
      <c r="O83" s="190"/>
      <c r="P83" s="190"/>
      <c r="Q83" s="234"/>
      <c r="R83" s="190"/>
      <c r="S83" s="287"/>
      <c r="T83" s="285"/>
      <c r="U83" s="287"/>
      <c r="V83" s="287"/>
      <c r="W83" s="285"/>
      <c r="X83" s="286"/>
      <c r="Y83" s="287"/>
      <c r="Z83" s="287"/>
      <c r="AA83" s="287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193" t="s">
        <v>92</v>
      </c>
      <c r="H84" s="370">
        <v>1</v>
      </c>
      <c r="I84" s="370"/>
      <c r="J84" s="370">
        <v>1</v>
      </c>
      <c r="K84" s="370"/>
      <c r="L84" s="167"/>
      <c r="M84" s="167"/>
      <c r="N84" s="169"/>
      <c r="O84" s="190"/>
      <c r="P84" s="190"/>
      <c r="Q84" s="234"/>
      <c r="R84" s="190"/>
      <c r="S84" s="287"/>
      <c r="T84" s="285"/>
      <c r="U84" s="287"/>
      <c r="V84" s="287"/>
      <c r="W84" s="285"/>
      <c r="X84" s="286"/>
      <c r="Y84" s="287"/>
      <c r="Z84" s="287"/>
      <c r="AA84" s="287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359" t="s">
        <v>164</v>
      </c>
      <c r="H85" s="370">
        <v>1</v>
      </c>
      <c r="I85" s="370"/>
      <c r="J85" s="370">
        <v>1</v>
      </c>
      <c r="K85" s="370"/>
      <c r="L85" s="167"/>
      <c r="M85" s="167"/>
      <c r="N85" s="169"/>
      <c r="O85" s="190"/>
      <c r="P85" s="190"/>
      <c r="Q85" s="277"/>
      <c r="R85" s="161"/>
      <c r="S85" s="287"/>
      <c r="T85" s="285"/>
      <c r="U85" s="287"/>
      <c r="V85" s="287"/>
      <c r="W85" s="287"/>
      <c r="X85" s="288"/>
      <c r="Y85" s="287"/>
      <c r="Z85" s="287"/>
      <c r="AA85" s="287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192" t="s">
        <v>137</v>
      </c>
      <c r="H86" s="370">
        <v>0</v>
      </c>
      <c r="I86" s="370"/>
      <c r="J86" s="370">
        <v>0</v>
      </c>
      <c r="K86" s="370"/>
      <c r="L86" s="167"/>
      <c r="M86" s="167"/>
      <c r="N86" s="169"/>
      <c r="O86" s="190"/>
      <c r="P86" s="190"/>
      <c r="Q86" s="279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72</v>
      </c>
      <c r="H87" s="370">
        <v>0</v>
      </c>
      <c r="I87" s="370"/>
      <c r="J87" s="370">
        <v>0</v>
      </c>
      <c r="K87" s="370"/>
      <c r="L87" s="167"/>
      <c r="M87" s="167"/>
      <c r="N87" s="169"/>
      <c r="O87" s="190"/>
      <c r="P87" s="190"/>
      <c r="Q87" s="279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/>
      <c r="H88" s="370">
        <v>0</v>
      </c>
      <c r="I88" s="370"/>
      <c r="J88" s="370">
        <v>0</v>
      </c>
      <c r="K88" s="370"/>
      <c r="L88" s="167"/>
      <c r="M88" s="167"/>
      <c r="N88" s="169"/>
      <c r="O88" s="190"/>
      <c r="P88" s="190"/>
      <c r="Q88" s="278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370">
        <v>0</v>
      </c>
      <c r="I89" s="370"/>
      <c r="J89" s="370">
        <v>0</v>
      </c>
      <c r="K89" s="370"/>
      <c r="L89" s="167"/>
      <c r="M89" s="167"/>
      <c r="N89" s="169"/>
      <c r="O89" s="161"/>
      <c r="P89" s="161"/>
      <c r="Q89" s="281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10"/>
      <c r="G90" s="310" t="s">
        <v>112</v>
      </c>
      <c r="H90" s="505">
        <f>SUM(H68:H89)</f>
        <v>62</v>
      </c>
      <c r="I90" s="505"/>
      <c r="J90" s="505">
        <f>SUM(J68:J89)</f>
        <v>61</v>
      </c>
      <c r="K90" s="505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59</v>
      </c>
      <c r="H91" s="506">
        <v>8</v>
      </c>
      <c r="I91" s="507"/>
      <c r="J91" s="506">
        <v>10</v>
      </c>
      <c r="K91" s="507"/>
      <c r="L91" s="155"/>
      <c r="M91" s="155"/>
      <c r="N91" s="156"/>
      <c r="O91" s="156"/>
      <c r="P91" s="156"/>
      <c r="Q91" s="364"/>
      <c r="R91" s="156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4"/>
      <c r="O92" s="364"/>
      <c r="P92" s="364"/>
      <c r="Q92" s="364"/>
      <c r="R92" s="156"/>
      <c r="S92" s="156" t="s">
        <v>65</v>
      </c>
      <c r="T92" s="156"/>
      <c r="U92" s="201" t="s">
        <v>3</v>
      </c>
      <c r="V92" s="364"/>
      <c r="W92" s="364"/>
      <c r="X92" s="156"/>
      <c r="Y92" s="156" t="s">
        <v>66</v>
      </c>
      <c r="Z92" s="156"/>
      <c r="AA92" s="364"/>
      <c r="AB92" s="364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60</v>
      </c>
      <c r="H93" s="202">
        <v>12</v>
      </c>
      <c r="I93" s="155" t="s">
        <v>138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67</v>
      </c>
      <c r="T93" s="156"/>
      <c r="U93" s="201" t="s">
        <v>4</v>
      </c>
      <c r="V93" s="364"/>
      <c r="W93" s="364"/>
      <c r="X93" s="156"/>
      <c r="Y93" s="156" t="s">
        <v>68</v>
      </c>
      <c r="Z93" s="156"/>
      <c r="AA93" s="364"/>
      <c r="AB93" s="364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69</v>
      </c>
      <c r="T94" s="156"/>
      <c r="U94" s="201" t="s">
        <v>5</v>
      </c>
      <c r="V94" s="364"/>
      <c r="W94" s="364"/>
      <c r="X94" s="204"/>
      <c r="Y94" s="364" t="s">
        <v>70</v>
      </c>
      <c r="Z94" s="156"/>
      <c r="AA94" s="364"/>
      <c r="AB94" s="364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4"/>
      <c r="V95" s="364"/>
      <c r="W95" s="364"/>
      <c r="X95" s="156"/>
      <c r="Y95" s="364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504"/>
      <c r="V96" s="504"/>
      <c r="W96" s="504"/>
      <c r="X96" s="504"/>
      <c r="Y96" s="504"/>
      <c r="Z96" s="504"/>
      <c r="AA96" s="504"/>
      <c r="AB96" s="504"/>
      <c r="AC96" s="504"/>
      <c r="AD96" s="504"/>
      <c r="AE96" s="364"/>
      <c r="AF96" s="364"/>
      <c r="AG96" s="364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55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79"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  <mergeCell ref="U61:AC61"/>
    <mergeCell ref="H89:I89"/>
    <mergeCell ref="J89:K89"/>
    <mergeCell ref="H90:I90"/>
    <mergeCell ref="J90:K90"/>
    <mergeCell ref="H91:I91"/>
    <mergeCell ref="J91:K91"/>
    <mergeCell ref="G33:H35"/>
    <mergeCell ref="I33:K35"/>
    <mergeCell ref="G36:H38"/>
    <mergeCell ref="G39:H4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P29:P32"/>
    <mergeCell ref="G13:K16"/>
    <mergeCell ref="G18:K21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E23:AG32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M34:M37"/>
    <mergeCell ref="O34:O37"/>
    <mergeCell ref="P34:P37"/>
    <mergeCell ref="M33:Q33"/>
    <mergeCell ref="S29:S32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J81:K81"/>
    <mergeCell ref="H82:I82"/>
    <mergeCell ref="J82:K82"/>
    <mergeCell ref="H83:I83"/>
    <mergeCell ref="J83:K83"/>
    <mergeCell ref="H84:I84"/>
    <mergeCell ref="J84:K84"/>
    <mergeCell ref="H85:I85"/>
    <mergeCell ref="J85:K8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50" zoomScaleNormal="150" zoomScalePageLayoutView="150"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101st IEEE 802.15 WSN MEETING</v>
      </c>
    </row>
    <row r="3" spans="1:2" ht="15">
      <c r="A3" s="1"/>
      <c r="B3" s="2" t="str">
        <f>Graphic!D3</f>
        <v>Venetitian Macau Hotel and Convention Center</v>
      </c>
    </row>
    <row r="4" spans="1:2" ht="15">
      <c r="A4" s="1"/>
      <c r="B4" s="2" t="str">
        <f>Graphic!D4</f>
        <v>Macau, China</v>
      </c>
    </row>
    <row r="6" spans="1:2" ht="15">
      <c r="A6" s="3" t="s">
        <v>77</v>
      </c>
      <c r="B6" s="11"/>
    </row>
    <row r="7" spans="1:2" s="262" customFormat="1" ht="13" customHeight="1">
      <c r="A7" s="3"/>
      <c r="B7" s="4"/>
    </row>
    <row r="8" spans="1:2" s="262" customFormat="1">
      <c r="A8" s="1"/>
      <c r="B8" s="4" t="s">
        <v>184</v>
      </c>
    </row>
    <row r="9" spans="1:2">
      <c r="B9" s="4"/>
    </row>
    <row r="10" spans="1:2" s="262" customFormat="1">
      <c r="B10" s="4"/>
    </row>
    <row r="11" spans="1:2" s="262" customFormat="1">
      <c r="B11" s="244"/>
    </row>
    <row r="12" spans="1:2" ht="15">
      <c r="A12" s="515" t="s">
        <v>76</v>
      </c>
      <c r="B12" s="515"/>
    </row>
    <row r="13" spans="1:2">
      <c r="A13" s="10"/>
      <c r="B13" s="4" t="s">
        <v>185</v>
      </c>
    </row>
    <row r="14" spans="1:2" ht="16" customHeight="1">
      <c r="A14" s="262"/>
      <c r="B14" s="360" t="s">
        <v>183</v>
      </c>
    </row>
    <row r="15" spans="1:2" s="262" customFormat="1" ht="17" customHeight="1">
      <c r="B15" s="12"/>
    </row>
    <row r="16" spans="1:2" ht="21" customHeight="1">
      <c r="B16" s="290"/>
    </row>
    <row r="17" spans="1:2" s="262" customFormat="1" ht="17" customHeight="1">
      <c r="B17" s="266"/>
    </row>
    <row r="18" spans="1:2">
      <c r="A18" s="1"/>
      <c r="B18" s="1" t="s">
        <v>17</v>
      </c>
    </row>
    <row r="19" spans="1:2" ht="13" customHeight="1">
      <c r="A19" s="1"/>
      <c r="B19" s="6" t="s">
        <v>18</v>
      </c>
    </row>
    <row r="20" spans="1:2">
      <c r="B20" s="262"/>
    </row>
    <row r="21" spans="1:2">
      <c r="B21" s="262"/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11" sqref="B11:F16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19</v>
      </c>
    </row>
    <row r="3" spans="2:6" ht="15">
      <c r="C3" s="2" t="str">
        <f>Objectives!B2</f>
        <v>101st IEEE 802.15 WSN MEETING</v>
      </c>
    </row>
    <row r="4" spans="2:6" ht="15">
      <c r="C4" s="2" t="str">
        <f>Objectives!B3</f>
        <v>Venetitian Macau Hotel and Convention Center</v>
      </c>
    </row>
    <row r="5" spans="2:6" ht="15">
      <c r="C5" s="2" t="str">
        <f>Objectives!B4</f>
        <v>Macau, China</v>
      </c>
    </row>
    <row r="11" spans="2:6">
      <c r="B11" s="5"/>
      <c r="C11" s="282"/>
      <c r="D11" s="1"/>
      <c r="E11" s="1"/>
      <c r="F11" s="9"/>
    </row>
    <row r="12" spans="2:6">
      <c r="B12" s="5"/>
      <c r="C12" s="283"/>
      <c r="D12" s="17"/>
      <c r="E12" s="1"/>
      <c r="F12" s="9"/>
    </row>
    <row r="13" spans="2:6">
      <c r="B13" s="5"/>
      <c r="C13" s="283"/>
      <c r="D13" s="17"/>
      <c r="E13" s="1"/>
      <c r="F13" s="9"/>
    </row>
    <row r="14" spans="2:6" ht="13">
      <c r="B14" s="5"/>
      <c r="C14" s="289"/>
      <c r="D14" s="17"/>
      <c r="E14" s="1"/>
      <c r="F14" s="9"/>
    </row>
    <row r="15" spans="2:6">
      <c r="B15" s="5"/>
      <c r="C15" s="283"/>
      <c r="D15" s="17"/>
      <c r="E15" s="362"/>
      <c r="F15" s="9"/>
    </row>
    <row r="16" spans="2:6">
      <c r="B16" s="5"/>
      <c r="C16" s="361"/>
      <c r="D16" s="17"/>
      <c r="E16" s="1"/>
      <c r="F16" s="9"/>
    </row>
    <row r="17" spans="3:6">
      <c r="C17" s="283"/>
      <c r="D17" s="17"/>
      <c r="E17" s="1"/>
      <c r="F17" s="9"/>
    </row>
    <row r="18" spans="3:6">
      <c r="C18" s="283"/>
      <c r="D18" s="17"/>
      <c r="E18" s="1"/>
      <c r="F18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B9" sqref="B9:F12"/>
    </sheetView>
  </sheetViews>
  <sheetFormatPr baseColWidth="10" defaultRowHeight="12" x14ac:dyDescent="0"/>
  <cols>
    <col min="3" max="3" width="93.33203125" customWidth="1"/>
  </cols>
  <sheetData>
    <row r="2" spans="2:6" ht="15">
      <c r="B2" s="262"/>
      <c r="C2" s="2" t="s">
        <v>19</v>
      </c>
      <c r="D2" s="262"/>
      <c r="E2" s="262"/>
      <c r="F2" s="262"/>
    </row>
    <row r="3" spans="2:6" ht="15">
      <c r="B3" s="262"/>
      <c r="C3" s="2" t="str">
        <f>Objectives!B2</f>
        <v>101st IEEE 802.15 WSN MEETING</v>
      </c>
      <c r="D3" s="262"/>
      <c r="E3" s="262"/>
      <c r="F3" s="262"/>
    </row>
    <row r="4" spans="2:6" ht="15">
      <c r="B4" s="262"/>
      <c r="C4" s="2" t="str">
        <f>Objectives!B3</f>
        <v>Venetitian Macau Hotel and Convention Center</v>
      </c>
      <c r="D4" s="262"/>
      <c r="E4" s="262"/>
      <c r="F4" s="262"/>
    </row>
    <row r="5" spans="2:6" ht="15">
      <c r="B5" s="262"/>
      <c r="C5" s="2" t="str">
        <f>Objectives!B4</f>
        <v>Macau, China</v>
      </c>
      <c r="D5" s="262"/>
      <c r="E5" s="262"/>
      <c r="F5" s="262"/>
    </row>
    <row r="6" spans="2:6">
      <c r="B6" s="262"/>
      <c r="C6" s="262"/>
      <c r="D6" s="262"/>
      <c r="E6" s="262"/>
      <c r="F6" s="262"/>
    </row>
    <row r="7" spans="2:6">
      <c r="B7" s="262"/>
      <c r="C7" s="262"/>
      <c r="D7" s="262"/>
      <c r="E7" s="262"/>
      <c r="F7" s="262"/>
    </row>
    <row r="9" spans="2:6" ht="15">
      <c r="B9" s="363">
        <f>Monday!B11+1</f>
        <v>1</v>
      </c>
      <c r="C9" s="317" t="str">
        <f>Objectives!B8</f>
        <v>Tuesday 15 Mar, AM1: Discuss any issues with published standards, and any issues with the Operations Manual</v>
      </c>
      <c r="D9" s="17" t="s">
        <v>20</v>
      </c>
      <c r="E9" s="1"/>
      <c r="F9" s="9">
        <f>TIME(8,30,0)</f>
        <v>0.35416666666666669</v>
      </c>
    </row>
    <row r="10" spans="2:6">
      <c r="B10" s="262">
        <f>0.1+B9</f>
        <v>1.1000000000000001</v>
      </c>
      <c r="C10" s="283" t="s">
        <v>165</v>
      </c>
      <c r="D10" s="17"/>
      <c r="E10" s="1">
        <v>60</v>
      </c>
      <c r="F10" s="9">
        <f>F9+TIME(0,E10,0)</f>
        <v>0.39583333333333337</v>
      </c>
    </row>
    <row r="11" spans="2:6">
      <c r="B11" s="262">
        <f>0.1+B10</f>
        <v>1.2000000000000002</v>
      </c>
      <c r="C11" s="283" t="s">
        <v>166</v>
      </c>
      <c r="D11" s="262"/>
      <c r="E11" s="1">
        <v>30</v>
      </c>
      <c r="F11" s="9">
        <f>F10+TIME(0,E11,0)</f>
        <v>0.41666666666666669</v>
      </c>
    </row>
    <row r="12" spans="2:6">
      <c r="B12" s="262">
        <f>0.1+B11</f>
        <v>1.3000000000000003</v>
      </c>
      <c r="C12" s="283" t="s">
        <v>99</v>
      </c>
      <c r="D12" s="262"/>
      <c r="E12" s="262"/>
      <c r="F12" s="262"/>
    </row>
    <row r="13" spans="2:6" ht="13">
      <c r="B13" s="262"/>
      <c r="C13" s="289"/>
      <c r="D13" s="17"/>
      <c r="E13" s="1"/>
      <c r="F13" s="9"/>
    </row>
    <row r="16" spans="2:6">
      <c r="B16" s="1"/>
      <c r="C16" s="282"/>
      <c r="D16" s="8"/>
      <c r="E16" s="1"/>
      <c r="F16" s="1"/>
    </row>
    <row r="17" spans="2:6">
      <c r="B17" s="1"/>
      <c r="C17" s="283"/>
      <c r="D17" s="17"/>
      <c r="E17" s="1"/>
      <c r="F17" s="9"/>
    </row>
    <row r="18" spans="2:6">
      <c r="B18" s="262"/>
      <c r="C18" s="283"/>
      <c r="D18" s="17"/>
      <c r="E18" s="1"/>
      <c r="F18" s="9"/>
    </row>
    <row r="19" spans="2:6" ht="13">
      <c r="B19" s="262"/>
      <c r="C19" s="289"/>
      <c r="D19" s="17"/>
      <c r="E19" s="1"/>
      <c r="F19" s="9"/>
    </row>
    <row r="20" spans="2:6">
      <c r="B20" s="262"/>
      <c r="C20" s="262"/>
      <c r="D20" s="262"/>
      <c r="E20" s="262"/>
      <c r="F20" s="262"/>
    </row>
    <row r="21" spans="2:6">
      <c r="C21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19" sqref="D19"/>
    </sheetView>
  </sheetViews>
  <sheetFormatPr baseColWidth="10" defaultRowHeight="12" x14ac:dyDescent="0"/>
  <cols>
    <col min="3" max="3" width="69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19</v>
      </c>
    </row>
    <row r="3" spans="2:6" ht="15">
      <c r="C3" s="2" t="str">
        <f>Objectives!B2</f>
        <v>101st IEEE 802.15 WSN MEETING</v>
      </c>
    </row>
    <row r="4" spans="2:6" ht="15">
      <c r="C4" s="2" t="str">
        <f>Objectives!B3</f>
        <v>Venetitian Macau Hotel and Convention Center</v>
      </c>
    </row>
    <row r="5" spans="2:6" ht="15">
      <c r="C5" s="2" t="str">
        <f>Objectives!B4</f>
        <v>Macau, China</v>
      </c>
    </row>
    <row r="6" spans="2:6" ht="14" customHeight="1"/>
    <row r="7" spans="2:6">
      <c r="B7" s="5"/>
      <c r="C7" s="282" t="str">
        <f>Objectives!B13</f>
        <v>Wednesday 16 Mar AM2: WNG Presentations</v>
      </c>
      <c r="D7" s="17" t="s">
        <v>20</v>
      </c>
      <c r="E7" s="1"/>
      <c r="F7" s="9">
        <f>TIME(11,10,0)</f>
        <v>0.46527777777777773</v>
      </c>
    </row>
    <row r="8" spans="2:6" s="261" customFormat="1" ht="12" customHeight="1">
      <c r="B8" s="5"/>
      <c r="C8" s="283" t="str">
        <f>Objectives!B14</f>
        <v>Recommendation to start a new 802.15 WG, working on a simple dynamic on-demand bandwidth/range allocation mechanism for the 802.15.4 PHY/MAC by W Mulder</v>
      </c>
      <c r="D8" s="17" t="s">
        <v>186</v>
      </c>
      <c r="E8" s="1">
        <v>60</v>
      </c>
      <c r="F8" s="9">
        <f>F7+TIME(0,E8,0)</f>
        <v>0.50694444444444442</v>
      </c>
    </row>
    <row r="9" spans="2:6" s="262" customFormat="1" ht="16" customHeight="1">
      <c r="B9" s="5"/>
      <c r="C9" s="12"/>
      <c r="D9" s="17"/>
      <c r="E9" s="1">
        <v>0</v>
      </c>
      <c r="F9" s="9">
        <f>F8+TIME(0,E9,0)</f>
        <v>0.50694444444444442</v>
      </c>
    </row>
    <row r="10" spans="2:6" s="262" customFormat="1" ht="16" customHeight="1">
      <c r="B10" s="5"/>
      <c r="C10" s="257" t="s">
        <v>118</v>
      </c>
      <c r="D10" s="17" t="s">
        <v>20</v>
      </c>
      <c r="E10" s="1">
        <v>0</v>
      </c>
      <c r="F10" s="9">
        <f>F9+TIME(0,E10,0)</f>
        <v>0.50694444444444442</v>
      </c>
    </row>
    <row r="11" spans="2:6" s="262" customFormat="1" ht="14" customHeight="1"/>
    <row r="13" spans="2:6" s="262" customFormat="1">
      <c r="B13" s="5"/>
      <c r="C13" s="28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>
      <c r="B15" s="5"/>
      <c r="C15" s="12"/>
      <c r="D15" s="17"/>
      <c r="E15" s="1"/>
      <c r="F15" s="9"/>
    </row>
    <row r="16" spans="2:6" s="262" customFormat="1" ht="13">
      <c r="B16" s="5"/>
      <c r="C16" s="212"/>
      <c r="D16" s="17"/>
      <c r="E16" s="1"/>
      <c r="F16" s="9"/>
    </row>
    <row r="18" spans="2:6" s="262" customFormat="1" ht="16" customHeight="1">
      <c r="B18" s="5"/>
      <c r="C18" s="257"/>
      <c r="D18" s="17"/>
      <c r="E18" s="1"/>
      <c r="F18" s="9"/>
    </row>
    <row r="19" spans="2:6" ht="13" customHeight="1">
      <c r="B19" s="5"/>
      <c r="C19" s="282"/>
      <c r="D19" s="17"/>
      <c r="E19" s="1"/>
      <c r="F19" s="9"/>
    </row>
    <row r="20" spans="2:6" ht="12" customHeight="1">
      <c r="B20" s="5"/>
      <c r="C20" s="12"/>
      <c r="D20" s="17"/>
      <c r="E20" s="1"/>
      <c r="F20" s="9"/>
    </row>
    <row r="21" spans="2:6">
      <c r="B21" s="5"/>
      <c r="C21" s="12"/>
      <c r="D21" s="17"/>
      <c r="E21" s="1"/>
      <c r="F21" s="9"/>
    </row>
    <row r="22" spans="2:6" ht="13">
      <c r="B22" s="5"/>
      <c r="C22" s="212"/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18</v>
      </c>
      <c r="D24" s="1"/>
    </row>
    <row r="29" spans="2:6" s="262" customFormat="1"/>
    <row r="30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30" sqref="C30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">
        <v>61</v>
      </c>
      <c r="D1" s="1"/>
      <c r="E1" s="7"/>
    </row>
    <row r="2" spans="1:7" ht="15">
      <c r="A2" s="1"/>
      <c r="C2" s="2" t="str">
        <f>Wednesday!C3</f>
        <v>101st IEEE 802.15 WSN MEETING</v>
      </c>
      <c r="D2" s="1"/>
      <c r="E2" s="7"/>
    </row>
    <row r="3" spans="1:7" ht="15">
      <c r="A3" s="1"/>
      <c r="C3" s="2" t="str">
        <f>Wednesday!C4</f>
        <v>Venetitian Macau Hotel and Convention Center</v>
      </c>
      <c r="D3" s="1"/>
      <c r="E3" s="7"/>
    </row>
    <row r="4" spans="1:7" ht="15">
      <c r="A4" s="1"/>
      <c r="C4" s="2" t="str">
        <f>Wednesday!C5</f>
        <v>Macau, China</v>
      </c>
      <c r="D4" s="8"/>
      <c r="E4" s="1"/>
    </row>
    <row r="6" spans="1:7" s="262" customFormat="1"/>
    <row r="7" spans="1:7" s="262" customFormat="1" ht="15">
      <c r="B7" s="257"/>
      <c r="C7" s="17"/>
      <c r="D7" s="1"/>
      <c r="E7" s="9"/>
    </row>
    <row r="8" spans="1:7" s="262" customFormat="1"/>
    <row r="9" spans="1:7">
      <c r="A9" s="1"/>
    </row>
    <row r="10" spans="1:7">
      <c r="A10" s="5"/>
    </row>
    <row r="11" spans="1:7" s="262" customFormat="1">
      <c r="A11" s="5"/>
    </row>
    <row r="12" spans="1:7" ht="13">
      <c r="A12" s="5"/>
      <c r="B12" s="5"/>
      <c r="C12" s="212"/>
      <c r="D12" s="17"/>
    </row>
    <row r="13" spans="1:7" s="262" customFormat="1" ht="15">
      <c r="A13"/>
      <c r="B13" s="1"/>
      <c r="C13" s="318"/>
      <c r="D13" s="17"/>
      <c r="E13" s="1"/>
      <c r="F13" s="9"/>
      <c r="G13"/>
    </row>
    <row r="14" spans="1:7" s="262" customFormat="1">
      <c r="A14"/>
      <c r="B14" s="5"/>
      <c r="C14" s="283"/>
      <c r="D14"/>
      <c r="E14" s="1"/>
      <c r="F14" s="9"/>
      <c r="G14"/>
    </row>
    <row r="15" spans="1:7">
      <c r="C15" s="283"/>
      <c r="D15" s="262"/>
      <c r="E15" s="1"/>
      <c r="F15" s="9"/>
    </row>
    <row r="16" spans="1:7" s="262" customFormat="1">
      <c r="C16" s="283"/>
    </row>
    <row r="17" spans="1:7" s="262" customFormat="1">
      <c r="C17" s="283"/>
      <c r="E17" s="1"/>
      <c r="F17" s="9"/>
    </row>
    <row r="18" spans="1:7" ht="15">
      <c r="A18" s="262"/>
      <c r="B18" s="5"/>
      <c r="C18" s="317"/>
      <c r="D18" s="17"/>
      <c r="E18" s="1"/>
      <c r="F18" s="9"/>
      <c r="G18" s="262"/>
    </row>
    <row r="19" spans="1:7">
      <c r="B19" s="5"/>
      <c r="C19" s="283"/>
      <c r="D19" s="17"/>
      <c r="E19" s="1"/>
      <c r="F19" s="9"/>
    </row>
    <row r="20" spans="1:7" s="262" customFormat="1">
      <c r="C20" s="283"/>
      <c r="D20" s="17"/>
      <c r="E20" s="1"/>
      <c r="F20" s="9"/>
    </row>
    <row r="21" spans="1:7" s="262" customFormat="1">
      <c r="C21" s="283"/>
      <c r="D21" s="17"/>
      <c r="E21" s="1"/>
      <c r="F21" s="9"/>
    </row>
    <row r="22" spans="1:7" s="262" customFormat="1">
      <c r="D22" s="17"/>
      <c r="E22" s="1"/>
      <c r="F22" s="9"/>
    </row>
    <row r="23" spans="1:7" s="262" customFormat="1">
      <c r="B23" s="5"/>
      <c r="C23" s="282"/>
      <c r="D23" s="17"/>
      <c r="E23" s="1"/>
      <c r="F23" s="9"/>
    </row>
    <row r="24" spans="1:7" s="262" customFormat="1">
      <c r="B24" s="5"/>
      <c r="D24" s="17"/>
      <c r="E24" s="1"/>
      <c r="F24" s="9"/>
    </row>
    <row r="25" spans="1:7">
      <c r="B25" s="5"/>
      <c r="C25" s="12"/>
    </row>
    <row r="26" spans="1:7">
      <c r="A26" s="1"/>
      <c r="B26" s="1"/>
      <c r="C26" s="1"/>
      <c r="D26" s="1"/>
      <c r="E26" s="1"/>
    </row>
    <row r="27" spans="1:7">
      <c r="B27" s="6"/>
      <c r="C27" s="1"/>
    </row>
    <row r="33" spans="2:2">
      <c r="B33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2016-03-12T12:57:55Z</dcterms:modified>
  <cp:category/>
</cp:coreProperties>
</file>