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5030" windowHeight="7800" activeTab="1"/>
  </bookViews>
  <sheets>
    <sheet name="WG15" sheetId="1" r:id="rId1"/>
    <sheet name="SG100G" sheetId="2" r:id="rId2"/>
    <sheet name="Sheet3" sheetId="3" r:id="rId3"/>
  </sheets>
  <calcPr calcId="125725" concurrentCalc="0"/>
  <fileRecoveryPr repairLoad="1"/>
</workbook>
</file>

<file path=xl/calcChain.xml><?xml version="1.0" encoding="utf-8"?>
<calcChain xmlns="http://schemas.openxmlformats.org/spreadsheetml/2006/main">
  <c r="E48" i="2"/>
  <c r="E44"/>
  <c r="E45"/>
  <c r="E46"/>
  <c r="E47"/>
  <c r="E6"/>
  <c r="E7"/>
  <c r="E8"/>
  <c r="E9"/>
  <c r="E10"/>
  <c r="E11"/>
  <c r="E12"/>
  <c r="E13"/>
  <c r="E22"/>
  <c r="E23"/>
  <c r="E24"/>
  <c r="E25"/>
  <c r="E26"/>
  <c r="E27"/>
  <c r="E35"/>
  <c r="E28"/>
  <c r="E29"/>
  <c r="E30"/>
  <c r="E14"/>
  <c r="E15"/>
  <c r="E16"/>
  <c r="G80" i="1"/>
  <c r="C58"/>
  <c r="E36" i="2"/>
  <c r="E37"/>
  <c r="E38"/>
  <c r="E39"/>
  <c r="E40"/>
</calcChain>
</file>

<file path=xl/sharedStrings.xml><?xml version="1.0" encoding="utf-8"?>
<sst xmlns="http://schemas.openxmlformats.org/spreadsheetml/2006/main" count="340" uniqueCount="168">
  <si>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</si>
  <si>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</si>
  <si>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</si>
  <si>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</si>
  <si>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</si>
  <si>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</si>
  <si>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</si>
  <si>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</si>
  <si>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</si>
  <si>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</si>
  <si>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</si>
  <si>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</si>
  <si>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</si>
  <si>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</si>
  <si>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</si>
  <si>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</si>
  <si>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</si>
  <si>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</si>
  <si>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</si>
  <si>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</si>
  <si>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</si>
  <si>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</si>
  <si>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</si>
  <si>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</si>
  <si>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</si>
  <si>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</si>
  <si>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</si>
  <si>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</si>
  <si>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</si>
  <si>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</si>
  <si>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</si>
  <si>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</si>
  <si>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</si>
  <si>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</si>
  <si>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</si>
  <si>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</si>
  <si>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</si>
  <si>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</si>
  <si>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</si>
  <si>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</si>
  <si>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</si>
  <si>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</si>
  <si>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</si>
  <si>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</si>
  <si>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</si>
  <si>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</si>
  <si>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</si>
  <si>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</si>
  <si>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</si>
  <si>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</si>
  <si>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</si>
  <si>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</si>
  <si>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</si>
  <si>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</si>
  <si>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</si>
  <si>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</si>
  <si>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</si>
  <si>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</si>
  <si>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</si>
  <si>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</si>
  <si>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</si>
  <si>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</si>
  <si>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</si>
  <si>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</si>
  <si>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</si>
  <si>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</si>
  <si>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</si>
  <si>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</si>
  <si>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</si>
  <si>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</si>
  <si>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</si>
  <si>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</si>
  <si>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</si>
  <si>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</si>
  <si>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</si>
  <si>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</si>
  <si>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</si>
  <si>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</si>
  <si>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</si>
  <si>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</si>
  <si>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</si>
  <si>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</si>
  <si>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</si>
  <si>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</si>
  <si>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</si>
  <si>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</si>
  <si>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</si>
  <si>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</si>
  <si>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</si>
  <si>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</si>
  <si>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</si>
  <si>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</si>
  <si>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</si>
  <si>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</si>
  <si>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</si>
  <si>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</si>
  <si>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</si>
  <si>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</si>
  <si>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</si>
  <si>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</si>
  <si>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</si>
  <si>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</si>
  <si>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</si>
  <si>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</si>
  <si>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</si>
  <si>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</si>
  <si>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</si>
  <si>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</si>
  <si>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</si>
  <si>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</si>
  <si>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</si>
  <si>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</si>
  <si>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</si>
  <si>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</si>
  <si>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</si>
  <si>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87TH IEEE 802.15 WPAN MEETING</t>
  </si>
  <si>
    <t>802.15 WG Opening</t>
  </si>
  <si>
    <t>Lunch on your own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</si>
  <si>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</si>
  <si>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</si>
  <si>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R6</t>
  </si>
  <si>
    <t>Hyatt Regency Century Plaza</t>
  </si>
  <si>
    <t>2025 Avenue of the Stars, Los Angeles, CA USA 90067</t>
  </si>
  <si>
    <t>JOINT OPENING PLENARY</t>
  </si>
  <si>
    <t>Lunch</t>
  </si>
  <si>
    <t>New Members Orientation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</si>
  <si>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</si>
  <si>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</si>
  <si>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</si>
  <si>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</si>
  <si>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</si>
  <si>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</si>
  <si>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</si>
  <si>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</si>
  <si>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MEETING CALLED TO ORDER</t>
  </si>
  <si>
    <t>T. Kürner</t>
  </si>
  <si>
    <t>Welcome / sign-in sheet / patent policy</t>
  </si>
  <si>
    <t>all</t>
  </si>
  <si>
    <t>Recess</t>
  </si>
  <si>
    <t>Chairs</t>
  </si>
  <si>
    <t>OPEN</t>
  </si>
  <si>
    <t>IEEE-SA Stds. Board Bylaws on Patents in Std's. &amp; Guidelines</t>
  </si>
  <si>
    <t>All</t>
  </si>
  <si>
    <t>Adjourn</t>
  </si>
  <si>
    <t>Call for Contributions and Agenda Approval (13/0747r1)</t>
  </si>
  <si>
    <t>R. Roberts et. al</t>
  </si>
  <si>
    <t>Working on  PAR and 5C  (13/0522r2,13/0523r3, 13/561r1, 13/592)</t>
  </si>
  <si>
    <t>J. Antes</t>
  </si>
  <si>
    <t xml:space="preserve">    Study Group 100G, Tuesday AM1 and AM2 , January 21, 2014, Room Senators 2 (Mezzanine Level)</t>
  </si>
  <si>
    <t xml:space="preserve">    Study Group 100G, Monday AM2 and PM 1, January 20, 2014, Room Senators 2  (Mezzanine Level)</t>
  </si>
  <si>
    <t xml:space="preserve">    802.1 / 802.15 TG10 / 802.15 SG100G Joint Session, Wednesday PM1, January 22, 2013, Room Olympic 1 (Plaza Level)</t>
  </si>
  <si>
    <t>Presentation(s)/Discussion from 802.15 TG10/802.1 w.r.t. L2R</t>
  </si>
  <si>
    <t>Presentation(s)/Discussion from 802.15 SG100/802.1 w.r.t. 100Gbit</t>
  </si>
  <si>
    <t>Nest Steps &amp; Action Items</t>
  </si>
  <si>
    <t>High Data Rate Wireless Communication using a 240 GHz Carrier (14/0017)</t>
  </si>
  <si>
    <t>Application of RoF-based terahertz fronthauling using optical sub-harmonic IQ mixer to mobile/wireless access systems (14/0022)</t>
  </si>
  <si>
    <t>The Challenge of Phase Noise in 100 Gb/s Express (14/0021)</t>
  </si>
  <si>
    <t>C. Yunlong</t>
  </si>
  <si>
    <t>Meeting Objectives and Minutes Approval (13/0698r1, 13/0748, 13/740r1))</t>
  </si>
  <si>
    <t>Technical Expectations Document (11/0745r13)</t>
  </si>
  <si>
    <t>Discussion on future separation of topics relevant for TG/SG/IG</t>
  </si>
  <si>
    <t>R. Roberts</t>
  </si>
  <si>
    <t>100 Gbps Optical Wireless Tutorial (14/0016)</t>
  </si>
  <si>
    <t>H. Ogawa</t>
  </si>
  <si>
    <t>Information on Fronthauling/Backhauling (14/0025r2)</t>
  </si>
  <si>
    <t xml:space="preserve">    Study Group 100G, Wednesday AM2 , January 22, 2014, Room Senators 2 (Mezzanine Level)</t>
  </si>
  <si>
    <t>Working on  PAR and 5C  (13/0522r3,13/0523r4, 13/561r2)</t>
  </si>
  <si>
    <t>List of Study Group Topics (13/0692r1)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</si>
</sst>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81" fillId="0" borderId="0"/>
  </cellStyleXfs>
  <cellXfs count="46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6" fillId="19" borderId="0" xfId="0" applyFont="1" applyFill="1" applyBorder="1" applyAlignment="1">
      <alignment horizontal="right"/>
    </xf>
    <xf numFmtId="0" fontId="76" fillId="1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 vertical="center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/>
    <xf numFmtId="0" fontId="80" fillId="25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0" fontId="82" fillId="0" borderId="0" xfId="0" applyFont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164" fontId="79" fillId="0" borderId="0" xfId="0" applyNumberFormat="1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18" fontId="83" fillId="0" borderId="0" xfId="0" applyNumberFormat="1" applyFont="1" applyAlignment="1">
      <alignment horizontal="right"/>
    </xf>
    <xf numFmtId="0" fontId="82" fillId="0" borderId="0" xfId="0" applyFont="1" applyAlignment="1">
      <alignment horizontal="center"/>
    </xf>
    <xf numFmtId="0" fontId="82" fillId="0" borderId="0" xfId="0" applyFont="1" applyAlignment="1">
      <alignment horizontal="right"/>
    </xf>
    <xf numFmtId="0" fontId="79" fillId="0" borderId="0" xfId="0" applyFont="1"/>
    <xf numFmtId="0" fontId="74" fillId="19" borderId="2" xfId="0" applyFont="1" applyFill="1" applyBorder="1" applyAlignment="1">
      <alignment horizontal="center" vertical="center" wrapText="1"/>
    </xf>
    <xf numFmtId="0" fontId="74" fillId="19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5" fillId="10" borderId="2" xfId="0" applyFont="1" applyFill="1" applyBorder="1" applyAlignment="1">
      <alignment horizontal="center" vertical="center" wrapText="1"/>
    </xf>
    <xf numFmtId="0" fontId="75" fillId="10" borderId="5" xfId="0" applyFont="1" applyFill="1" applyBorder="1" applyAlignment="1">
      <alignment horizontal="center" vertical="center" wrapText="1"/>
    </xf>
    <xf numFmtId="0" fontId="75" fillId="1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 wrapText="1"/>
    </xf>
    <xf numFmtId="0" fontId="9" fillId="24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8" workbookViewId="0">
      <selection activeCell="D2" sqref="D2:S4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43" t="s">
        <v>120</v>
      </c>
      <c r="C2" s="3"/>
      <c r="D2" s="4" t="s">
        <v>115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44"/>
      <c r="C3" s="9"/>
      <c r="D3" s="10" t="s">
        <v>121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44"/>
      <c r="C4" s="17"/>
      <c r="D4" s="18" t="s">
        <v>122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4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45" t="s">
        <v>5</v>
      </c>
      <c r="G7" s="446"/>
      <c r="H7" s="446"/>
      <c r="I7" s="446"/>
      <c r="J7" s="447"/>
      <c r="K7" s="29"/>
      <c r="L7" s="448" t="s">
        <v>6</v>
      </c>
      <c r="M7" s="448"/>
      <c r="N7" s="448"/>
      <c r="O7" s="448"/>
      <c r="P7" s="448"/>
      <c r="Q7" s="29"/>
      <c r="R7" s="448" t="s">
        <v>7</v>
      </c>
      <c r="S7" s="448"/>
      <c r="T7" s="448"/>
      <c r="U7" s="448"/>
      <c r="V7" s="448"/>
      <c r="W7" s="29"/>
      <c r="X7" s="463" t="s">
        <v>8</v>
      </c>
      <c r="Y7" s="448"/>
      <c r="Z7" s="448"/>
      <c r="AA7" s="448"/>
      <c r="AB7" s="448"/>
      <c r="AC7" s="29"/>
      <c r="AD7" s="463" t="s">
        <v>9</v>
      </c>
      <c r="AE7" s="448"/>
      <c r="AF7" s="448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38" t="s">
        <v>11</v>
      </c>
      <c r="S9" s="438"/>
      <c r="T9" s="438"/>
      <c r="U9" s="438"/>
      <c r="V9" s="449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42"/>
      <c r="S10" s="442"/>
      <c r="T10" s="442"/>
      <c r="U10" s="442"/>
      <c r="V10" s="450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457" t="s">
        <v>123</v>
      </c>
      <c r="G11" s="458"/>
      <c r="H11" s="458"/>
      <c r="I11" s="458"/>
      <c r="J11" s="459"/>
      <c r="K11" s="52"/>
      <c r="L11" s="419" t="s">
        <v>126</v>
      </c>
      <c r="M11" s="404" t="s">
        <v>107</v>
      </c>
      <c r="N11" s="369" t="s">
        <v>127</v>
      </c>
      <c r="O11" s="384"/>
      <c r="P11" s="384"/>
      <c r="Q11" s="54"/>
      <c r="R11" s="390" t="s">
        <v>34</v>
      </c>
      <c r="S11" s="369" t="s">
        <v>33</v>
      </c>
      <c r="T11" s="369" t="s">
        <v>48</v>
      </c>
      <c r="U11" s="410" t="s">
        <v>18</v>
      </c>
      <c r="V11" s="384"/>
      <c r="W11" s="54"/>
      <c r="X11" s="378" t="s">
        <v>108</v>
      </c>
      <c r="Y11" s="404" t="s">
        <v>107</v>
      </c>
      <c r="Z11" s="396" t="s">
        <v>16</v>
      </c>
      <c r="AA11" s="407" t="s">
        <v>128</v>
      </c>
      <c r="AB11" s="384"/>
      <c r="AC11" s="52"/>
      <c r="AD11" s="49"/>
      <c r="AE11" s="50"/>
      <c r="AF11" s="51"/>
      <c r="AG11" s="52"/>
    </row>
    <row r="12" spans="1:39" ht="12.95" customHeight="1" thickBot="1">
      <c r="A12" s="52"/>
      <c r="B12" s="53" t="s">
        <v>19</v>
      </c>
      <c r="C12" s="52"/>
      <c r="D12" s="43"/>
      <c r="E12" s="52"/>
      <c r="F12" s="460"/>
      <c r="G12" s="461"/>
      <c r="H12" s="461"/>
      <c r="I12" s="461"/>
      <c r="J12" s="462"/>
      <c r="K12" s="52"/>
      <c r="L12" s="420"/>
      <c r="M12" s="405"/>
      <c r="N12" s="370"/>
      <c r="O12" s="385"/>
      <c r="P12" s="385"/>
      <c r="Q12" s="54"/>
      <c r="R12" s="391"/>
      <c r="S12" s="370"/>
      <c r="T12" s="370"/>
      <c r="U12" s="411"/>
      <c r="V12" s="385"/>
      <c r="W12" s="54"/>
      <c r="X12" s="379"/>
      <c r="Y12" s="405"/>
      <c r="Z12" s="397"/>
      <c r="AA12" s="408"/>
      <c r="AB12" s="385"/>
      <c r="AC12" s="52"/>
      <c r="AD12" s="49"/>
      <c r="AE12" s="50"/>
      <c r="AF12" s="51"/>
      <c r="AG12" s="52"/>
    </row>
    <row r="13" spans="1:39" ht="12.95" customHeight="1" thickBot="1">
      <c r="A13" s="52"/>
      <c r="B13" s="53" t="s">
        <v>20</v>
      </c>
      <c r="C13" s="52"/>
      <c r="D13" s="43"/>
      <c r="E13" s="52"/>
      <c r="F13" s="364" t="s">
        <v>23</v>
      </c>
      <c r="G13" s="365"/>
      <c r="H13" s="365"/>
      <c r="I13" s="365"/>
      <c r="J13" s="399"/>
      <c r="K13" s="52"/>
      <c r="L13" s="420"/>
      <c r="M13" s="405"/>
      <c r="N13" s="370"/>
      <c r="O13" s="385"/>
      <c r="P13" s="385"/>
      <c r="Q13" s="54"/>
      <c r="R13" s="391"/>
      <c r="S13" s="370"/>
      <c r="T13" s="370"/>
      <c r="U13" s="411"/>
      <c r="V13" s="385"/>
      <c r="W13" s="54"/>
      <c r="X13" s="379"/>
      <c r="Y13" s="405"/>
      <c r="Z13" s="397"/>
      <c r="AA13" s="408"/>
      <c r="AB13" s="385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21</v>
      </c>
      <c r="C14" s="52"/>
      <c r="D14" s="43"/>
      <c r="E14" s="52"/>
      <c r="F14" s="441" t="s">
        <v>116</v>
      </c>
      <c r="G14" s="442"/>
      <c r="H14" s="442"/>
      <c r="I14" s="442"/>
      <c r="J14" s="450"/>
      <c r="K14" s="52"/>
      <c r="L14" s="421"/>
      <c r="M14" s="406"/>
      <c r="N14" s="371"/>
      <c r="O14" s="386"/>
      <c r="P14" s="386"/>
      <c r="Q14" s="54"/>
      <c r="R14" s="392"/>
      <c r="S14" s="371"/>
      <c r="T14" s="371"/>
      <c r="U14" s="412"/>
      <c r="V14" s="386"/>
      <c r="W14" s="54"/>
      <c r="X14" s="380"/>
      <c r="Y14" s="406"/>
      <c r="Z14" s="398"/>
      <c r="AA14" s="409"/>
      <c r="AB14" s="386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22</v>
      </c>
      <c r="C15" s="52"/>
      <c r="D15" s="43"/>
      <c r="E15" s="52"/>
      <c r="F15" s="364" t="s">
        <v>23</v>
      </c>
      <c r="G15" s="365"/>
      <c r="H15" s="365"/>
      <c r="I15" s="365"/>
      <c r="J15" s="399"/>
      <c r="K15" s="52"/>
      <c r="L15" s="364" t="s">
        <v>23</v>
      </c>
      <c r="M15" s="365"/>
      <c r="N15" s="365"/>
      <c r="O15" s="365"/>
      <c r="P15" s="399"/>
      <c r="Q15" s="54"/>
      <c r="R15" s="364" t="s">
        <v>23</v>
      </c>
      <c r="S15" s="365"/>
      <c r="T15" s="365"/>
      <c r="U15" s="365"/>
      <c r="V15" s="399"/>
      <c r="W15" s="54"/>
      <c r="X15" s="364" t="s">
        <v>23</v>
      </c>
      <c r="Y15" s="365"/>
      <c r="Z15" s="365"/>
      <c r="AA15" s="365"/>
      <c r="AB15" s="365"/>
      <c r="AC15" s="52"/>
      <c r="AD15" s="49"/>
      <c r="AE15" s="50"/>
      <c r="AF15" s="51"/>
      <c r="AG15" s="52"/>
    </row>
    <row r="16" spans="1:39" ht="12.95" customHeight="1">
      <c r="A16" s="52"/>
      <c r="B16" s="56" t="s">
        <v>24</v>
      </c>
      <c r="C16" s="52"/>
      <c r="D16" s="43"/>
      <c r="E16" s="52"/>
      <c r="F16" s="369" t="s">
        <v>33</v>
      </c>
      <c r="G16" s="422" t="s">
        <v>17</v>
      </c>
      <c r="H16" s="390" t="s">
        <v>34</v>
      </c>
      <c r="I16" s="369" t="s">
        <v>127</v>
      </c>
      <c r="J16" s="384"/>
      <c r="K16" s="52"/>
      <c r="L16" s="419" t="s">
        <v>126</v>
      </c>
      <c r="M16" s="404" t="s">
        <v>107</v>
      </c>
      <c r="N16" s="369" t="s">
        <v>127</v>
      </c>
      <c r="O16" s="384"/>
      <c r="P16" s="384"/>
      <c r="Q16" s="54"/>
      <c r="R16" s="438" t="s">
        <v>25</v>
      </c>
      <c r="S16" s="438"/>
      <c r="T16" s="438"/>
      <c r="U16" s="438"/>
      <c r="V16" s="438"/>
      <c r="W16" s="54"/>
      <c r="X16" s="378" t="s">
        <v>108</v>
      </c>
      <c r="Y16" s="404" t="s">
        <v>107</v>
      </c>
      <c r="Z16" s="396" t="s">
        <v>16</v>
      </c>
      <c r="AA16" s="407" t="s">
        <v>128</v>
      </c>
      <c r="AB16" s="384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26</v>
      </c>
      <c r="C17" s="52"/>
      <c r="D17" s="43"/>
      <c r="E17" s="52"/>
      <c r="F17" s="370"/>
      <c r="G17" s="423"/>
      <c r="H17" s="391"/>
      <c r="I17" s="370"/>
      <c r="J17" s="385"/>
      <c r="K17" s="52"/>
      <c r="L17" s="420"/>
      <c r="M17" s="405"/>
      <c r="N17" s="370"/>
      <c r="O17" s="385"/>
      <c r="P17" s="385"/>
      <c r="Q17" s="54"/>
      <c r="R17" s="442"/>
      <c r="S17" s="442"/>
      <c r="T17" s="442"/>
      <c r="U17" s="442"/>
      <c r="V17" s="442"/>
      <c r="W17" s="54"/>
      <c r="X17" s="379"/>
      <c r="Y17" s="405"/>
      <c r="Z17" s="397"/>
      <c r="AA17" s="408"/>
      <c r="AB17" s="385"/>
      <c r="AC17" s="52"/>
      <c r="AD17" s="49"/>
      <c r="AE17" s="50"/>
      <c r="AF17" s="51"/>
      <c r="AG17" s="52"/>
    </row>
    <row r="18" spans="1:33" ht="15" customHeight="1">
      <c r="A18" s="52"/>
      <c r="B18" s="56" t="s">
        <v>27</v>
      </c>
      <c r="C18" s="52"/>
      <c r="D18" s="43"/>
      <c r="E18" s="52"/>
      <c r="F18" s="370"/>
      <c r="G18" s="423"/>
      <c r="H18" s="391"/>
      <c r="I18" s="370"/>
      <c r="J18" s="385"/>
      <c r="K18" s="52"/>
      <c r="L18" s="420"/>
      <c r="M18" s="405"/>
      <c r="N18" s="370"/>
      <c r="O18" s="385"/>
      <c r="P18" s="385"/>
      <c r="Q18" s="54"/>
      <c r="R18" s="451" t="s">
        <v>28</v>
      </c>
      <c r="S18" s="452"/>
      <c r="T18" s="452"/>
      <c r="U18" s="452"/>
      <c r="V18" s="453"/>
      <c r="W18" s="54"/>
      <c r="X18" s="379"/>
      <c r="Y18" s="405"/>
      <c r="Z18" s="397"/>
      <c r="AA18" s="408"/>
      <c r="AB18" s="385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29</v>
      </c>
      <c r="C19" s="52"/>
      <c r="D19" s="43"/>
      <c r="E19" s="52"/>
      <c r="F19" s="371"/>
      <c r="G19" s="424"/>
      <c r="H19" s="392"/>
      <c r="I19" s="371"/>
      <c r="J19" s="386"/>
      <c r="K19" s="52"/>
      <c r="L19" s="421"/>
      <c r="M19" s="406"/>
      <c r="N19" s="371"/>
      <c r="O19" s="386"/>
      <c r="P19" s="386"/>
      <c r="Q19" s="54"/>
      <c r="R19" s="454"/>
      <c r="S19" s="455"/>
      <c r="T19" s="455"/>
      <c r="U19" s="455"/>
      <c r="V19" s="456"/>
      <c r="W19" s="54"/>
      <c r="X19" s="380"/>
      <c r="Y19" s="406"/>
      <c r="Z19" s="398"/>
      <c r="AA19" s="409"/>
      <c r="AB19" s="386"/>
      <c r="AC19" s="52"/>
      <c r="AD19" s="49"/>
      <c r="AE19" s="50"/>
      <c r="AF19" s="51"/>
      <c r="AG19" s="52"/>
    </row>
    <row r="20" spans="1:33" ht="12.75" customHeight="1">
      <c r="A20" s="52"/>
      <c r="B20" s="57" t="s">
        <v>30</v>
      </c>
      <c r="C20" s="52"/>
      <c r="D20" s="43"/>
      <c r="E20" s="52"/>
      <c r="F20" s="372" t="s">
        <v>124</v>
      </c>
      <c r="G20" s="373"/>
      <c r="H20" s="373"/>
      <c r="I20" s="373"/>
      <c r="J20" s="374"/>
      <c r="K20" s="42"/>
      <c r="L20" s="372" t="s">
        <v>117</v>
      </c>
      <c r="M20" s="373"/>
      <c r="N20" s="373"/>
      <c r="O20" s="373"/>
      <c r="P20" s="374"/>
      <c r="Q20" s="58"/>
      <c r="R20" s="372" t="s">
        <v>117</v>
      </c>
      <c r="S20" s="373"/>
      <c r="T20" s="373"/>
      <c r="U20" s="373"/>
      <c r="V20" s="374"/>
      <c r="W20" s="58"/>
      <c r="X20" s="372" t="s">
        <v>117</v>
      </c>
      <c r="Y20" s="373"/>
      <c r="Z20" s="373"/>
      <c r="AA20" s="373"/>
      <c r="AB20" s="374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31</v>
      </c>
      <c r="C21" s="52"/>
      <c r="D21" s="43"/>
      <c r="E21" s="52"/>
      <c r="F21" s="375"/>
      <c r="G21" s="376"/>
      <c r="H21" s="376"/>
      <c r="I21" s="376"/>
      <c r="J21" s="377"/>
      <c r="K21" s="42"/>
      <c r="L21" s="375"/>
      <c r="M21" s="376"/>
      <c r="N21" s="376"/>
      <c r="O21" s="376"/>
      <c r="P21" s="377"/>
      <c r="Q21" s="58"/>
      <c r="R21" s="375"/>
      <c r="S21" s="376"/>
      <c r="T21" s="376"/>
      <c r="U21" s="376"/>
      <c r="V21" s="377"/>
      <c r="W21" s="58"/>
      <c r="X21" s="375"/>
      <c r="Y21" s="376"/>
      <c r="Z21" s="376"/>
      <c r="AA21" s="376"/>
      <c r="AB21" s="377"/>
      <c r="AC21" s="42"/>
      <c r="AD21" s="49"/>
      <c r="AE21" s="50"/>
      <c r="AF21" s="51"/>
      <c r="AG21" s="52"/>
    </row>
    <row r="22" spans="1:33" ht="12.75" customHeight="1">
      <c r="A22" s="52"/>
      <c r="B22" s="56" t="s">
        <v>32</v>
      </c>
      <c r="C22" s="52"/>
      <c r="D22" s="43"/>
      <c r="E22" s="52"/>
      <c r="F22" s="419" t="s">
        <v>126</v>
      </c>
      <c r="G22" s="393" t="s">
        <v>14</v>
      </c>
      <c r="H22" s="381" t="s">
        <v>129</v>
      </c>
      <c r="I22" s="369" t="s">
        <v>127</v>
      </c>
      <c r="J22" s="384"/>
      <c r="K22" s="52"/>
      <c r="L22" s="369" t="s">
        <v>33</v>
      </c>
      <c r="M22" s="396" t="s">
        <v>16</v>
      </c>
      <c r="N22" s="378" t="s">
        <v>108</v>
      </c>
      <c r="O22" s="384"/>
      <c r="P22" s="384"/>
      <c r="Q22" s="54"/>
      <c r="R22" s="390" t="s">
        <v>34</v>
      </c>
      <c r="S22" s="413" t="s">
        <v>119</v>
      </c>
      <c r="T22" s="369" t="s">
        <v>48</v>
      </c>
      <c r="U22" s="396" t="s">
        <v>16</v>
      </c>
      <c r="V22" s="384"/>
      <c r="W22" s="54"/>
      <c r="X22" s="369" t="s">
        <v>33</v>
      </c>
      <c r="Y22" s="381" t="s">
        <v>129</v>
      </c>
      <c r="Z22" s="390" t="s">
        <v>34</v>
      </c>
      <c r="AA22" s="416" t="s">
        <v>15</v>
      </c>
      <c r="AB22" s="384"/>
      <c r="AC22" s="52"/>
      <c r="AD22" s="49"/>
      <c r="AE22" s="50"/>
      <c r="AF22" s="51"/>
      <c r="AG22" s="52"/>
    </row>
    <row r="23" spans="1:33" ht="15.75" customHeight="1" thickBot="1">
      <c r="A23" s="52"/>
      <c r="B23" s="56" t="s">
        <v>36</v>
      </c>
      <c r="C23" s="52"/>
      <c r="D23" s="43"/>
      <c r="E23" s="52"/>
      <c r="F23" s="420"/>
      <c r="G23" s="394"/>
      <c r="H23" s="382"/>
      <c r="I23" s="370"/>
      <c r="J23" s="385"/>
      <c r="K23" s="52"/>
      <c r="L23" s="370"/>
      <c r="M23" s="397"/>
      <c r="N23" s="379"/>
      <c r="O23" s="385"/>
      <c r="P23" s="385"/>
      <c r="Q23" s="54"/>
      <c r="R23" s="391"/>
      <c r="S23" s="414"/>
      <c r="T23" s="370"/>
      <c r="U23" s="397"/>
      <c r="V23" s="385"/>
      <c r="W23" s="54"/>
      <c r="X23" s="370"/>
      <c r="Y23" s="382"/>
      <c r="Z23" s="391"/>
      <c r="AA23" s="417"/>
      <c r="AB23" s="385"/>
      <c r="AC23" s="52"/>
      <c r="AD23" s="49"/>
      <c r="AE23" s="50"/>
      <c r="AF23" s="51"/>
      <c r="AG23" s="52"/>
    </row>
    <row r="24" spans="1:33" ht="15" customHeight="1">
      <c r="A24" s="52"/>
      <c r="B24" s="56" t="s">
        <v>37</v>
      </c>
      <c r="C24" s="52"/>
      <c r="D24" s="362" t="s">
        <v>125</v>
      </c>
      <c r="E24" s="52"/>
      <c r="F24" s="420"/>
      <c r="G24" s="394"/>
      <c r="H24" s="382"/>
      <c r="I24" s="370"/>
      <c r="J24" s="385"/>
      <c r="K24" s="52"/>
      <c r="L24" s="370"/>
      <c r="M24" s="397"/>
      <c r="N24" s="379"/>
      <c r="O24" s="385"/>
      <c r="P24" s="385"/>
      <c r="Q24" s="54"/>
      <c r="R24" s="391"/>
      <c r="S24" s="414"/>
      <c r="T24" s="370"/>
      <c r="U24" s="397"/>
      <c r="V24" s="385"/>
      <c r="W24" s="54"/>
      <c r="X24" s="370"/>
      <c r="Y24" s="382"/>
      <c r="Z24" s="391"/>
      <c r="AA24" s="417"/>
      <c r="AB24" s="385"/>
      <c r="AC24" s="52"/>
      <c r="AD24" s="49"/>
      <c r="AE24" s="50"/>
      <c r="AF24" s="51"/>
      <c r="AG24" s="52"/>
    </row>
    <row r="25" spans="1:33" ht="15.75" customHeight="1" thickBot="1">
      <c r="A25" s="59"/>
      <c r="B25" s="56" t="s">
        <v>38</v>
      </c>
      <c r="C25" s="59"/>
      <c r="D25" s="363"/>
      <c r="E25" s="59"/>
      <c r="F25" s="421"/>
      <c r="G25" s="395"/>
      <c r="H25" s="383"/>
      <c r="I25" s="371"/>
      <c r="J25" s="386"/>
      <c r="K25" s="59"/>
      <c r="L25" s="371"/>
      <c r="M25" s="398"/>
      <c r="N25" s="380"/>
      <c r="O25" s="386"/>
      <c r="P25" s="386"/>
      <c r="Q25" s="60"/>
      <c r="R25" s="392"/>
      <c r="S25" s="415"/>
      <c r="T25" s="371"/>
      <c r="U25" s="398"/>
      <c r="V25" s="386"/>
      <c r="W25" s="60"/>
      <c r="X25" s="371"/>
      <c r="Y25" s="383"/>
      <c r="Z25" s="392"/>
      <c r="AA25" s="418"/>
      <c r="AB25" s="386"/>
      <c r="AC25" s="59"/>
      <c r="AD25" s="49"/>
      <c r="AE25" s="50"/>
      <c r="AF25" s="51"/>
      <c r="AG25" s="59"/>
    </row>
    <row r="26" spans="1:33" ht="15.75" customHeight="1" thickBot="1">
      <c r="A26" s="59"/>
      <c r="B26" s="61" t="s">
        <v>39</v>
      </c>
      <c r="C26" s="59"/>
      <c r="D26" s="62" t="s">
        <v>23</v>
      </c>
      <c r="E26" s="59"/>
      <c r="F26" s="425" t="s">
        <v>23</v>
      </c>
      <c r="G26" s="426"/>
      <c r="H26" s="426"/>
      <c r="I26" s="426"/>
      <c r="J26" s="427"/>
      <c r="K26" s="59"/>
      <c r="L26" s="364" t="s">
        <v>23</v>
      </c>
      <c r="M26" s="365"/>
      <c r="N26" s="365"/>
      <c r="O26" s="365"/>
      <c r="P26" s="399"/>
      <c r="Q26" s="60"/>
      <c r="R26" s="365"/>
      <c r="S26" s="365"/>
      <c r="T26" s="365"/>
      <c r="U26" s="365"/>
      <c r="V26" s="365"/>
      <c r="W26" s="60"/>
      <c r="X26" s="364" t="s">
        <v>23</v>
      </c>
      <c r="Y26" s="365"/>
      <c r="Z26" s="365"/>
      <c r="AA26" s="365"/>
      <c r="AB26" s="365"/>
      <c r="AC26" s="59"/>
      <c r="AD26" s="49"/>
      <c r="AE26" s="50"/>
      <c r="AF26" s="51"/>
      <c r="AG26" s="59"/>
    </row>
    <row r="27" spans="1:33" ht="12.75" customHeight="1">
      <c r="A27" s="63"/>
      <c r="B27" s="53" t="s">
        <v>40</v>
      </c>
      <c r="C27" s="63"/>
      <c r="D27" s="402" t="s">
        <v>41</v>
      </c>
      <c r="E27" s="63"/>
      <c r="F27" s="419" t="s">
        <v>126</v>
      </c>
      <c r="G27" s="393" t="s">
        <v>14</v>
      </c>
      <c r="H27" s="381" t="s">
        <v>129</v>
      </c>
      <c r="I27" s="393"/>
      <c r="J27" s="387">
        <v>802.24</v>
      </c>
      <c r="K27" s="63"/>
      <c r="L27" s="369" t="s">
        <v>33</v>
      </c>
      <c r="M27" s="396" t="s">
        <v>16</v>
      </c>
      <c r="N27" s="381" t="s">
        <v>129</v>
      </c>
      <c r="O27" s="384"/>
      <c r="P27" s="387">
        <v>802.24</v>
      </c>
      <c r="Q27" s="64"/>
      <c r="R27" s="390" t="s">
        <v>34</v>
      </c>
      <c r="S27" s="393" t="s">
        <v>14</v>
      </c>
      <c r="T27" s="369" t="s">
        <v>48</v>
      </c>
      <c r="U27" s="396" t="s">
        <v>16</v>
      </c>
      <c r="V27" s="387">
        <v>802.24</v>
      </c>
      <c r="W27" s="64"/>
      <c r="X27" s="369" t="s">
        <v>33</v>
      </c>
      <c r="Y27" s="422" t="s">
        <v>17</v>
      </c>
      <c r="Z27" s="390" t="s">
        <v>34</v>
      </c>
      <c r="AA27" s="416" t="s">
        <v>15</v>
      </c>
      <c r="AB27" s="384"/>
      <c r="AC27" s="63"/>
      <c r="AD27" s="49"/>
      <c r="AE27" s="50"/>
      <c r="AF27" s="51"/>
      <c r="AG27" s="63"/>
    </row>
    <row r="28" spans="1:33" ht="15" customHeight="1">
      <c r="A28" s="63"/>
      <c r="B28" s="56" t="s">
        <v>42</v>
      </c>
      <c r="C28" s="63"/>
      <c r="D28" s="402"/>
      <c r="E28" s="63"/>
      <c r="F28" s="420"/>
      <c r="G28" s="394"/>
      <c r="H28" s="382"/>
      <c r="I28" s="394"/>
      <c r="J28" s="388"/>
      <c r="K28" s="63"/>
      <c r="L28" s="370"/>
      <c r="M28" s="397"/>
      <c r="N28" s="382"/>
      <c r="O28" s="385"/>
      <c r="P28" s="388"/>
      <c r="Q28" s="64"/>
      <c r="R28" s="391"/>
      <c r="S28" s="394"/>
      <c r="T28" s="370"/>
      <c r="U28" s="397"/>
      <c r="V28" s="388"/>
      <c r="W28" s="64"/>
      <c r="X28" s="370"/>
      <c r="Y28" s="423"/>
      <c r="Z28" s="391"/>
      <c r="AA28" s="417"/>
      <c r="AB28" s="385"/>
      <c r="AC28" s="63"/>
      <c r="AD28" s="49"/>
      <c r="AE28" s="50"/>
      <c r="AF28" s="51"/>
      <c r="AG28" s="63"/>
    </row>
    <row r="29" spans="1:33" ht="15.75" customHeight="1" thickBot="1">
      <c r="A29" s="63"/>
      <c r="B29" s="56" t="s">
        <v>43</v>
      </c>
      <c r="C29" s="63"/>
      <c r="D29" s="403"/>
      <c r="E29" s="63"/>
      <c r="F29" s="420"/>
      <c r="G29" s="394"/>
      <c r="H29" s="382"/>
      <c r="I29" s="394"/>
      <c r="J29" s="388"/>
      <c r="K29" s="63"/>
      <c r="L29" s="370"/>
      <c r="M29" s="397"/>
      <c r="N29" s="382"/>
      <c r="O29" s="385"/>
      <c r="P29" s="388"/>
      <c r="Q29" s="64"/>
      <c r="R29" s="391"/>
      <c r="S29" s="394"/>
      <c r="T29" s="370"/>
      <c r="U29" s="397"/>
      <c r="V29" s="388"/>
      <c r="W29" s="64"/>
      <c r="X29" s="370"/>
      <c r="Y29" s="423"/>
      <c r="Z29" s="391"/>
      <c r="AA29" s="417"/>
      <c r="AB29" s="385"/>
      <c r="AC29" s="63"/>
      <c r="AD29" s="49"/>
      <c r="AE29" s="50"/>
      <c r="AF29" s="51"/>
      <c r="AG29" s="63"/>
    </row>
    <row r="30" spans="1:33" ht="15.75" customHeight="1" thickBot="1">
      <c r="A30" s="63"/>
      <c r="B30" s="56" t="s">
        <v>44</v>
      </c>
      <c r="C30" s="63"/>
      <c r="D30" s="400" t="s">
        <v>11</v>
      </c>
      <c r="E30" s="63"/>
      <c r="F30" s="421"/>
      <c r="G30" s="395"/>
      <c r="H30" s="383"/>
      <c r="I30" s="395"/>
      <c r="J30" s="389"/>
      <c r="K30" s="63"/>
      <c r="L30" s="371"/>
      <c r="M30" s="398"/>
      <c r="N30" s="383"/>
      <c r="O30" s="386"/>
      <c r="P30" s="389"/>
      <c r="Q30" s="64"/>
      <c r="R30" s="392"/>
      <c r="S30" s="395"/>
      <c r="T30" s="371"/>
      <c r="U30" s="398"/>
      <c r="V30" s="389"/>
      <c r="W30" s="64"/>
      <c r="X30" s="371"/>
      <c r="Y30" s="424"/>
      <c r="Z30" s="392"/>
      <c r="AA30" s="418"/>
      <c r="AB30" s="386"/>
      <c r="AC30" s="63"/>
      <c r="AD30" s="49"/>
      <c r="AE30" s="50"/>
      <c r="AF30" s="51"/>
      <c r="AG30" s="63"/>
    </row>
    <row r="31" spans="1:33" ht="13.5" customHeight="1" thickBot="1">
      <c r="A31" s="63"/>
      <c r="B31" s="57" t="s">
        <v>45</v>
      </c>
      <c r="C31" s="63"/>
      <c r="D31" s="401"/>
      <c r="E31" s="63"/>
      <c r="F31" s="364" t="s">
        <v>23</v>
      </c>
      <c r="G31" s="365"/>
      <c r="H31" s="365"/>
      <c r="I31" s="365"/>
      <c r="J31" s="365"/>
      <c r="K31" s="63"/>
      <c r="L31" s="364" t="s">
        <v>23</v>
      </c>
      <c r="M31" s="365"/>
      <c r="N31" s="365"/>
      <c r="O31" s="365"/>
      <c r="P31" s="365"/>
      <c r="Q31" s="64"/>
      <c r="R31" s="364" t="s">
        <v>23</v>
      </c>
      <c r="S31" s="365"/>
      <c r="T31" s="365"/>
      <c r="U31" s="365"/>
      <c r="V31" s="365"/>
      <c r="W31" s="64"/>
      <c r="X31" s="364" t="s">
        <v>23</v>
      </c>
      <c r="Y31" s="365"/>
      <c r="Z31" s="365"/>
      <c r="AA31" s="365"/>
      <c r="AB31" s="365"/>
      <c r="AC31" s="63"/>
      <c r="AD31" s="49"/>
      <c r="AE31" s="50"/>
      <c r="AF31" s="51"/>
      <c r="AG31" s="63"/>
    </row>
    <row r="32" spans="1:33" ht="12.75" customHeight="1">
      <c r="A32" s="63"/>
      <c r="B32" s="57" t="s">
        <v>47</v>
      </c>
      <c r="C32" s="63"/>
      <c r="D32" s="43"/>
      <c r="E32" s="63"/>
      <c r="F32" s="366"/>
      <c r="G32" s="366"/>
      <c r="H32" s="366"/>
      <c r="I32" s="366"/>
      <c r="J32" s="369"/>
      <c r="K32" s="66"/>
      <c r="L32" s="366"/>
      <c r="M32" s="366"/>
      <c r="N32" s="366"/>
      <c r="O32" s="366"/>
      <c r="P32" s="369"/>
      <c r="Q32" s="64"/>
      <c r="R32" s="431" t="s">
        <v>106</v>
      </c>
      <c r="S32" s="432"/>
      <c r="T32" s="432"/>
      <c r="U32" s="432"/>
      <c r="V32" s="432"/>
      <c r="W32" s="65"/>
      <c r="X32" s="437" t="s">
        <v>49</v>
      </c>
      <c r="Y32" s="438"/>
      <c r="Z32" s="438"/>
      <c r="AA32" s="438"/>
      <c r="AB32" s="438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50</v>
      </c>
      <c r="C33" s="67"/>
      <c r="D33" s="43"/>
      <c r="E33" s="67"/>
      <c r="F33" s="367"/>
      <c r="G33" s="367"/>
      <c r="H33" s="367"/>
      <c r="I33" s="367"/>
      <c r="J33" s="370"/>
      <c r="K33" s="70"/>
      <c r="L33" s="367"/>
      <c r="M33" s="367"/>
      <c r="N33" s="367"/>
      <c r="O33" s="367"/>
      <c r="P33" s="370"/>
      <c r="Q33" s="68"/>
      <c r="R33" s="433"/>
      <c r="S33" s="434"/>
      <c r="T33" s="434"/>
      <c r="U33" s="434"/>
      <c r="V33" s="434"/>
      <c r="W33" s="69"/>
      <c r="X33" s="439"/>
      <c r="Y33" s="440"/>
      <c r="Z33" s="440"/>
      <c r="AA33" s="440"/>
      <c r="AB33" s="440"/>
      <c r="AC33" s="70"/>
      <c r="AD33" s="49"/>
      <c r="AE33" s="50"/>
      <c r="AF33" s="50"/>
      <c r="AG33" s="67"/>
    </row>
    <row r="34" spans="1:33" ht="12.75" customHeight="1">
      <c r="A34" s="71"/>
      <c r="B34" s="56" t="s">
        <v>51</v>
      </c>
      <c r="C34" s="71"/>
      <c r="D34" s="50"/>
      <c r="E34" s="71"/>
      <c r="F34" s="367"/>
      <c r="G34" s="367"/>
      <c r="H34" s="367"/>
      <c r="I34" s="367"/>
      <c r="J34" s="370"/>
      <c r="K34" s="72"/>
      <c r="L34" s="367"/>
      <c r="M34" s="367"/>
      <c r="N34" s="367"/>
      <c r="O34" s="367"/>
      <c r="P34" s="370"/>
      <c r="Q34" s="73"/>
      <c r="R34" s="433"/>
      <c r="S34" s="434"/>
      <c r="T34" s="434"/>
      <c r="U34" s="434"/>
      <c r="V34" s="434"/>
      <c r="W34" s="74"/>
      <c r="X34" s="439"/>
      <c r="Y34" s="440"/>
      <c r="Z34" s="440"/>
      <c r="AA34" s="440"/>
      <c r="AB34" s="440"/>
      <c r="AC34" s="72"/>
      <c r="AD34" s="49"/>
      <c r="AE34" s="50"/>
      <c r="AF34" s="50"/>
      <c r="AG34" s="71"/>
    </row>
    <row r="35" spans="1:33" ht="15.75" customHeight="1" thickBot="1">
      <c r="A35" s="75"/>
      <c r="B35" s="76" t="s">
        <v>52</v>
      </c>
      <c r="C35" s="75"/>
      <c r="D35" s="43"/>
      <c r="E35" s="75"/>
      <c r="F35" s="368"/>
      <c r="G35" s="368"/>
      <c r="H35" s="368"/>
      <c r="I35" s="368"/>
      <c r="J35" s="371"/>
      <c r="K35" s="77"/>
      <c r="L35" s="368"/>
      <c r="M35" s="368"/>
      <c r="N35" s="368"/>
      <c r="O35" s="368"/>
      <c r="P35" s="371"/>
      <c r="Q35" s="78"/>
      <c r="R35" s="433"/>
      <c r="S35" s="434"/>
      <c r="T35" s="434"/>
      <c r="U35" s="434"/>
      <c r="V35" s="434"/>
      <c r="W35" s="79"/>
      <c r="X35" s="441"/>
      <c r="Y35" s="442"/>
      <c r="Z35" s="442"/>
      <c r="AA35" s="442"/>
      <c r="AB35" s="442"/>
      <c r="AC35" s="77"/>
      <c r="AD35" s="80"/>
      <c r="AE35" s="50"/>
      <c r="AF35" s="50"/>
      <c r="AG35" s="75"/>
    </row>
    <row r="36" spans="1:33" ht="13.5" customHeight="1">
      <c r="A36" s="75"/>
      <c r="B36" s="81" t="s">
        <v>53</v>
      </c>
      <c r="C36" s="75"/>
      <c r="D36" s="43"/>
      <c r="E36" s="75"/>
      <c r="F36" s="372" t="s">
        <v>46</v>
      </c>
      <c r="G36" s="373"/>
      <c r="H36" s="373"/>
      <c r="I36" s="373"/>
      <c r="J36" s="373"/>
      <c r="K36" s="77"/>
      <c r="L36" s="372" t="s">
        <v>46</v>
      </c>
      <c r="M36" s="373"/>
      <c r="N36" s="373"/>
      <c r="O36" s="373"/>
      <c r="P36" s="373"/>
      <c r="Q36" s="82"/>
      <c r="R36" s="433"/>
      <c r="S36" s="434"/>
      <c r="T36" s="434"/>
      <c r="U36" s="434"/>
      <c r="V36" s="434"/>
      <c r="W36" s="79"/>
      <c r="X36" s="372" t="s">
        <v>46</v>
      </c>
      <c r="Y36" s="373"/>
      <c r="Z36" s="373"/>
      <c r="AA36" s="373"/>
      <c r="AB36" s="373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54</v>
      </c>
      <c r="C37" s="75"/>
      <c r="D37" s="43"/>
      <c r="E37" s="75"/>
      <c r="F37" s="428"/>
      <c r="G37" s="429"/>
      <c r="H37" s="429"/>
      <c r="I37" s="429"/>
      <c r="J37" s="429"/>
      <c r="K37" s="77"/>
      <c r="L37" s="428"/>
      <c r="M37" s="429"/>
      <c r="N37" s="429"/>
      <c r="O37" s="429"/>
      <c r="P37" s="429"/>
      <c r="Q37" s="82"/>
      <c r="R37" s="433"/>
      <c r="S37" s="434"/>
      <c r="T37" s="434"/>
      <c r="U37" s="434"/>
      <c r="V37" s="434"/>
      <c r="W37" s="79"/>
      <c r="X37" s="428"/>
      <c r="Y37" s="429"/>
      <c r="Z37" s="429"/>
      <c r="AA37" s="429"/>
      <c r="AB37" s="429"/>
      <c r="AC37" s="77"/>
      <c r="AD37" s="49"/>
      <c r="AE37" s="50"/>
      <c r="AF37" s="50"/>
      <c r="AG37" s="75"/>
    </row>
    <row r="38" spans="1:33" ht="13.5" customHeight="1" thickBot="1">
      <c r="A38" s="84"/>
      <c r="B38" s="85" t="s">
        <v>55</v>
      </c>
      <c r="C38" s="84"/>
      <c r="D38" s="43"/>
      <c r="E38" s="84"/>
      <c r="F38" s="375"/>
      <c r="G38" s="376"/>
      <c r="H38" s="376"/>
      <c r="I38" s="376"/>
      <c r="J38" s="376"/>
      <c r="K38" s="84"/>
      <c r="L38" s="375"/>
      <c r="M38" s="376"/>
      <c r="N38" s="376"/>
      <c r="O38" s="376"/>
      <c r="P38" s="376"/>
      <c r="Q38" s="79"/>
      <c r="R38" s="435"/>
      <c r="S38" s="436"/>
      <c r="T38" s="436"/>
      <c r="U38" s="436"/>
      <c r="V38" s="436"/>
      <c r="W38" s="79"/>
      <c r="X38" s="375"/>
      <c r="Y38" s="376"/>
      <c r="Z38" s="376"/>
      <c r="AA38" s="376"/>
      <c r="AB38" s="376"/>
      <c r="AC38" s="84"/>
      <c r="AD38" s="49"/>
      <c r="AE38" s="50"/>
      <c r="AF38" s="50"/>
      <c r="AG38" s="84"/>
    </row>
    <row r="39" spans="1:33" ht="13.5" thickBot="1">
      <c r="A39" s="86"/>
      <c r="B39" s="87" t="s">
        <v>56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57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28</v>
      </c>
      <c r="T43" s="114"/>
      <c r="U43" s="114"/>
      <c r="V43" s="115" t="s">
        <v>58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59</v>
      </c>
      <c r="T44" s="126"/>
      <c r="U44" s="126"/>
      <c r="V44" s="127" t="s">
        <v>60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61</v>
      </c>
      <c r="D45" s="132"/>
      <c r="E45" s="132"/>
      <c r="F45" s="133" t="s">
        <v>62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63</v>
      </c>
      <c r="T45" s="125"/>
      <c r="U45" s="125"/>
      <c r="V45" s="137" t="s">
        <v>64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65</v>
      </c>
      <c r="D46" s="132"/>
      <c r="E46" s="132"/>
      <c r="F46" s="141" t="s">
        <v>66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67</v>
      </c>
      <c r="T46" s="136"/>
      <c r="U46" s="136"/>
      <c r="V46" s="143" t="s">
        <v>68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69</v>
      </c>
      <c r="D47" s="145"/>
      <c r="E47" s="132"/>
      <c r="F47" s="146" t="s">
        <v>70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48</v>
      </c>
      <c r="T47" s="142"/>
      <c r="U47" s="142"/>
      <c r="V47" s="149" t="s">
        <v>71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16</v>
      </c>
      <c r="D48" s="152"/>
      <c r="E48" s="145"/>
      <c r="F48" s="153" t="s">
        <v>72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73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74</v>
      </c>
      <c r="D49" s="108"/>
      <c r="E49" s="121"/>
      <c r="F49" s="158" t="s">
        <v>75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126</v>
      </c>
      <c r="T49" s="160"/>
      <c r="U49" s="160"/>
      <c r="V49" s="161" t="s">
        <v>76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77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108</v>
      </c>
      <c r="T50" s="167"/>
      <c r="U50" s="167"/>
      <c r="V50" s="168" t="s">
        <v>112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109</v>
      </c>
      <c r="D51" s="152"/>
      <c r="E51" s="145"/>
      <c r="F51" s="171" t="s">
        <v>110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127</v>
      </c>
      <c r="T51" s="167"/>
      <c r="U51" s="167"/>
      <c r="V51" s="174" t="s">
        <v>111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>
      <c r="A56" s="196"/>
      <c r="B56" s="197" t="s">
        <v>79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30" t="s">
        <v>80</v>
      </c>
      <c r="U56" s="430"/>
      <c r="V56" s="430"/>
      <c r="W56" s="430"/>
      <c r="X56" s="430"/>
      <c r="Y56" s="430"/>
      <c r="Z56" s="430"/>
      <c r="AA56" s="430"/>
      <c r="AB56" s="430"/>
      <c r="AC56" s="199"/>
      <c r="AD56" s="199"/>
      <c r="AE56" s="199"/>
      <c r="AF56" s="199"/>
      <c r="AG56" s="189"/>
    </row>
    <row r="57" spans="1:33" s="208" customFormat="1" ht="12" thickBot="1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>
      <c r="A58" s="209"/>
      <c r="B58" s="210"/>
      <c r="C58" s="211" t="e">
        <f>G85/G83</f>
        <v>#DIV/0!</v>
      </c>
      <c r="D58" s="211"/>
      <c r="E58" s="211"/>
      <c r="F58" s="211"/>
      <c r="G58" s="212" t="s">
        <v>81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82</v>
      </c>
      <c r="S58" s="216"/>
      <c r="T58" s="217" t="s">
        <v>83</v>
      </c>
      <c r="U58" s="218"/>
      <c r="V58" s="218"/>
      <c r="W58" s="217"/>
      <c r="X58" s="217" t="s">
        <v>84</v>
      </c>
      <c r="Y58" s="219" t="s">
        <v>85</v>
      </c>
      <c r="Z58" s="319" t="s">
        <v>114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>
      <c r="A59" s="196"/>
      <c r="B59" s="221"/>
      <c r="C59" s="222"/>
      <c r="D59" s="211"/>
      <c r="E59" s="222"/>
      <c r="F59" s="223" t="s">
        <v>86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86</v>
      </c>
      <c r="Q59" s="225"/>
      <c r="R59" s="226">
        <v>20</v>
      </c>
      <c r="S59" s="226"/>
      <c r="T59" s="226" t="s">
        <v>87</v>
      </c>
      <c r="U59" s="226"/>
      <c r="V59" s="226"/>
      <c r="W59" s="227"/>
      <c r="X59" s="226" t="s">
        <v>88</v>
      </c>
      <c r="Y59" s="226" t="s">
        <v>88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>
      <c r="A60" s="196"/>
      <c r="B60" s="221"/>
      <c r="C60" s="222"/>
      <c r="D60" s="211"/>
      <c r="E60" s="222"/>
      <c r="F60" s="223" t="s">
        <v>89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90</v>
      </c>
      <c r="Q60" s="225"/>
      <c r="R60" s="232">
        <v>100</v>
      </c>
      <c r="S60" s="232"/>
      <c r="T60" s="232" t="s">
        <v>91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>
      <c r="A61" s="196"/>
      <c r="B61" s="221"/>
      <c r="C61" s="222"/>
      <c r="D61" s="211"/>
      <c r="E61" s="222"/>
      <c r="F61" s="234" t="s">
        <v>105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105</v>
      </c>
      <c r="Q61" s="235"/>
      <c r="R61" s="232">
        <v>20</v>
      </c>
      <c r="S61" s="232"/>
      <c r="T61" s="232" t="s">
        <v>87</v>
      </c>
      <c r="U61" s="232"/>
      <c r="V61" s="232"/>
      <c r="W61" s="228"/>
      <c r="X61" s="232" t="s">
        <v>88</v>
      </c>
      <c r="Y61" s="232" t="s">
        <v>88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>
      <c r="A62" s="196"/>
      <c r="B62" s="221"/>
      <c r="C62" s="222"/>
      <c r="D62" s="211"/>
      <c r="E62" s="222"/>
      <c r="F62" s="236" t="s">
        <v>92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92</v>
      </c>
      <c r="Q62" s="238"/>
      <c r="R62" s="232">
        <v>100</v>
      </c>
      <c r="S62" s="232"/>
      <c r="T62" s="232" t="s">
        <v>91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87</v>
      </c>
      <c r="U63" s="232"/>
      <c r="V63" s="241"/>
      <c r="W63" s="228"/>
      <c r="X63" s="241" t="s">
        <v>88</v>
      </c>
      <c r="Y63" s="241" t="s">
        <v>88</v>
      </c>
      <c r="Z63" s="241" t="s">
        <v>88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93</v>
      </c>
      <c r="Q64" s="214"/>
      <c r="R64" s="232">
        <v>20</v>
      </c>
      <c r="S64" s="232"/>
      <c r="T64" s="232" t="s">
        <v>91</v>
      </c>
      <c r="U64" s="232"/>
      <c r="V64" s="232"/>
      <c r="W64" s="228"/>
      <c r="X64" s="241">
        <v>1</v>
      </c>
      <c r="Y64" s="241" t="s">
        <v>88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>
      <c r="A65" s="196"/>
      <c r="B65" s="221"/>
      <c r="C65" s="222"/>
      <c r="D65" s="211"/>
      <c r="E65" s="222"/>
      <c r="F65" s="245" t="s">
        <v>93</v>
      </c>
      <c r="G65" s="230">
        <v>2</v>
      </c>
      <c r="H65" s="222"/>
      <c r="I65" s="222"/>
      <c r="J65" s="222"/>
      <c r="K65" s="243"/>
      <c r="L65" s="243"/>
      <c r="M65" s="243"/>
      <c r="N65" s="214"/>
      <c r="O65" s="249"/>
      <c r="P65" s="250" t="s">
        <v>65</v>
      </c>
      <c r="Q65" s="249"/>
      <c r="R65" s="241">
        <v>20</v>
      </c>
      <c r="S65" s="241"/>
      <c r="T65" s="232" t="s">
        <v>94</v>
      </c>
      <c r="U65" s="232"/>
      <c r="V65" s="232"/>
      <c r="W65" s="228"/>
      <c r="X65" s="241">
        <v>1</v>
      </c>
      <c r="Y65" s="241" t="s">
        <v>88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>
      <c r="A66" s="196"/>
      <c r="B66" s="221"/>
      <c r="C66" s="222"/>
      <c r="D66" s="211"/>
      <c r="E66" s="222"/>
      <c r="F66" s="247" t="s">
        <v>65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69</v>
      </c>
      <c r="Q66" s="254"/>
      <c r="R66" s="241">
        <v>5</v>
      </c>
      <c r="S66" s="241"/>
      <c r="T66" s="232" t="s">
        <v>87</v>
      </c>
      <c r="U66" s="232"/>
      <c r="V66" s="232"/>
      <c r="W66" s="228"/>
      <c r="X66" s="241" t="s">
        <v>88</v>
      </c>
      <c r="Y66" s="241" t="s">
        <v>88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>
      <c r="A67" s="196"/>
      <c r="B67" s="221"/>
      <c r="C67" s="222"/>
      <c r="D67" s="211"/>
      <c r="E67" s="222"/>
      <c r="F67" s="251" t="s">
        <v>69</v>
      </c>
      <c r="G67" s="230">
        <v>1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40</v>
      </c>
      <c r="S67" s="241"/>
      <c r="T67" s="232" t="s">
        <v>94</v>
      </c>
      <c r="U67" s="232"/>
      <c r="V67" s="232"/>
      <c r="W67" s="228"/>
      <c r="X67" s="241">
        <v>1</v>
      </c>
      <c r="Y67" s="241" t="s">
        <v>88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74</v>
      </c>
      <c r="Q68" s="258"/>
      <c r="R68" s="241">
        <v>40</v>
      </c>
      <c r="S68" s="241"/>
      <c r="T68" s="232" t="s">
        <v>91</v>
      </c>
      <c r="U68" s="232"/>
      <c r="V68" s="232"/>
      <c r="W68" s="260"/>
      <c r="X68" s="241">
        <v>1</v>
      </c>
      <c r="Y68" s="241" t="s">
        <v>88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>
      <c r="A69" s="196"/>
      <c r="B69" s="221"/>
      <c r="C69" s="222"/>
      <c r="D69" s="211"/>
      <c r="E69" s="222"/>
      <c r="F69" s="256" t="s">
        <v>74</v>
      </c>
      <c r="G69" s="230">
        <v>6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15</v>
      </c>
      <c r="S69" s="232"/>
      <c r="T69" s="232" t="s">
        <v>87</v>
      </c>
      <c r="U69" s="232"/>
      <c r="V69" s="232"/>
      <c r="W69" s="228"/>
      <c r="X69" s="241" t="s">
        <v>88</v>
      </c>
      <c r="Y69" s="241" t="s">
        <v>88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109</v>
      </c>
      <c r="Q70" s="263"/>
      <c r="R70" s="241">
        <v>40</v>
      </c>
      <c r="S70" s="241"/>
      <c r="T70" s="232" t="s">
        <v>94</v>
      </c>
      <c r="U70" s="232"/>
      <c r="V70" s="232"/>
      <c r="W70" s="228"/>
      <c r="X70" s="241">
        <v>1</v>
      </c>
      <c r="Y70" s="241" t="s">
        <v>88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>
      <c r="A71" s="196"/>
      <c r="B71" s="221"/>
      <c r="C71" s="222"/>
      <c r="D71" s="211"/>
      <c r="E71" s="264"/>
      <c r="F71" s="271" t="s">
        <v>78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113</v>
      </c>
      <c r="Q71" s="214"/>
      <c r="R71" s="241">
        <v>15</v>
      </c>
      <c r="S71" s="232"/>
      <c r="T71" s="232" t="s">
        <v>94</v>
      </c>
      <c r="U71" s="232"/>
      <c r="V71" s="241"/>
      <c r="W71" s="260"/>
      <c r="X71" s="241" t="s">
        <v>88</v>
      </c>
      <c r="Y71" s="241" t="s">
        <v>88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>
      <c r="A72" s="196"/>
      <c r="B72" s="221"/>
      <c r="C72" s="222"/>
      <c r="D72" s="211"/>
      <c r="E72" s="267"/>
      <c r="F72" s="320" t="s">
        <v>133</v>
      </c>
      <c r="G72" s="230">
        <v>4</v>
      </c>
      <c r="H72" s="222"/>
      <c r="I72" s="222"/>
      <c r="J72" s="222"/>
      <c r="K72" s="257"/>
      <c r="L72" s="257"/>
      <c r="M72" s="257"/>
      <c r="N72" s="258"/>
      <c r="O72" s="214"/>
      <c r="P72" s="281" t="s">
        <v>131</v>
      </c>
      <c r="Q72" s="214"/>
      <c r="R72" s="282">
        <v>30</v>
      </c>
      <c r="S72" s="282"/>
      <c r="T72" s="283" t="s">
        <v>91</v>
      </c>
      <c r="U72" s="232"/>
      <c r="V72" s="241"/>
      <c r="W72" s="260"/>
      <c r="X72" s="241">
        <v>1</v>
      </c>
      <c r="Y72" s="241" t="s">
        <v>88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>
      <c r="A73" s="196"/>
      <c r="B73" s="221"/>
      <c r="C73" s="222"/>
      <c r="D73" s="211"/>
      <c r="E73" s="270"/>
      <c r="F73" s="322" t="s">
        <v>132</v>
      </c>
      <c r="G73" s="230">
        <v>2</v>
      </c>
      <c r="H73" s="222"/>
      <c r="I73" s="222"/>
      <c r="J73" s="222"/>
      <c r="K73" s="257"/>
      <c r="L73" s="257"/>
      <c r="M73" s="257"/>
      <c r="N73" s="258"/>
      <c r="O73" s="258"/>
      <c r="P73" s="272" t="s">
        <v>126</v>
      </c>
      <c r="Q73" s="263"/>
      <c r="R73" s="241">
        <v>20</v>
      </c>
      <c r="S73" s="241"/>
      <c r="T73" s="232" t="s">
        <v>94</v>
      </c>
      <c r="U73" s="241"/>
      <c r="V73" s="241"/>
      <c r="W73" s="228"/>
      <c r="X73" s="241" t="s">
        <v>88</v>
      </c>
      <c r="Y73" s="241" t="s">
        <v>88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>
      <c r="A74" s="196"/>
      <c r="B74" s="221"/>
      <c r="C74" s="222"/>
      <c r="D74" s="211"/>
      <c r="E74" s="222"/>
      <c r="F74" s="273" t="s">
        <v>48</v>
      </c>
      <c r="G74" s="230">
        <v>3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87</v>
      </c>
      <c r="U74" s="241"/>
      <c r="V74" s="232"/>
      <c r="W74" s="228"/>
      <c r="X74" s="241" t="s">
        <v>88</v>
      </c>
      <c r="Y74" s="241" t="s">
        <v>88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>
      <c r="A75" s="196"/>
      <c r="B75" s="221"/>
      <c r="C75" s="222"/>
      <c r="D75" s="211"/>
      <c r="E75" s="222"/>
      <c r="F75" s="273" t="s">
        <v>35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35</v>
      </c>
      <c r="Q75" s="263"/>
      <c r="R75" s="241">
        <v>0</v>
      </c>
      <c r="S75" s="232"/>
      <c r="T75" s="241" t="s">
        <v>87</v>
      </c>
      <c r="U75" s="241"/>
      <c r="V75" s="232"/>
      <c r="W75" s="228"/>
      <c r="X75" s="241" t="s">
        <v>88</v>
      </c>
      <c r="Y75" s="241" t="s">
        <v>88</v>
      </c>
      <c r="Z75" s="241" t="s">
        <v>88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>
      <c r="A76" s="196"/>
      <c r="B76" s="221"/>
      <c r="C76" s="222"/>
      <c r="D76" s="211"/>
      <c r="E76" s="222"/>
      <c r="F76" s="268" t="s">
        <v>130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48</v>
      </c>
      <c r="Q76" s="214"/>
      <c r="R76" s="241">
        <v>10</v>
      </c>
      <c r="S76" s="232"/>
      <c r="T76" s="241" t="s">
        <v>87</v>
      </c>
      <c r="U76" s="241"/>
      <c r="V76" s="241"/>
      <c r="W76" s="260"/>
      <c r="X76" s="241" t="s">
        <v>88</v>
      </c>
      <c r="Y76" s="241" t="s">
        <v>88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>
      <c r="A77" s="196"/>
      <c r="B77" s="221"/>
      <c r="C77" s="222"/>
      <c r="D77" s="211"/>
      <c r="E77" s="222"/>
      <c r="F77" s="275" t="s">
        <v>95</v>
      </c>
      <c r="G77" s="230">
        <v>2</v>
      </c>
      <c r="H77" s="222"/>
      <c r="I77" s="222"/>
      <c r="J77" s="222"/>
      <c r="K77" s="231"/>
      <c r="L77" s="231"/>
      <c r="M77" s="231"/>
      <c r="N77" s="263"/>
      <c r="O77" s="263"/>
      <c r="P77" s="321" t="s">
        <v>129</v>
      </c>
      <c r="Q77" s="214"/>
      <c r="R77" s="241">
        <v>30</v>
      </c>
      <c r="S77" s="232"/>
      <c r="T77" s="241" t="s">
        <v>91</v>
      </c>
      <c r="U77" s="241"/>
      <c r="V77" s="232"/>
      <c r="W77" s="260"/>
      <c r="X77" s="241">
        <v>1</v>
      </c>
      <c r="Y77" s="241" t="s">
        <v>88</v>
      </c>
      <c r="Z77" s="241">
        <v>1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>
      <c r="A78" s="196"/>
      <c r="B78" s="221"/>
      <c r="C78" s="222"/>
      <c r="D78" s="211"/>
      <c r="E78" s="222"/>
      <c r="F78" s="277" t="s">
        <v>113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323" t="s">
        <v>132</v>
      </c>
      <c r="Q78" s="214"/>
      <c r="R78" s="241">
        <v>10</v>
      </c>
      <c r="S78" s="232"/>
      <c r="T78" s="232" t="s">
        <v>87</v>
      </c>
      <c r="U78" s="232"/>
      <c r="V78" s="232"/>
      <c r="W78" s="228"/>
      <c r="X78" s="241" t="s">
        <v>88</v>
      </c>
      <c r="Y78" s="241" t="s">
        <v>88</v>
      </c>
      <c r="Z78" s="241">
        <v>1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>
      <c r="A79" s="196"/>
      <c r="B79" s="221"/>
      <c r="C79" s="222"/>
      <c r="D79" s="211"/>
      <c r="E79" s="222"/>
      <c r="F79" s="279" t="s">
        <v>131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94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>
      <c r="A80" s="284"/>
      <c r="B80" s="285"/>
      <c r="C80" s="286"/>
      <c r="D80" s="286"/>
      <c r="E80" s="286" t="s">
        <v>118</v>
      </c>
      <c r="F80" s="287"/>
      <c r="G80" s="288">
        <f>SUM(G65:G79)</f>
        <v>50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>
      <c r="A81" s="291"/>
      <c r="B81" s="285"/>
      <c r="C81" s="286"/>
      <c r="D81" s="286"/>
      <c r="E81" s="286"/>
      <c r="F81" s="292" t="s">
        <v>96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97</v>
      </c>
      <c r="S82" s="213"/>
      <c r="T82" s="296" t="s">
        <v>82</v>
      </c>
      <c r="U82" s="199"/>
      <c r="V82" s="199"/>
      <c r="W82" s="213"/>
      <c r="X82" s="213" t="s">
        <v>98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>
      <c r="A83" s="291"/>
      <c r="B83" s="285"/>
      <c r="C83" s="286"/>
      <c r="D83" s="286"/>
      <c r="E83" s="286"/>
      <c r="F83" s="292" t="s">
        <v>99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100</v>
      </c>
      <c r="S83" s="213"/>
      <c r="T83" s="296" t="s">
        <v>83</v>
      </c>
      <c r="U83" s="199"/>
      <c r="V83" s="199"/>
      <c r="W83" s="213"/>
      <c r="X83" s="213" t="s">
        <v>101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102</v>
      </c>
      <c r="S84" s="213"/>
      <c r="T84" s="296" t="s">
        <v>84</v>
      </c>
      <c r="U84" s="199"/>
      <c r="V84" s="199"/>
      <c r="W84" s="302"/>
      <c r="X84" s="199" t="s">
        <v>103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430" t="s">
        <v>104</v>
      </c>
      <c r="U86" s="430"/>
      <c r="V86" s="430"/>
      <c r="W86" s="430"/>
      <c r="X86" s="430"/>
      <c r="Y86" s="430"/>
      <c r="Z86" s="430"/>
      <c r="AA86" s="430"/>
      <c r="AB86" s="430"/>
      <c r="AC86" s="430"/>
      <c r="AD86" s="199"/>
      <c r="AE86" s="199"/>
      <c r="AF86" s="199"/>
      <c r="AG86" s="297"/>
      <c r="AH86" s="306"/>
    </row>
    <row r="87" spans="1:34" s="208" customFormat="1" ht="12" thickBot="1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N32:N35"/>
    <mergeCell ref="O32:O35"/>
    <mergeCell ref="P32:P35"/>
    <mergeCell ref="L36:P38"/>
    <mergeCell ref="L31:P31"/>
    <mergeCell ref="F22:F25"/>
    <mergeCell ref="G22:G25"/>
    <mergeCell ref="H22:H25"/>
    <mergeCell ref="I22:I25"/>
    <mergeCell ref="J22:J25"/>
    <mergeCell ref="Y27:Y30"/>
    <mergeCell ref="Z27:Z30"/>
    <mergeCell ref="AA27:AA30"/>
    <mergeCell ref="AB27:AB30"/>
    <mergeCell ref="F27:F30"/>
    <mergeCell ref="G27:G30"/>
    <mergeCell ref="H27:H30"/>
    <mergeCell ref="I27:I30"/>
    <mergeCell ref="J27:J30"/>
    <mergeCell ref="L27:L30"/>
    <mergeCell ref="M27:M30"/>
    <mergeCell ref="F26:J26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X22:X25"/>
    <mergeCell ref="R20:V21"/>
    <mergeCell ref="X20:AB21"/>
    <mergeCell ref="Z22:Z25"/>
    <mergeCell ref="AA22:AA25"/>
    <mergeCell ref="AB22:AB25"/>
    <mergeCell ref="D24:D25"/>
    <mergeCell ref="F31:J31"/>
    <mergeCell ref="F32:F35"/>
    <mergeCell ref="G32:G35"/>
    <mergeCell ref="H32:H35"/>
    <mergeCell ref="I32:I35"/>
    <mergeCell ref="J32:J35"/>
    <mergeCell ref="F20:J21"/>
    <mergeCell ref="X16:X19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Y22:Y25"/>
    <mergeCell ref="D30:D31"/>
    <mergeCell ref="D27:D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8"/>
  <sheetViews>
    <sheetView tabSelected="1" topLeftCell="A20" zoomScale="90" zoomScaleNormal="90" workbookViewId="0">
      <selection activeCell="B31" sqref="B31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2" s="357" customFormat="1" ht="23.25">
      <c r="A1" s="324" t="s">
        <v>115</v>
      </c>
      <c r="B1" s="325"/>
      <c r="C1" s="326"/>
      <c r="D1" s="326"/>
      <c r="E1" s="326"/>
      <c r="F1" s="326"/>
      <c r="G1" s="356"/>
      <c r="H1" s="355"/>
      <c r="I1" s="356"/>
      <c r="J1" s="356"/>
      <c r="K1" s="356"/>
      <c r="L1" s="356"/>
      <c r="M1" s="356"/>
      <c r="N1" s="355"/>
      <c r="O1" s="356"/>
      <c r="P1" s="356"/>
    </row>
    <row r="2" spans="1:22" s="357" customFormat="1" ht="23.25">
      <c r="A2" s="327" t="s">
        <v>121</v>
      </c>
      <c r="B2" s="328"/>
      <c r="C2" s="329"/>
      <c r="D2" s="329"/>
      <c r="E2" s="329"/>
      <c r="F2" s="329"/>
      <c r="G2" s="330"/>
      <c r="H2" s="331"/>
      <c r="I2" s="330"/>
      <c r="J2" s="330"/>
      <c r="K2" s="330"/>
      <c r="L2" s="330"/>
      <c r="M2" s="330"/>
      <c r="N2" s="331"/>
      <c r="O2" s="330"/>
      <c r="P2" s="330"/>
      <c r="Q2" s="332"/>
      <c r="R2" s="332"/>
      <c r="S2" s="332"/>
      <c r="T2" s="332"/>
      <c r="U2" s="333"/>
      <c r="V2" s="332"/>
    </row>
    <row r="3" spans="1:22" s="357" customFormat="1" ht="23.25">
      <c r="A3" s="334" t="s">
        <v>122</v>
      </c>
      <c r="B3" s="335"/>
      <c r="C3" s="336"/>
      <c r="D3" s="336"/>
      <c r="E3" s="336"/>
      <c r="F3" s="336"/>
      <c r="G3" s="337"/>
      <c r="H3" s="338"/>
      <c r="I3" s="337"/>
      <c r="J3" s="337"/>
      <c r="K3" s="337"/>
      <c r="L3" s="337"/>
      <c r="M3" s="337"/>
      <c r="N3" s="338"/>
      <c r="O3" s="337"/>
      <c r="P3" s="337"/>
      <c r="Q3" s="339"/>
      <c r="R3" s="339"/>
      <c r="S3" s="339"/>
      <c r="T3" s="339"/>
      <c r="U3" s="331"/>
      <c r="V3" s="339"/>
    </row>
    <row r="4" spans="1:22" ht="23.25">
      <c r="A4" s="340" t="s">
        <v>149</v>
      </c>
      <c r="B4" s="341"/>
      <c r="C4" s="341"/>
      <c r="D4" s="341"/>
      <c r="E4" s="342"/>
      <c r="F4" s="342"/>
      <c r="H4" s="343"/>
      <c r="I4" s="338"/>
      <c r="J4" s="344"/>
      <c r="K4" s="344"/>
      <c r="L4" s="344"/>
      <c r="M4" s="344"/>
      <c r="N4" s="344"/>
      <c r="O4" s="338"/>
      <c r="P4" s="344"/>
      <c r="Q4" s="344"/>
      <c r="R4" s="344"/>
      <c r="S4" s="344"/>
      <c r="T4" s="344"/>
      <c r="U4" s="338"/>
      <c r="V4" s="344"/>
    </row>
    <row r="5" spans="1:22">
      <c r="A5" s="345"/>
      <c r="B5" s="346"/>
      <c r="C5" s="346"/>
      <c r="D5" s="346"/>
      <c r="E5" s="346"/>
    </row>
    <row r="6" spans="1:22">
      <c r="A6" s="347">
        <v>1.1000000000000001</v>
      </c>
      <c r="B6" s="348" t="s">
        <v>134</v>
      </c>
      <c r="C6" s="349" t="s">
        <v>135</v>
      </c>
      <c r="D6" s="349">
        <v>0</v>
      </c>
      <c r="E6" s="350">
        <f>TIME(10,30,0)</f>
        <v>0.4375</v>
      </c>
    </row>
    <row r="7" spans="1:22">
      <c r="A7" s="347">
        <v>1.2</v>
      </c>
      <c r="B7" s="348" t="s">
        <v>136</v>
      </c>
      <c r="C7" s="349" t="s">
        <v>135</v>
      </c>
      <c r="D7" s="349">
        <v>1</v>
      </c>
      <c r="E7" s="350">
        <f>E6+TIME(0,D7,G3)</f>
        <v>0.43819444444444444</v>
      </c>
    </row>
    <row r="8" spans="1:22">
      <c r="A8" s="347">
        <v>1.3</v>
      </c>
      <c r="B8" s="348" t="s">
        <v>158</v>
      </c>
      <c r="C8" s="349" t="s">
        <v>135</v>
      </c>
      <c r="D8" s="349">
        <v>2</v>
      </c>
      <c r="E8" s="350">
        <f t="shared" ref="E8:E11" si="0">E7+TIME(0,D8,0)</f>
        <v>0.43958333333333333</v>
      </c>
    </row>
    <row r="9" spans="1:22">
      <c r="A9" s="347">
        <v>1.4</v>
      </c>
      <c r="B9" s="348" t="s">
        <v>144</v>
      </c>
      <c r="C9" s="349" t="s">
        <v>135</v>
      </c>
      <c r="D9" s="349">
        <v>2</v>
      </c>
      <c r="E9" s="350">
        <f t="shared" si="0"/>
        <v>0.44097222222222221</v>
      </c>
    </row>
    <row r="10" spans="1:22">
      <c r="A10" s="347">
        <v>1.5</v>
      </c>
      <c r="B10" s="348" t="s">
        <v>164</v>
      </c>
      <c r="C10" s="348" t="s">
        <v>135</v>
      </c>
      <c r="D10" s="349">
        <v>20</v>
      </c>
      <c r="E10" s="350">
        <f t="shared" si="0"/>
        <v>0.4548611111111111</v>
      </c>
    </row>
    <row r="11" spans="1:22">
      <c r="A11" s="347">
        <v>1.6</v>
      </c>
      <c r="B11" s="348" t="s">
        <v>155</v>
      </c>
      <c r="C11" s="348" t="s">
        <v>163</v>
      </c>
      <c r="D11" s="349">
        <v>40</v>
      </c>
      <c r="E11" s="350">
        <f t="shared" si="0"/>
        <v>0.4826388888888889</v>
      </c>
    </row>
    <row r="12" spans="1:22">
      <c r="A12" s="347">
        <v>1.7</v>
      </c>
      <c r="B12" s="348" t="s">
        <v>156</v>
      </c>
      <c r="C12" s="349" t="s">
        <v>157</v>
      </c>
      <c r="D12" s="349">
        <v>40</v>
      </c>
      <c r="E12" s="350">
        <f>E11+TIME(0,D12,0)</f>
        <v>0.51041666666666663</v>
      </c>
    </row>
    <row r="13" spans="1:22">
      <c r="A13" s="347">
        <v>1.7</v>
      </c>
      <c r="B13" s="348" t="s">
        <v>146</v>
      </c>
      <c r="C13" s="349" t="s">
        <v>135</v>
      </c>
      <c r="D13" s="349">
        <v>15</v>
      </c>
      <c r="E13" s="350">
        <f>E12+TIME(0,D13,0)</f>
        <v>0.52083333333333326</v>
      </c>
    </row>
    <row r="14" spans="1:22">
      <c r="A14" s="347">
        <v>1.8</v>
      </c>
      <c r="B14" s="348" t="s">
        <v>23</v>
      </c>
      <c r="C14" s="348" t="s">
        <v>137</v>
      </c>
      <c r="D14" s="349">
        <v>60</v>
      </c>
      <c r="E14" s="350">
        <f>E13+TIME(0,D14,0)</f>
        <v>0.56249999999999989</v>
      </c>
    </row>
    <row r="15" spans="1:22">
      <c r="A15" s="347">
        <v>2.1</v>
      </c>
      <c r="B15" s="348" t="s">
        <v>162</v>
      </c>
      <c r="C15" s="348" t="s">
        <v>145</v>
      </c>
      <c r="D15" s="349">
        <v>120</v>
      </c>
      <c r="E15" s="350">
        <f>E14+TIME(0,D15,0)</f>
        <v>0.64583333333333326</v>
      </c>
    </row>
    <row r="16" spans="1:22">
      <c r="A16" s="352">
        <v>2.2000000000000002</v>
      </c>
      <c r="B16" s="348" t="s">
        <v>138</v>
      </c>
      <c r="C16" s="348" t="s">
        <v>135</v>
      </c>
      <c r="D16" s="349">
        <v>0</v>
      </c>
      <c r="E16" s="350">
        <f>E15+TIME(0,D16,0)</f>
        <v>0.64583333333333326</v>
      </c>
    </row>
    <row r="17" spans="1:6">
      <c r="A17" s="352"/>
      <c r="B17" s="348"/>
      <c r="C17" s="349"/>
      <c r="D17" s="348"/>
      <c r="E17" s="350"/>
    </row>
    <row r="18" spans="1:6">
      <c r="A18" s="352"/>
      <c r="B18" s="348"/>
      <c r="C18" s="348"/>
      <c r="D18" s="348"/>
      <c r="E18" s="350"/>
    </row>
    <row r="19" spans="1:6">
      <c r="A19" s="352"/>
      <c r="B19" s="348"/>
      <c r="C19" s="348"/>
      <c r="D19" s="348"/>
      <c r="E19" s="350"/>
    </row>
    <row r="20" spans="1:6" ht="18">
      <c r="A20" s="340" t="s">
        <v>148</v>
      </c>
      <c r="B20" s="342"/>
      <c r="C20" s="341"/>
      <c r="D20" s="341"/>
      <c r="E20" s="341"/>
      <c r="F20" s="342"/>
    </row>
    <row r="21" spans="1:6">
      <c r="A21" s="353"/>
      <c r="B21" s="346"/>
      <c r="C21" s="346"/>
      <c r="D21" s="346"/>
      <c r="E21" s="346"/>
    </row>
    <row r="22" spans="1:6">
      <c r="A22" s="345"/>
      <c r="B22" s="348" t="s">
        <v>134</v>
      </c>
      <c r="C22" s="349" t="s">
        <v>135</v>
      </c>
      <c r="D22" s="349">
        <v>0</v>
      </c>
      <c r="E22" s="350">
        <f>TIME(8,0,0)</f>
        <v>0.33333333333333331</v>
      </c>
    </row>
    <row r="23" spans="1:6">
      <c r="A23" s="347">
        <v>3.1</v>
      </c>
      <c r="B23" s="348" t="s">
        <v>136</v>
      </c>
      <c r="C23" s="349" t="s">
        <v>135</v>
      </c>
      <c r="D23" s="349">
        <v>1</v>
      </c>
      <c r="E23" s="350">
        <f t="shared" ref="E23:E29" si="1">E22+TIME(0,D23,0)</f>
        <v>0.33402777777777776</v>
      </c>
    </row>
    <row r="24" spans="1:6">
      <c r="A24" s="347">
        <v>3.2</v>
      </c>
      <c r="B24" s="348" t="s">
        <v>166</v>
      </c>
      <c r="C24" s="348" t="s">
        <v>135</v>
      </c>
      <c r="D24" s="349">
        <v>80</v>
      </c>
      <c r="E24" s="350">
        <f t="shared" si="1"/>
        <v>0.38958333333333328</v>
      </c>
    </row>
    <row r="25" spans="1:6">
      <c r="A25" s="347">
        <v>3.3</v>
      </c>
      <c r="B25" s="348" t="s">
        <v>160</v>
      </c>
      <c r="C25" s="349" t="s">
        <v>135</v>
      </c>
      <c r="D25" s="349">
        <v>15</v>
      </c>
      <c r="E25" s="350">
        <f t="shared" si="1"/>
        <v>0.39999999999999997</v>
      </c>
    </row>
    <row r="26" spans="1:6">
      <c r="A26" s="347">
        <v>3.3</v>
      </c>
      <c r="B26" s="348" t="s">
        <v>167</v>
      </c>
      <c r="C26" s="349" t="s">
        <v>135</v>
      </c>
      <c r="D26" s="349">
        <v>24</v>
      </c>
      <c r="E26" s="350">
        <f t="shared" ref="E26" si="2">E25+TIME(0,D26,0)</f>
        <v>0.41666666666666663</v>
      </c>
    </row>
    <row r="27" spans="1:6">
      <c r="A27" s="352">
        <v>3.4</v>
      </c>
      <c r="B27" s="348" t="s">
        <v>23</v>
      </c>
      <c r="D27" s="349">
        <v>30</v>
      </c>
      <c r="E27" s="350">
        <f>E26+TIME(0,D27,0)</f>
        <v>0.43749999999999994</v>
      </c>
    </row>
    <row r="28" spans="1:6">
      <c r="A28" s="352">
        <v>4.0999999999999996</v>
      </c>
      <c r="B28" s="351" t="s">
        <v>154</v>
      </c>
      <c r="C28" s="349" t="s">
        <v>147</v>
      </c>
      <c r="D28" s="349">
        <v>45</v>
      </c>
      <c r="E28" s="350">
        <f t="shared" si="1"/>
        <v>0.46874999999999994</v>
      </c>
    </row>
    <row r="29" spans="1:6">
      <c r="A29" s="352">
        <v>4.2</v>
      </c>
      <c r="B29" s="351" t="s">
        <v>159</v>
      </c>
      <c r="C29" s="349" t="s">
        <v>161</v>
      </c>
      <c r="D29" s="348">
        <v>75</v>
      </c>
      <c r="E29" s="350">
        <f t="shared" si="1"/>
        <v>0.52083333333333326</v>
      </c>
    </row>
    <row r="30" spans="1:6">
      <c r="A30" s="352">
        <v>4.3</v>
      </c>
      <c r="B30" s="348" t="s">
        <v>138</v>
      </c>
      <c r="C30" s="348" t="s">
        <v>135</v>
      </c>
      <c r="D30" s="348">
        <v>0</v>
      </c>
      <c r="E30" s="350">
        <f t="shared" ref="E30" si="3">E29+TIME(0,D30,0)</f>
        <v>0.52083333333333326</v>
      </c>
    </row>
    <row r="33" spans="1:7" ht="18">
      <c r="A33" s="340" t="s">
        <v>150</v>
      </c>
      <c r="B33" s="342"/>
      <c r="C33" s="341"/>
      <c r="D33" s="341"/>
      <c r="E33" s="341"/>
      <c r="F33" s="342"/>
      <c r="G33" s="342"/>
    </row>
    <row r="34" spans="1:7">
      <c r="A34" s="353"/>
      <c r="B34" s="346"/>
      <c r="C34" s="346"/>
      <c r="D34" s="346"/>
      <c r="E34" s="346"/>
    </row>
    <row r="35" spans="1:7">
      <c r="A35" s="354">
        <v>3.1</v>
      </c>
      <c r="B35" s="351" t="s">
        <v>140</v>
      </c>
      <c r="C35" s="359" t="s">
        <v>139</v>
      </c>
      <c r="D35" s="360">
        <v>0</v>
      </c>
      <c r="E35" s="350">
        <f>TIME(13,30,0)</f>
        <v>0.5625</v>
      </c>
    </row>
    <row r="36" spans="1:7">
      <c r="A36" s="347">
        <v>3.2</v>
      </c>
      <c r="B36" s="351" t="s">
        <v>141</v>
      </c>
      <c r="C36" s="359" t="s">
        <v>139</v>
      </c>
      <c r="D36" s="360">
        <v>5</v>
      </c>
      <c r="E36" s="350">
        <f>E35+TIME(0,D36,0)</f>
        <v>0.56597222222222221</v>
      </c>
    </row>
    <row r="37" spans="1:7">
      <c r="A37" s="347">
        <v>3.3</v>
      </c>
      <c r="B37" s="351" t="s">
        <v>151</v>
      </c>
      <c r="C37" s="359" t="s">
        <v>142</v>
      </c>
      <c r="D37" s="360">
        <v>50</v>
      </c>
      <c r="E37" s="350">
        <f t="shared" ref="E37:E40" si="4">E36+TIME(0,D37,0)</f>
        <v>0.60069444444444442</v>
      </c>
    </row>
    <row r="38" spans="1:7">
      <c r="A38" s="347">
        <v>3.4</v>
      </c>
      <c r="B38" s="351" t="s">
        <v>152</v>
      </c>
      <c r="C38" s="359" t="s">
        <v>142</v>
      </c>
      <c r="D38" s="360">
        <v>50</v>
      </c>
      <c r="E38" s="350">
        <f t="shared" si="4"/>
        <v>0.63541666666666663</v>
      </c>
    </row>
    <row r="39" spans="1:7">
      <c r="A39" s="352">
        <v>3.5</v>
      </c>
      <c r="B39" s="351" t="s">
        <v>153</v>
      </c>
      <c r="C39" s="359" t="s">
        <v>142</v>
      </c>
      <c r="D39" s="360">
        <v>15</v>
      </c>
      <c r="E39" s="350">
        <f t="shared" si="4"/>
        <v>0.64583333333333326</v>
      </c>
    </row>
    <row r="40" spans="1:7">
      <c r="A40" s="352">
        <v>3.6</v>
      </c>
      <c r="B40" s="351" t="s">
        <v>138</v>
      </c>
      <c r="C40" s="359" t="s">
        <v>139</v>
      </c>
      <c r="D40" s="361">
        <v>0</v>
      </c>
      <c r="E40" s="350">
        <f t="shared" si="4"/>
        <v>0.64583333333333326</v>
      </c>
    </row>
    <row r="41" spans="1:7">
      <c r="A41" s="352"/>
      <c r="B41" s="351"/>
      <c r="E41" s="358"/>
    </row>
    <row r="42" spans="1:7" ht="18">
      <c r="A42" s="340" t="s">
        <v>165</v>
      </c>
      <c r="B42" s="342"/>
      <c r="C42" s="341"/>
      <c r="D42" s="341"/>
      <c r="E42" s="341"/>
      <c r="F42" s="342"/>
    </row>
    <row r="43" spans="1:7">
      <c r="A43" s="353"/>
      <c r="B43" s="346"/>
      <c r="C43" s="346"/>
      <c r="D43" s="346"/>
      <c r="E43" s="346"/>
    </row>
    <row r="44" spans="1:7">
      <c r="A44" s="345"/>
      <c r="B44" s="348" t="s">
        <v>134</v>
      </c>
      <c r="C44" s="349" t="s">
        <v>135</v>
      </c>
      <c r="D44" s="349">
        <v>0</v>
      </c>
      <c r="E44" s="350">
        <f>TIME(16,0,0)</f>
        <v>0.66666666666666663</v>
      </c>
    </row>
    <row r="45" spans="1:7">
      <c r="A45" s="347">
        <v>3.1</v>
      </c>
      <c r="B45" s="348" t="s">
        <v>136</v>
      </c>
      <c r="C45" s="349" t="s">
        <v>135</v>
      </c>
      <c r="D45" s="349">
        <v>1</v>
      </c>
      <c r="E45" s="350">
        <f t="shared" ref="E45:E47" si="5">E44+TIME(0,D45,0)</f>
        <v>0.66736111111111107</v>
      </c>
    </row>
    <row r="46" spans="1:7">
      <c r="A46" s="347">
        <v>3.2</v>
      </c>
      <c r="B46" s="348" t="s">
        <v>166</v>
      </c>
      <c r="C46" s="348" t="s">
        <v>135</v>
      </c>
      <c r="D46" s="349">
        <v>104</v>
      </c>
      <c r="E46" s="350">
        <f t="shared" si="5"/>
        <v>0.73958333333333326</v>
      </c>
    </row>
    <row r="47" spans="1:7">
      <c r="A47" s="347">
        <v>3.3</v>
      </c>
      <c r="B47" s="348" t="s">
        <v>160</v>
      </c>
      <c r="C47" s="349" t="s">
        <v>135</v>
      </c>
      <c r="D47" s="349">
        <v>15</v>
      </c>
      <c r="E47" s="350">
        <f t="shared" si="5"/>
        <v>0.74999999999999989</v>
      </c>
    </row>
    <row r="48" spans="1:7">
      <c r="A48" s="352">
        <v>3.4</v>
      </c>
      <c r="B48" s="348" t="s">
        <v>143</v>
      </c>
      <c r="C48" s="348" t="s">
        <v>135</v>
      </c>
      <c r="D48" s="349">
        <v>30</v>
      </c>
      <c r="E48" s="350">
        <f>E47+TIME(0,D48,0)</f>
        <v>0.77083333333333326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SG100G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2014-01-22T01:12:54Z</dcterms:modified>
</cp:coreProperties>
</file>