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721"/>
  <workbookPr showInkAnnotation="0" autoCompressPictures="0"/>
  <bookViews>
    <workbookView xWindow="280" yWindow="160" windowWidth="27760" windowHeight="14940"/>
  </bookViews>
  <sheets>
    <sheet name="Graphic" sheetId="1" r:id="rId1"/>
    <sheet name="Objectives" sheetId="2" r:id="rId2"/>
    <sheet name="Monday" sheetId="3" r:id="rId3"/>
    <sheet name="Tuesday" sheetId="4" r:id="rId4"/>
    <sheet name="Wednesday" sheetId="6" r:id="rId5"/>
    <sheet name="Thursday" sheetId="5" r:id="rId6"/>
  </sheets>
  <definedNames>
    <definedName name="hour">Graphic!$G$73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2" i="3" l="1"/>
  <c r="E17" i="3"/>
  <c r="E8" i="3"/>
  <c r="F15" i="6"/>
  <c r="F8" i="6"/>
  <c r="E24" i="5"/>
  <c r="A7" i="4"/>
  <c r="A13" i="4"/>
  <c r="A19" i="4"/>
  <c r="A20" i="4"/>
  <c r="A21" i="4"/>
  <c r="A22" i="4"/>
  <c r="E22" i="4"/>
  <c r="A22" i="3"/>
  <c r="B23" i="5"/>
  <c r="E25" i="5"/>
  <c r="E26" i="5"/>
  <c r="E27" i="5"/>
  <c r="B15" i="6"/>
  <c r="A6" i="5"/>
  <c r="A12" i="5"/>
  <c r="A18" i="5"/>
  <c r="A24" i="5"/>
  <c r="A25" i="5"/>
  <c r="A26" i="5"/>
  <c r="A27" i="5"/>
  <c r="C58" i="1"/>
  <c r="E19" i="4"/>
  <c r="E20" i="4"/>
  <c r="E21" i="4"/>
  <c r="E9" i="3"/>
  <c r="E10" i="3"/>
  <c r="E11" i="3"/>
  <c r="E12" i="3"/>
  <c r="E13" i="3"/>
  <c r="E14" i="3"/>
  <c r="A10" i="3"/>
  <c r="A11" i="3"/>
  <c r="A12" i="3"/>
  <c r="A13" i="3"/>
  <c r="A14" i="3"/>
  <c r="A14" i="4"/>
  <c r="A15" i="4"/>
  <c r="B22" i="3"/>
  <c r="B17" i="3"/>
  <c r="B7" i="3"/>
  <c r="E23" i="3"/>
  <c r="E24" i="3"/>
  <c r="E25" i="3"/>
  <c r="A23" i="3"/>
  <c r="A24" i="3"/>
  <c r="A25" i="3"/>
  <c r="A17" i="3"/>
  <c r="E18" i="3"/>
  <c r="A18" i="3"/>
  <c r="E19" i="3"/>
  <c r="E20" i="3"/>
  <c r="B17" i="5"/>
  <c r="E12" i="5"/>
  <c r="E6" i="5"/>
  <c r="E13" i="5"/>
  <c r="E14" i="5"/>
  <c r="E15" i="5"/>
  <c r="E7" i="5"/>
  <c r="E8" i="5"/>
  <c r="E9" i="5"/>
  <c r="B11" i="5"/>
  <c r="B5" i="5"/>
  <c r="A13" i="5"/>
  <c r="A14" i="5"/>
  <c r="A15" i="5"/>
  <c r="A7" i="5"/>
  <c r="A8" i="5"/>
  <c r="A9" i="5"/>
  <c r="E25" i="4"/>
  <c r="E26" i="4"/>
  <c r="E27" i="4"/>
  <c r="E28" i="4"/>
  <c r="F16" i="6"/>
  <c r="F17" i="6"/>
  <c r="F18" i="6"/>
  <c r="B16" i="6"/>
  <c r="B17" i="6"/>
  <c r="B18" i="6"/>
  <c r="F9" i="6"/>
  <c r="F10" i="6"/>
  <c r="F11" i="6"/>
  <c r="E18" i="5"/>
  <c r="E19" i="5"/>
  <c r="E20" i="5"/>
  <c r="E21" i="5"/>
  <c r="A19" i="5"/>
  <c r="A20" i="5"/>
  <c r="A21" i="5"/>
  <c r="C7" i="6"/>
  <c r="C14" i="6"/>
  <c r="A25" i="4"/>
  <c r="B8" i="6"/>
  <c r="B9" i="6"/>
  <c r="B10" i="6"/>
  <c r="B11" i="6"/>
  <c r="A26" i="4"/>
  <c r="A27" i="4"/>
  <c r="A28" i="4"/>
  <c r="E7" i="4"/>
  <c r="E8" i="4"/>
  <c r="E9" i="4"/>
  <c r="E10" i="4"/>
  <c r="E13" i="4"/>
  <c r="E14" i="4"/>
  <c r="E15" i="4"/>
  <c r="E16" i="4"/>
  <c r="A16" i="4"/>
  <c r="A9" i="3"/>
  <c r="B3" i="2"/>
  <c r="B3" i="3"/>
  <c r="B3" i="6"/>
  <c r="B2" i="2"/>
  <c r="B2" i="3"/>
  <c r="B2" i="6"/>
  <c r="B1" i="3"/>
  <c r="B1" i="6"/>
  <c r="B24" i="4"/>
  <c r="B18" i="4"/>
  <c r="B12" i="4"/>
  <c r="A8" i="4"/>
  <c r="A9" i="4"/>
  <c r="A10" i="4"/>
  <c r="B6" i="4"/>
  <c r="B3" i="4"/>
  <c r="B3" i="5"/>
  <c r="B2" i="4"/>
  <c r="B2" i="5"/>
  <c r="B1" i="4"/>
  <c r="B1" i="5"/>
  <c r="A19" i="3"/>
  <c r="A20" i="3"/>
</calcChain>
</file>

<file path=xl/sharedStrings.xml><?xml version="1.0" encoding="utf-8"?>
<sst xmlns="http://schemas.openxmlformats.org/spreadsheetml/2006/main" count="413" uniqueCount="175">
  <si>
    <t>The graphic below describes the weekly session of the IEEE P802.15 WG in graphic format.</t>
  </si>
  <si>
    <t xml:space="preserve"> </t>
  </si>
  <si>
    <t xml:space="preserve"> 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</si>
  <si>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</si>
  <si>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</si>
  <si>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</si>
  <si>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</si>
  <si>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</si>
  <si>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</si>
  <si>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</si>
  <si>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</si>
  <si>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</si>
  <si>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</si>
  <si>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</si>
  <si>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</si>
  <si>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</si>
  <si>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</si>
  <si>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</si>
  <si>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</si>
  <si>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</si>
  <si>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</si>
  <si>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</si>
  <si>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</si>
  <si>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</si>
  <si>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802.15 WG Opening</t>
  </si>
  <si>
    <t>14:00-14:30</t>
  </si>
  <si>
    <t>14:30-15:00</t>
  </si>
  <si>
    <t>WNG</t>
  </si>
  <si>
    <t>15:00-15:30</t>
  </si>
  <si>
    <t>15:30-16:00</t>
  </si>
  <si>
    <t>16:00-16:30</t>
  </si>
  <si>
    <t>16:30-17:00</t>
  </si>
  <si>
    <t>17:00-17:30</t>
  </si>
  <si>
    <t>WIRELESS LEADERSHIP MEETING</t>
  </si>
  <si>
    <t>17:30-18:00</t>
  </si>
  <si>
    <t>18:00-18:30</t>
  </si>
  <si>
    <t>18:30-19:00</t>
  </si>
  <si>
    <t>19:00-19:30</t>
  </si>
  <si>
    <t>19:30-20:00</t>
  </si>
  <si>
    <t>802.15 WG CLOSING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</si>
  <si>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</si>
  <si>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</si>
  <si>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</si>
  <si>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</si>
  <si>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</si>
  <si>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</si>
  <si>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</si>
  <si>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TUT</t>
  </si>
  <si>
    <t>IEEE 802 Tutorials 1, 2, 3 and 4</t>
  </si>
  <si>
    <t>AC</t>
  </si>
  <si>
    <t>802.15 ADVISORY COMMITTEE</t>
  </si>
  <si>
    <t>HOURS PER 802.15 GROUP STATISTICS</t>
  </si>
  <si>
    <t>ROOM SETUPS</t>
  </si>
  <si>
    <t>R SIZE</t>
  </si>
  <si>
    <t>R TYPE</t>
  </si>
  <si>
    <t>RISER</t>
  </si>
  <si>
    <t>T MIC</t>
  </si>
  <si>
    <t>PROJ</t>
  </si>
  <si>
    <t>Advisory Committee</t>
  </si>
  <si>
    <t>B</t>
  </si>
  <si>
    <t>-</t>
  </si>
  <si>
    <t>C</t>
  </si>
  <si>
    <t>11/15 Leadership</t>
  </si>
  <si>
    <t xml:space="preserve">Optional Meeting Time Available </t>
  </si>
  <si>
    <t>No Overhead Projectors Required</t>
  </si>
  <si>
    <t>802.15 WG Midweek</t>
  </si>
  <si>
    <t>INTEREST GROUP-TERRAHERTZ</t>
  </si>
  <si>
    <t>Interest Group-THZ</t>
  </si>
  <si>
    <t>Working Group/Joint MTGs</t>
  </si>
  <si>
    <t>OPEN</t>
  </si>
  <si>
    <t>Recess</t>
  </si>
  <si>
    <t>TG4k LECIM</t>
  </si>
  <si>
    <t>TG4j MBAN</t>
  </si>
  <si>
    <t>Tech Editors Meeting</t>
  </si>
  <si>
    <t>EC</t>
  </si>
  <si>
    <t>802  EXECUTIVE COMMITTEE</t>
  </si>
  <si>
    <t>P&amp;P</t>
  </si>
  <si>
    <t>Standing Committee on WG Rules</t>
  </si>
  <si>
    <t>IG SRU</t>
  </si>
  <si>
    <t>IG THZ</t>
  </si>
  <si>
    <t>Slots</t>
  </si>
  <si>
    <t>F MIC</t>
  </si>
  <si>
    <t>Rules</t>
  </si>
  <si>
    <t>Interest Group SRU</t>
  </si>
  <si>
    <t>Min Time Required for Attendance Credit</t>
  </si>
  <si>
    <t>Session Objectives of TG4k</t>
  </si>
  <si>
    <t>Meeting Objectives of TG4k</t>
  </si>
  <si>
    <t>Opening Report</t>
  </si>
  <si>
    <t>TG4J MBANj</t>
  </si>
  <si>
    <t>C or B</t>
  </si>
  <si>
    <t>USA</t>
  </si>
  <si>
    <t>Dinner on your own</t>
  </si>
  <si>
    <t>Working Group Plenaries</t>
  </si>
  <si>
    <t>Pat Kinney</t>
  </si>
  <si>
    <t>P Kinney</t>
  </si>
  <si>
    <t>AGENDA IEEE 802.15 TG4k  Meetings</t>
  </si>
  <si>
    <t>recess</t>
  </si>
  <si>
    <t>TG4m  4TV</t>
  </si>
  <si>
    <t>TG4m 4TV</t>
  </si>
  <si>
    <t>Open</t>
  </si>
  <si>
    <t>TGm 
4TV</t>
  </si>
  <si>
    <t>TBD</t>
  </si>
  <si>
    <t>Path forward discussion/assignments</t>
  </si>
  <si>
    <t xml:space="preserve"> Proposal Presentation</t>
  </si>
  <si>
    <t>JOINT OPENING PLENARY</t>
  </si>
  <si>
    <t>SG4n
CMB</t>
  </si>
  <si>
    <t>TG9 KMP</t>
  </si>
  <si>
    <t>Lunch</t>
  </si>
  <si>
    <t>New Members Orientation</t>
  </si>
  <si>
    <t>Social</t>
  </si>
  <si>
    <t>Spectrum Resource Utilization Interest Group</t>
  </si>
  <si>
    <t>802.15 WNG</t>
  </si>
  <si>
    <t>Task Group 9 KMP</t>
  </si>
  <si>
    <t>Room Size</t>
  </si>
  <si>
    <t>Floor Mic</t>
  </si>
  <si>
    <t>Room Type</t>
  </si>
  <si>
    <t>Projector</t>
  </si>
  <si>
    <t>Table Mic</t>
  </si>
  <si>
    <t>Raised Head Table</t>
  </si>
  <si>
    <t>Discuss and agree upon path forward</t>
  </si>
  <si>
    <t>Status from sub-groups</t>
  </si>
  <si>
    <t>R1</t>
  </si>
  <si>
    <t>78th IEEE 802.15 WPAN MEETING</t>
  </si>
  <si>
    <t>Hyatt Regency Atlanta, Peachtree Center, Atlanta, Georgia, USA</t>
  </si>
  <si>
    <t>May 13-17, 2012</t>
  </si>
  <si>
    <t xml:space="preserve">TG8 PAC </t>
  </si>
  <si>
    <t>IG LED</t>
  </si>
  <si>
    <t>SG4q ULP</t>
  </si>
  <si>
    <t>Task Group 15.4j FCC Medical Band Amendment</t>
  </si>
  <si>
    <t>Task Group 15.4m on a TVWS amendment for 15.4</t>
  </si>
  <si>
    <t>TG4n CMB</t>
  </si>
  <si>
    <t>Task Group 15.4n for China Medical Band</t>
  </si>
  <si>
    <t>TG4p PTC</t>
  </si>
  <si>
    <t>Task Group 15.4p for POSITIVE TRAIN CONTROL</t>
  </si>
  <si>
    <t>TG8 PAC</t>
  </si>
  <si>
    <t>Task Group 15.8 on Personal Space Communication</t>
  </si>
  <si>
    <t>Study Group Ultra Low Power 15.4</t>
  </si>
  <si>
    <t>Task Group 15.9  -KEY MANAGEMENT PROTOCOL Interest Group</t>
  </si>
  <si>
    <t>Interest Group  LED-ID system for 15.7</t>
  </si>
  <si>
    <t>TG4p
PTC</t>
  </si>
  <si>
    <r>
      <t>Task Group 15.4k</t>
    </r>
    <r>
      <rPr>
        <b/>
        <sz val="6"/>
        <color indexed="20"/>
        <rFont val="Arial"/>
        <family val="2"/>
      </rPr>
      <t>-LOW ENERGY CRITICAL INFRASTRUCTURE MONITORING</t>
    </r>
  </si>
  <si>
    <t>Review latest draft document</t>
  </si>
  <si>
    <t>Discussion and resolutions on issues, concerns, and TBDs</t>
  </si>
  <si>
    <t>Approval of draft (pending edits) for TG4k circulation for comments</t>
  </si>
  <si>
    <t>Monday 14 May,  AM2 - Opening report, approve agenda and previous minutes, status updates</t>
  </si>
  <si>
    <t>Monday 14 May,  PM1 - DSSS text review</t>
  </si>
  <si>
    <t>Monday 14 May, PM2 - FSK text review</t>
  </si>
  <si>
    <t>Tuesday 15 May,  AM1 - MAC text review</t>
  </si>
  <si>
    <t>Tuesday 15 May,  PM1 -Clause 4 and Annex text review</t>
  </si>
  <si>
    <t>Tuesday 15 May,  AM2 - Coexistence review</t>
  </si>
  <si>
    <t xml:space="preserve">Tuesday 15 May,  PM2 -DSSS resolution of issues &amp; TBDs </t>
  </si>
  <si>
    <t>Wednesday 16 May,  PM1 -FSK resolution of issues &amp; TBDs</t>
  </si>
  <si>
    <t>Wednesday 16 May,  PM2 -MAC resolution of issues &amp; TBDs</t>
  </si>
  <si>
    <t>Thursday 17 May,  PM1 -Final draft review and approval for TG circulation for comments</t>
  </si>
  <si>
    <t>Thursday 17 May,  PM2 - Discuss path forward, closing report</t>
  </si>
  <si>
    <t>Thursday 17 May,  AM1 - Coexistence resolution of issues and TBDs</t>
  </si>
  <si>
    <t>Thursday 17 May, AM2 -Clause 4 and Annex resolution of issues &amp; TBDs</t>
  </si>
  <si>
    <t>Approve the agenda (15-12-02059-01)</t>
  </si>
  <si>
    <t>Approve Waikoloa minutes (15-12-0129-00)</t>
  </si>
  <si>
    <t>Officer discussion review</t>
  </si>
  <si>
    <t xml:space="preserve"> DSSS text review</t>
  </si>
  <si>
    <t>FSK text review</t>
  </si>
  <si>
    <t>D Howard</t>
  </si>
  <si>
    <t>C Seibert</t>
  </si>
  <si>
    <t>Closing report</t>
  </si>
  <si>
    <t>final draft review</t>
  </si>
  <si>
    <t>M Brown</t>
  </si>
  <si>
    <t>Approval for TG circulation</t>
  </si>
  <si>
    <t>Resolution of issues and TBDs</t>
  </si>
  <si>
    <t>B Rolfe</t>
  </si>
  <si>
    <t>Qing Li</t>
  </si>
  <si>
    <t>Text review</t>
  </si>
  <si>
    <t>Proposal Presentation</t>
  </si>
  <si>
    <t>Appointment of vice-chair/secretary</t>
  </si>
  <si>
    <t>Review of coexistence document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</si>
</sst>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General_)"/>
    <numFmt numFmtId="165" formatCode="0.0"/>
    <numFmt numFmtId="166" formatCode="mmmm\ d\,\ yyyy"/>
    <numFmt numFmtId="167" formatCode="h:mm;@"/>
  </numFmts>
  <fonts count="81" x14ac:knownFonts="1">
    <font>
      <sz val="10"/>
      <name val="Arial"/>
    </font>
    <font>
      <sz val="10"/>
      <color indexed="8"/>
      <name val="Arial"/>
    </font>
    <font>
      <b/>
      <sz val="18"/>
      <name val="Arial"/>
      <family val="2"/>
    </font>
    <font>
      <b/>
      <sz val="18"/>
      <color indexed="8"/>
      <name val="Arial"/>
      <family val="2"/>
    </font>
    <font>
      <b/>
      <sz val="10"/>
      <name val="Arial"/>
      <family val="2"/>
    </font>
    <font>
      <sz val="10"/>
      <name val="Arial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52"/>
      <name val="Arial"/>
      <family val="2"/>
    </font>
    <font>
      <b/>
      <sz val="10"/>
      <color indexed="17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14"/>
      <name val="Arial"/>
      <family val="2"/>
    </font>
    <font>
      <b/>
      <sz val="8"/>
      <color indexed="10"/>
      <name val="Arial"/>
      <family val="2"/>
    </font>
    <font>
      <b/>
      <sz val="8"/>
      <color indexed="61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name val="Arial"/>
      <family val="2"/>
    </font>
    <font>
      <b/>
      <sz val="8"/>
      <color indexed="2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54"/>
      <name val="Arial"/>
      <family val="2"/>
    </font>
    <font>
      <b/>
      <sz val="8"/>
      <color indexed="60"/>
      <name val="Arial"/>
      <family val="2"/>
    </font>
    <font>
      <b/>
      <sz val="8"/>
      <color indexed="55"/>
      <name val="Arial"/>
      <family val="2"/>
    </font>
    <font>
      <b/>
      <sz val="8"/>
      <color indexed="53"/>
      <name val="Arial"/>
      <family val="2"/>
    </font>
    <font>
      <b/>
      <sz val="8"/>
      <color indexed="41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62"/>
      <name val="Arial"/>
      <family val="2"/>
    </font>
    <font>
      <b/>
      <sz val="9"/>
      <color indexed="54"/>
      <name val="Arial"/>
      <family val="2"/>
    </font>
    <font>
      <b/>
      <sz val="9"/>
      <color indexed="21"/>
      <name val="Arial"/>
      <family val="2"/>
    </font>
    <font>
      <b/>
      <sz val="8"/>
      <color indexed="9"/>
      <name val="Arial"/>
      <family val="2"/>
    </font>
    <font>
      <b/>
      <sz val="9"/>
      <color indexed="11"/>
      <name val="Arial"/>
      <family val="2"/>
    </font>
    <font>
      <b/>
      <sz val="9"/>
      <color indexed="53"/>
      <name val="Arial"/>
      <family val="2"/>
    </font>
    <font>
      <b/>
      <sz val="8"/>
      <color indexed="62"/>
      <name val="Arial"/>
      <family val="2"/>
    </font>
    <font>
      <sz val="10"/>
      <name val="Verdana"/>
    </font>
    <font>
      <b/>
      <sz val="12"/>
      <color indexed="8"/>
      <name val="Times New Roman"/>
    </font>
    <font>
      <b/>
      <sz val="12"/>
      <name val="Times New Roman"/>
      <family val="1"/>
    </font>
    <font>
      <sz val="12"/>
      <name val="Arial"/>
      <family val="2"/>
    </font>
    <font>
      <b/>
      <sz val="8"/>
      <color indexed="20"/>
      <name val="Arial"/>
      <family val="2"/>
    </font>
    <font>
      <b/>
      <sz val="8"/>
      <color indexed="50"/>
      <name val="Arial"/>
      <family val="2"/>
    </font>
    <font>
      <b/>
      <u/>
      <sz val="10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9"/>
      <color indexed="59"/>
      <name val="Arial"/>
      <family val="2"/>
    </font>
    <font>
      <b/>
      <sz val="8"/>
      <color indexed="44"/>
      <name val="Arial"/>
      <family val="2"/>
    </font>
    <font>
      <b/>
      <sz val="9"/>
      <color indexed="44"/>
      <name val="Arial"/>
      <family val="2"/>
    </font>
    <font>
      <sz val="12"/>
      <name val="Times New Roman"/>
    </font>
    <font>
      <b/>
      <sz val="12"/>
      <color rgb="FF000000"/>
      <name val="Times New Roman"/>
    </font>
    <font>
      <b/>
      <sz val="36"/>
      <name val="Arial"/>
      <family val="2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  <font>
      <b/>
      <sz val="8"/>
      <color rgb="FFFF6600"/>
      <name val="Arial"/>
      <family val="2"/>
    </font>
    <font>
      <b/>
      <sz val="8"/>
      <color rgb="FF33CC33"/>
      <name val="Arial"/>
      <family val="2"/>
    </font>
    <font>
      <b/>
      <sz val="9"/>
      <color rgb="FF33CC33"/>
      <name val="Arial"/>
      <family val="2"/>
    </font>
    <font>
      <b/>
      <sz val="8"/>
      <color rgb="FFC00000"/>
      <name val="Arial"/>
      <family val="2"/>
    </font>
    <font>
      <b/>
      <sz val="9"/>
      <color theme="1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8"/>
      <color rgb="FFFF33CC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8"/>
      <color theme="3" tint="-0.249977111117893"/>
      <name val="Arial"/>
      <family val="2"/>
    </font>
    <font>
      <b/>
      <sz val="6"/>
      <color indexed="2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gray0625">
        <bgColor indexed="55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</fills>
  <borders count="3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96">
    <xf numFmtId="0" fontId="0" fillId="0" borderId="0"/>
    <xf numFmtId="0" fontId="47" fillId="0" borderId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</cellStyleXfs>
  <cellXfs count="452">
    <xf numFmtId="0" fontId="0" fillId="0" borderId="0" xfId="0"/>
    <xf numFmtId="0" fontId="1" fillId="2" borderId="0" xfId="0" applyFont="1" applyFill="1" applyAlignment="1">
      <alignment horizontal="left" indent="2"/>
    </xf>
    <xf numFmtId="0" fontId="1" fillId="2" borderId="1" xfId="0" applyFont="1" applyFill="1" applyBorder="1" applyAlignment="1">
      <alignment horizontal="left" indent="2"/>
    </xf>
    <xf numFmtId="0" fontId="1" fillId="0" borderId="0" xfId="0" applyFont="1" applyAlignment="1">
      <alignment horizontal="left" indent="2"/>
    </xf>
    <xf numFmtId="0" fontId="4" fillId="0" borderId="0" xfId="0" applyFont="1" applyFill="1" applyBorder="1"/>
    <xf numFmtId="0" fontId="4" fillId="3" borderId="0" xfId="0" applyFont="1" applyFill="1" applyBorder="1"/>
    <xf numFmtId="0" fontId="4" fillId="3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 indent="2"/>
    </xf>
    <xf numFmtId="0" fontId="4" fillId="2" borderId="0" xfId="0" applyFont="1" applyFill="1" applyBorder="1" applyAlignment="1">
      <alignment horizontal="left" vertical="center" indent="2"/>
    </xf>
    <xf numFmtId="0" fontId="5" fillId="2" borderId="0" xfId="0" applyFont="1" applyFill="1" applyAlignment="1"/>
    <xf numFmtId="0" fontId="5" fillId="2" borderId="1" xfId="0" applyFont="1" applyFill="1" applyBorder="1" applyAlignment="1"/>
    <xf numFmtId="0" fontId="5" fillId="0" borderId="0" xfId="0" applyFont="1" applyAlignment="1"/>
    <xf numFmtId="0" fontId="6" fillId="3" borderId="0" xfId="0" applyFont="1" applyFill="1" applyBorder="1" applyAlignment="1">
      <alignment horizontal="left" vertical="center" indent="2"/>
    </xf>
    <xf numFmtId="0" fontId="6" fillId="2" borderId="0" xfId="0" applyFont="1" applyFill="1" applyBorder="1" applyAlignment="1">
      <alignment horizontal="left" vertical="center" indent="2"/>
    </xf>
    <xf numFmtId="0" fontId="4" fillId="3" borderId="4" xfId="0" applyFont="1" applyFill="1" applyBorder="1" applyAlignment="1">
      <alignment horizontal="left" vertical="center" indent="2"/>
    </xf>
    <xf numFmtId="0" fontId="4" fillId="2" borderId="4" xfId="0" applyFont="1" applyFill="1" applyBorder="1" applyAlignment="1">
      <alignment horizontal="left" vertical="center" indent="2"/>
    </xf>
    <xf numFmtId="0" fontId="4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7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8" fillId="7" borderId="8" xfId="0" quotePrefix="1" applyFont="1" applyFill="1" applyBorder="1" applyAlignment="1">
      <alignment horizontal="center" vertical="center" wrapText="1"/>
    </xf>
    <xf numFmtId="0" fontId="6" fillId="8" borderId="8" xfId="0" quotePrefix="1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8" fillId="9" borderId="15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8" fillId="9" borderId="13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/>
    </xf>
    <xf numFmtId="0" fontId="4" fillId="4" borderId="12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4" fillId="0" borderId="0" xfId="0" applyFont="1"/>
    <xf numFmtId="0" fontId="4" fillId="3" borderId="0" xfId="0" applyFont="1" applyFill="1"/>
    <xf numFmtId="0" fontId="4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left" vertical="center"/>
    </xf>
    <xf numFmtId="0" fontId="13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Alignment="1">
      <alignment horizontal="center"/>
    </xf>
    <xf numFmtId="0" fontId="16" fillId="10" borderId="0" xfId="0" applyFont="1" applyFill="1" applyBorder="1" applyAlignment="1">
      <alignment horizontal="right" vertical="center"/>
    </xf>
    <xf numFmtId="0" fontId="17" fillId="10" borderId="0" xfId="0" applyFont="1" applyFill="1" applyBorder="1" applyAlignment="1">
      <alignment horizontal="right" vertical="center"/>
    </xf>
    <xf numFmtId="0" fontId="18" fillId="10" borderId="0" xfId="0" applyFont="1" applyFill="1" applyBorder="1" applyAlignment="1">
      <alignment horizontal="right" vertical="center"/>
    </xf>
    <xf numFmtId="0" fontId="19" fillId="10" borderId="0" xfId="0" applyFont="1" applyFill="1" applyBorder="1" applyAlignment="1">
      <alignment horizontal="right" vertical="center"/>
    </xf>
    <xf numFmtId="0" fontId="21" fillId="10" borderId="0" xfId="0" applyFont="1" applyFill="1" applyBorder="1" applyAlignment="1">
      <alignment horizontal="right" vertical="center"/>
    </xf>
    <xf numFmtId="0" fontId="22" fillId="10" borderId="0" xfId="0" applyFont="1" applyFill="1" applyBorder="1" applyAlignment="1">
      <alignment horizontal="right" vertical="center"/>
    </xf>
    <xf numFmtId="0" fontId="23" fillId="11" borderId="0" xfId="0" applyFont="1" applyFill="1"/>
    <xf numFmtId="0" fontId="16" fillId="11" borderId="0" xfId="0" applyFont="1" applyFill="1" applyBorder="1" applyAlignment="1">
      <alignment horizontal="right" vertical="center"/>
    </xf>
    <xf numFmtId="0" fontId="17" fillId="11" borderId="0" xfId="0" applyFont="1" applyFill="1" applyBorder="1" applyAlignment="1">
      <alignment horizontal="right" vertical="center"/>
    </xf>
    <xf numFmtId="0" fontId="24" fillId="11" borderId="0" xfId="0" applyFont="1" applyFill="1" applyBorder="1" applyAlignment="1">
      <alignment horizontal="right" vertical="center"/>
    </xf>
    <xf numFmtId="0" fontId="23" fillId="11" borderId="0" xfId="0" applyFont="1" applyFill="1" applyBorder="1" applyAlignment="1">
      <alignment horizontal="right" vertical="center"/>
    </xf>
    <xf numFmtId="0" fontId="21" fillId="11" borderId="0" xfId="0" applyFont="1" applyFill="1" applyBorder="1" applyAlignment="1">
      <alignment horizontal="right" vertical="center"/>
    </xf>
    <xf numFmtId="0" fontId="18" fillId="11" borderId="0" xfId="0" applyFont="1" applyFill="1" applyBorder="1" applyAlignment="1">
      <alignment horizontal="center" vertical="center"/>
    </xf>
    <xf numFmtId="0" fontId="23" fillId="11" borderId="0" xfId="0" applyFont="1" applyFill="1" applyBorder="1" applyAlignment="1">
      <alignment vertical="center"/>
    </xf>
    <xf numFmtId="0" fontId="26" fillId="11" borderId="0" xfId="0" applyFont="1" applyFill="1" applyBorder="1" applyAlignment="1">
      <alignment horizontal="right" vertical="center"/>
    </xf>
    <xf numFmtId="0" fontId="23" fillId="3" borderId="2" xfId="0" applyFont="1" applyFill="1" applyBorder="1" applyAlignment="1">
      <alignment vertical="center"/>
    </xf>
    <xf numFmtId="0" fontId="23" fillId="11" borderId="2" xfId="0" applyFont="1" applyFill="1" applyBorder="1" applyAlignment="1">
      <alignment vertical="center"/>
    </xf>
    <xf numFmtId="0" fontId="23" fillId="11" borderId="9" xfId="0" applyFont="1" applyFill="1" applyBorder="1" applyAlignment="1">
      <alignment vertical="center"/>
    </xf>
    <xf numFmtId="0" fontId="23" fillId="10" borderId="2" xfId="0" applyFont="1" applyFill="1" applyBorder="1" applyAlignment="1">
      <alignment vertical="center"/>
    </xf>
    <xf numFmtId="0" fontId="27" fillId="10" borderId="2" xfId="0" applyFont="1" applyFill="1" applyBorder="1" applyAlignment="1">
      <alignment horizontal="left" vertical="center"/>
    </xf>
    <xf numFmtId="0" fontId="27" fillId="10" borderId="2" xfId="0" applyFont="1" applyFill="1" applyBorder="1" applyAlignment="1">
      <alignment horizontal="center" vertical="center"/>
    </xf>
    <xf numFmtId="0" fontId="23" fillId="0" borderId="0" xfId="0" applyFont="1"/>
    <xf numFmtId="0" fontId="23" fillId="3" borderId="0" xfId="0" applyFont="1" applyFill="1"/>
    <xf numFmtId="0" fontId="23" fillId="11" borderId="0" xfId="0" applyFont="1" applyFill="1" applyBorder="1" applyAlignment="1">
      <alignment horizontal="center" vertical="center"/>
    </xf>
    <xf numFmtId="0" fontId="23" fillId="11" borderId="10" xfId="0" applyFont="1" applyFill="1" applyBorder="1" applyAlignment="1">
      <alignment horizontal="center" vertical="center"/>
    </xf>
    <xf numFmtId="0" fontId="23" fillId="10" borderId="0" xfId="0" applyFont="1" applyFill="1" applyBorder="1" applyAlignment="1">
      <alignment vertical="center"/>
    </xf>
    <xf numFmtId="0" fontId="27" fillId="3" borderId="0" xfId="0" applyFont="1" applyFill="1" applyBorder="1" applyAlignment="1">
      <alignment horizontal="left" vertical="center"/>
    </xf>
    <xf numFmtId="0" fontId="27" fillId="11" borderId="0" xfId="0" applyFont="1" applyFill="1" applyBorder="1" applyAlignment="1">
      <alignment horizontal="left" vertical="center"/>
    </xf>
    <xf numFmtId="0" fontId="23" fillId="11" borderId="10" xfId="0" applyFont="1" applyFill="1" applyBorder="1" applyAlignment="1">
      <alignment vertical="center"/>
    </xf>
    <xf numFmtId="0" fontId="27" fillId="10" borderId="0" xfId="0" applyFont="1" applyFill="1" applyBorder="1" applyAlignment="1">
      <alignment horizontal="left" vertical="center"/>
    </xf>
    <xf numFmtId="0" fontId="27" fillId="10" borderId="0" xfId="0" applyFont="1" applyFill="1" applyBorder="1" applyAlignment="1">
      <alignment horizontal="center" vertical="center"/>
    </xf>
    <xf numFmtId="0" fontId="28" fillId="10" borderId="0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vertical="center"/>
    </xf>
    <xf numFmtId="0" fontId="29" fillId="11" borderId="0" xfId="0" applyFont="1" applyFill="1" applyBorder="1" applyAlignment="1">
      <alignment vertical="center"/>
    </xf>
    <xf numFmtId="0" fontId="23" fillId="10" borderId="16" xfId="0" applyFont="1" applyFill="1" applyBorder="1" applyAlignment="1">
      <alignment horizontal="center" vertical="center"/>
    </xf>
    <xf numFmtId="0" fontId="23" fillId="10" borderId="0" xfId="0" applyFont="1" applyFill="1" applyBorder="1" applyAlignment="1">
      <alignment horizontal="right" vertical="center"/>
    </xf>
    <xf numFmtId="0" fontId="23" fillId="11" borderId="17" xfId="0" applyFont="1" applyFill="1" applyBorder="1" applyAlignment="1">
      <alignment vertical="center"/>
    </xf>
    <xf numFmtId="0" fontId="23" fillId="11" borderId="17" xfId="0" applyFont="1" applyFill="1" applyBorder="1" applyAlignment="1">
      <alignment horizontal="center" vertical="center"/>
    </xf>
    <xf numFmtId="0" fontId="23" fillId="11" borderId="18" xfId="0" applyFont="1" applyFill="1" applyBorder="1" applyAlignment="1">
      <alignment horizontal="center" vertical="center"/>
    </xf>
    <xf numFmtId="10" fontId="16" fillId="11" borderId="10" xfId="0" applyNumberFormat="1" applyFont="1" applyFill="1" applyBorder="1" applyAlignment="1" applyProtection="1">
      <alignment horizontal="right" vertical="center"/>
    </xf>
    <xf numFmtId="10" fontId="16" fillId="10" borderId="0" xfId="0" applyNumberFormat="1" applyFont="1" applyFill="1" applyBorder="1" applyAlignment="1" applyProtection="1">
      <alignment horizontal="right" vertical="center"/>
    </xf>
    <xf numFmtId="0" fontId="23" fillId="12" borderId="18" xfId="0" applyFont="1" applyFill="1" applyBorder="1" applyAlignment="1">
      <alignment horizontal="center" vertical="center"/>
    </xf>
    <xf numFmtId="0" fontId="23" fillId="12" borderId="0" xfId="0" applyFont="1" applyFill="1" applyBorder="1" applyAlignment="1">
      <alignment horizontal="center" vertical="center"/>
    </xf>
    <xf numFmtId="10" fontId="30" fillId="11" borderId="10" xfId="0" applyNumberFormat="1" applyFont="1" applyFill="1" applyBorder="1" applyAlignment="1" applyProtection="1">
      <alignment horizontal="right" vertical="center"/>
    </xf>
    <xf numFmtId="10" fontId="30" fillId="10" borderId="0" xfId="0" applyNumberFormat="1" applyFont="1" applyFill="1" applyBorder="1" applyAlignment="1" applyProtection="1">
      <alignment horizontal="right" vertical="center"/>
    </xf>
    <xf numFmtId="10" fontId="21" fillId="11" borderId="10" xfId="0" applyNumberFormat="1" applyFont="1" applyFill="1" applyBorder="1" applyAlignment="1" applyProtection="1">
      <alignment horizontal="right" vertical="center"/>
    </xf>
    <xf numFmtId="10" fontId="21" fillId="10" borderId="0" xfId="0" applyNumberFormat="1" applyFont="1" applyFill="1" applyBorder="1" applyAlignment="1" applyProtection="1">
      <alignment horizontal="right" vertical="center"/>
    </xf>
    <xf numFmtId="0" fontId="24" fillId="10" borderId="0" xfId="0" applyFont="1" applyFill="1" applyBorder="1" applyAlignment="1">
      <alignment horizontal="right" vertical="center"/>
    </xf>
    <xf numFmtId="10" fontId="22" fillId="11" borderId="10" xfId="0" applyNumberFormat="1" applyFont="1" applyFill="1" applyBorder="1" applyAlignment="1" applyProtection="1">
      <alignment horizontal="right" vertical="center"/>
    </xf>
    <xf numFmtId="10" fontId="22" fillId="10" borderId="0" xfId="0" applyNumberFormat="1" applyFont="1" applyFill="1" applyBorder="1" applyAlignment="1" applyProtection="1">
      <alignment horizontal="right" vertical="center"/>
    </xf>
    <xf numFmtId="10" fontId="17" fillId="11" borderId="10" xfId="0" applyNumberFormat="1" applyFont="1" applyFill="1" applyBorder="1" applyAlignment="1" applyProtection="1">
      <alignment horizontal="right" vertical="center"/>
    </xf>
    <xf numFmtId="10" fontId="17" fillId="10" borderId="0" xfId="0" applyNumberFormat="1" applyFont="1" applyFill="1" applyBorder="1" applyAlignment="1" applyProtection="1">
      <alignment horizontal="right" vertical="center"/>
    </xf>
    <xf numFmtId="10" fontId="24" fillId="11" borderId="10" xfId="0" applyNumberFormat="1" applyFont="1" applyFill="1" applyBorder="1" applyAlignment="1" applyProtection="1">
      <alignment horizontal="right" vertical="center"/>
    </xf>
    <xf numFmtId="10" fontId="24" fillId="10" borderId="0" xfId="0" applyNumberFormat="1" applyFont="1" applyFill="1" applyBorder="1" applyAlignment="1" applyProtection="1">
      <alignment horizontal="right" vertical="center"/>
    </xf>
    <xf numFmtId="10" fontId="33" fillId="11" borderId="10" xfId="0" applyNumberFormat="1" applyFont="1" applyFill="1" applyBorder="1" applyAlignment="1" applyProtection="1">
      <alignment horizontal="right" vertical="center"/>
    </xf>
    <xf numFmtId="10" fontId="33" fillId="10" borderId="0" xfId="0" applyNumberFormat="1" applyFont="1" applyFill="1" applyBorder="1" applyAlignment="1" applyProtection="1">
      <alignment horizontal="right" vertical="center"/>
    </xf>
    <xf numFmtId="10" fontId="32" fillId="11" borderId="10" xfId="0" applyNumberFormat="1" applyFont="1" applyFill="1" applyBorder="1" applyAlignment="1" applyProtection="1">
      <alignment horizontal="right" vertical="center"/>
    </xf>
    <xf numFmtId="0" fontId="31" fillId="10" borderId="0" xfId="0" applyFont="1" applyFill="1" applyBorder="1" applyAlignment="1">
      <alignment horizontal="right" vertical="center"/>
    </xf>
    <xf numFmtId="10" fontId="29" fillId="11" borderId="10" xfId="0" applyNumberFormat="1" applyFont="1" applyFill="1" applyBorder="1" applyAlignment="1">
      <alignment vertical="center"/>
    </xf>
    <xf numFmtId="0" fontId="18" fillId="3" borderId="0" xfId="0" applyFont="1" applyFill="1" applyBorder="1" applyAlignment="1">
      <alignment horizontal="center" vertical="center"/>
    </xf>
    <xf numFmtId="0" fontId="18" fillId="10" borderId="0" xfId="0" applyFont="1" applyFill="1" applyBorder="1" applyAlignment="1">
      <alignment horizontal="center" vertical="center"/>
    </xf>
    <xf numFmtId="0" fontId="34" fillId="10" borderId="0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vertical="center"/>
    </xf>
    <xf numFmtId="0" fontId="25" fillId="0" borderId="0" xfId="0" applyFont="1"/>
    <xf numFmtId="165" fontId="23" fillId="11" borderId="0" xfId="0" applyNumberFormat="1" applyFont="1" applyFill="1" applyBorder="1" applyAlignment="1">
      <alignment vertical="center"/>
    </xf>
    <xf numFmtId="0" fontId="25" fillId="11" borderId="10" xfId="0" applyFont="1" applyFill="1" applyBorder="1" applyAlignment="1">
      <alignment vertical="center"/>
    </xf>
    <xf numFmtId="0" fontId="25" fillId="0" borderId="0" xfId="0" applyFont="1" applyFill="1" applyBorder="1"/>
    <xf numFmtId="0" fontId="26" fillId="3" borderId="0" xfId="0" applyFont="1" applyFill="1" applyBorder="1" applyAlignment="1">
      <alignment horizontal="right" vertical="center"/>
    </xf>
    <xf numFmtId="0" fontId="23" fillId="0" borderId="0" xfId="0" applyFont="1" applyFill="1" applyBorder="1"/>
    <xf numFmtId="0" fontId="23" fillId="3" borderId="0" xfId="0" applyFont="1" applyFill="1" applyBorder="1" applyAlignment="1">
      <alignment horizontal="right" vertical="center"/>
    </xf>
    <xf numFmtId="165" fontId="23" fillId="11" borderId="0" xfId="0" applyNumberFormat="1" applyFont="1" applyFill="1" applyBorder="1" applyAlignment="1">
      <alignment horizontal="center" vertical="center"/>
    </xf>
    <xf numFmtId="0" fontId="23" fillId="11" borderId="4" xfId="0" applyFont="1" applyFill="1" applyBorder="1" applyAlignment="1">
      <alignment vertical="center"/>
    </xf>
    <xf numFmtId="0" fontId="23" fillId="11" borderId="20" xfId="0" applyFont="1" applyFill="1" applyBorder="1" applyAlignment="1">
      <alignment vertical="center"/>
    </xf>
    <xf numFmtId="0" fontId="23" fillId="10" borderId="4" xfId="0" applyFont="1" applyFill="1" applyBorder="1" applyAlignment="1">
      <alignment vertical="center"/>
    </xf>
    <xf numFmtId="0" fontId="38" fillId="4" borderId="0" xfId="0" applyFont="1" applyFill="1" applyBorder="1" applyAlignment="1">
      <alignment horizontal="center" vertical="center"/>
    </xf>
    <xf numFmtId="0" fontId="39" fillId="4" borderId="0" xfId="0" applyFont="1" applyFill="1" applyBorder="1" applyAlignment="1">
      <alignment horizontal="center" vertical="center"/>
    </xf>
    <xf numFmtId="0" fontId="42" fillId="4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indent="2"/>
    </xf>
    <xf numFmtId="0" fontId="2" fillId="2" borderId="21" xfId="0" applyFont="1" applyFill="1" applyBorder="1" applyAlignment="1">
      <alignment horizontal="left" indent="2"/>
    </xf>
    <xf numFmtId="0" fontId="3" fillId="2" borderId="12" xfId="0" applyFont="1" applyFill="1" applyBorder="1" applyAlignment="1">
      <alignment horizontal="left" vertical="center" indent="2"/>
    </xf>
    <xf numFmtId="0" fontId="44" fillId="4" borderId="0" xfId="0" applyFont="1" applyFill="1" applyBorder="1" applyAlignment="1">
      <alignment horizontal="center" vertical="center"/>
    </xf>
    <xf numFmtId="0" fontId="45" fillId="4" borderId="0" xfId="0" applyFont="1" applyFill="1" applyBorder="1" applyAlignment="1">
      <alignment horizontal="center" vertical="center"/>
    </xf>
    <xf numFmtId="0" fontId="31" fillId="11" borderId="0" xfId="0" applyFont="1" applyFill="1" applyBorder="1" applyAlignment="1">
      <alignment horizontal="right" vertical="center"/>
    </xf>
    <xf numFmtId="0" fontId="46" fillId="11" borderId="0" xfId="0" applyFont="1" applyFill="1" applyBorder="1" applyAlignment="1">
      <alignment horizontal="right" vertical="center"/>
    </xf>
    <xf numFmtId="0" fontId="46" fillId="10" borderId="0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7" fillId="0" borderId="0" xfId="1" applyFont="1"/>
    <xf numFmtId="164" fontId="48" fillId="0" borderId="0" xfId="1" applyNumberFormat="1" applyFont="1" applyFill="1" applyAlignment="1" applyProtection="1">
      <alignment horizontal="center"/>
    </xf>
    <xf numFmtId="0" fontId="7" fillId="0" borderId="0" xfId="1" quotePrefix="1" applyNumberFormat="1" applyFont="1"/>
    <xf numFmtId="18" fontId="7" fillId="0" borderId="0" xfId="1" applyNumberFormat="1" applyFont="1"/>
    <xf numFmtId="166" fontId="49" fillId="0" borderId="0" xfId="1" applyNumberFormat="1" applyFont="1"/>
    <xf numFmtId="167" fontId="7" fillId="0" borderId="0" xfId="1" applyNumberFormat="1" applyFont="1" applyProtection="1"/>
    <xf numFmtId="164" fontId="48" fillId="0" borderId="0" xfId="1" applyNumberFormat="1" applyFont="1" applyFill="1" applyAlignment="1" applyProtection="1">
      <alignment horizontal="left"/>
    </xf>
    <xf numFmtId="0" fontId="7" fillId="0" borderId="0" xfId="1" applyFont="1" applyAlignment="1">
      <alignment horizontal="left"/>
    </xf>
    <xf numFmtId="0" fontId="50" fillId="0" borderId="0" xfId="0" applyFont="1"/>
    <xf numFmtId="0" fontId="0" fillId="0" borderId="0" xfId="0" applyAlignment="1">
      <alignment horizontal="left"/>
    </xf>
    <xf numFmtId="0" fontId="4" fillId="6" borderId="7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vertical="center"/>
    </xf>
    <xf numFmtId="0" fontId="23" fillId="3" borderId="12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0" fontId="52" fillId="3" borderId="12" xfId="0" applyFont="1" applyFill="1" applyBorder="1" applyAlignment="1">
      <alignment horizontal="center" vertical="center" wrapText="1"/>
    </xf>
    <xf numFmtId="0" fontId="43" fillId="3" borderId="12" xfId="0" applyFont="1" applyFill="1" applyBorder="1" applyAlignment="1">
      <alignment horizontal="center" vertical="center" wrapText="1"/>
    </xf>
    <xf numFmtId="0" fontId="43" fillId="3" borderId="13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21" fillId="3" borderId="14" xfId="0" applyFont="1" applyFill="1" applyBorder="1" applyAlignment="1">
      <alignment horizontal="center" vertical="center" wrapText="1"/>
    </xf>
    <xf numFmtId="0" fontId="9" fillId="13" borderId="12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0" fontId="52" fillId="6" borderId="13" xfId="0" applyFont="1" applyFill="1" applyBorder="1" applyAlignment="1">
      <alignment horizontal="center" vertical="center" wrapText="1"/>
    </xf>
    <xf numFmtId="0" fontId="52" fillId="6" borderId="4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21" fillId="6" borderId="13" xfId="0" applyFont="1" applyFill="1" applyBorder="1" applyAlignment="1">
      <alignment horizontal="center" vertical="center" wrapText="1"/>
    </xf>
    <xf numFmtId="0" fontId="21" fillId="6" borderId="4" xfId="0" applyFont="1" applyFill="1" applyBorder="1" applyAlignment="1">
      <alignment horizontal="center" vertical="center" wrapText="1"/>
    </xf>
    <xf numFmtId="0" fontId="53" fillId="4" borderId="2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vertical="center"/>
    </xf>
    <xf numFmtId="0" fontId="53" fillId="4" borderId="0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38" fillId="12" borderId="2" xfId="0" applyFont="1" applyFill="1" applyBorder="1" applyAlignment="1">
      <alignment horizontal="left" vertical="center"/>
    </xf>
    <xf numFmtId="0" fontId="38" fillId="12" borderId="9" xfId="0" applyFont="1" applyFill="1" applyBorder="1" applyAlignment="1">
      <alignment horizontal="left" vertical="center"/>
    </xf>
    <xf numFmtId="0" fontId="30" fillId="12" borderId="5" xfId="0" applyFont="1" applyFill="1" applyBorder="1" applyAlignment="1">
      <alignment vertical="center"/>
    </xf>
    <xf numFmtId="0" fontId="36" fillId="12" borderId="2" xfId="0" applyFont="1" applyFill="1" applyBorder="1" applyAlignment="1">
      <alignment vertical="center"/>
    </xf>
    <xf numFmtId="0" fontId="36" fillId="12" borderId="9" xfId="0" applyFont="1" applyFill="1" applyBorder="1" applyAlignment="1">
      <alignment vertical="center"/>
    </xf>
    <xf numFmtId="0" fontId="6" fillId="4" borderId="12" xfId="0" applyFont="1" applyFill="1" applyBorder="1" applyAlignment="1">
      <alignment horizontal="center" vertical="center"/>
    </xf>
    <xf numFmtId="0" fontId="45" fillId="12" borderId="0" xfId="0" applyFont="1" applyFill="1" applyBorder="1" applyAlignment="1">
      <alignment horizontal="left" vertical="center"/>
    </xf>
    <xf numFmtId="0" fontId="45" fillId="12" borderId="10" xfId="0" applyFont="1" applyFill="1" applyBorder="1" applyAlignment="1">
      <alignment horizontal="left" vertical="center"/>
    </xf>
    <xf numFmtId="0" fontId="21" fillId="12" borderId="12" xfId="0" applyFont="1" applyFill="1" applyBorder="1" applyAlignment="1">
      <alignment vertical="center"/>
    </xf>
    <xf numFmtId="0" fontId="37" fillId="12" borderId="0" xfId="0" applyFont="1" applyFill="1" applyBorder="1" applyAlignment="1">
      <alignment vertical="center"/>
    </xf>
    <xf numFmtId="0" fontId="37" fillId="12" borderId="10" xfId="0" applyFont="1" applyFill="1" applyBorder="1" applyAlignment="1">
      <alignment vertical="center"/>
    </xf>
    <xf numFmtId="0" fontId="13" fillId="4" borderId="12" xfId="0" applyFont="1" applyFill="1" applyBorder="1" applyAlignment="1">
      <alignment horizontal="center" vertical="center"/>
    </xf>
    <xf numFmtId="0" fontId="42" fillId="12" borderId="0" xfId="0" applyFont="1" applyFill="1" applyBorder="1" applyAlignment="1">
      <alignment horizontal="left" vertical="center"/>
    </xf>
    <xf numFmtId="0" fontId="42" fillId="12" borderId="10" xfId="0" applyFont="1" applyFill="1" applyBorder="1" applyAlignment="1">
      <alignment horizontal="left" vertical="center"/>
    </xf>
    <xf numFmtId="0" fontId="16" fillId="12" borderId="12" xfId="0" applyFont="1" applyFill="1" applyBorder="1" applyAlignment="1">
      <alignment vertical="center"/>
    </xf>
    <xf numFmtId="0" fontId="38" fillId="12" borderId="0" xfId="0" applyFont="1" applyFill="1" applyBorder="1" applyAlignment="1">
      <alignment vertical="center"/>
    </xf>
    <xf numFmtId="0" fontId="38" fillId="12" borderId="10" xfId="0" applyFont="1" applyFill="1" applyBorder="1" applyAlignment="1">
      <alignment vertical="center"/>
    </xf>
    <xf numFmtId="0" fontId="18" fillId="12" borderId="12" xfId="0" applyFont="1" applyFill="1" applyBorder="1" applyAlignment="1">
      <alignment vertical="center"/>
    </xf>
    <xf numFmtId="0" fontId="39" fillId="0" borderId="0" xfId="0" applyFont="1" applyFill="1" applyBorder="1" applyAlignment="1">
      <alignment horizontal="left" vertical="center"/>
    </xf>
    <xf numFmtId="0" fontId="31" fillId="12" borderId="12" xfId="0" applyFont="1" applyFill="1" applyBorder="1" applyAlignment="1">
      <alignment vertical="center"/>
    </xf>
    <xf numFmtId="0" fontId="10" fillId="4" borderId="12" xfId="0" applyFont="1" applyFill="1" applyBorder="1" applyAlignment="1">
      <alignment horizontal="center" vertical="center"/>
    </xf>
    <xf numFmtId="0" fontId="44" fillId="12" borderId="0" xfId="0" applyFont="1" applyFill="1" applyBorder="1" applyAlignment="1">
      <alignment vertical="center"/>
    </xf>
    <xf numFmtId="0" fontId="44" fillId="12" borderId="10" xfId="0" applyFont="1" applyFill="1" applyBorder="1" applyAlignment="1">
      <alignment vertical="center"/>
    </xf>
    <xf numFmtId="0" fontId="54" fillId="4" borderId="0" xfId="0" applyFont="1" applyFill="1" applyBorder="1" applyAlignment="1">
      <alignment horizontal="center" vertical="center"/>
    </xf>
    <xf numFmtId="0" fontId="51" fillId="12" borderId="12" xfId="0" applyFont="1" applyFill="1" applyBorder="1" applyAlignment="1">
      <alignment horizontal="left" vertical="center"/>
    </xf>
    <xf numFmtId="0" fontId="44" fillId="12" borderId="0" xfId="0" applyFont="1" applyFill="1" applyBorder="1" applyAlignment="1">
      <alignment horizontal="left" vertical="center" indent="1"/>
    </xf>
    <xf numFmtId="0" fontId="44" fillId="12" borderId="10" xfId="0" applyFont="1" applyFill="1" applyBorder="1" applyAlignment="1">
      <alignment horizontal="left" vertical="center" indent="1"/>
    </xf>
    <xf numFmtId="0" fontId="0" fillId="0" borderId="10" xfId="0" applyBorder="1" applyAlignment="1">
      <alignment horizontal="left" vertical="center"/>
    </xf>
    <xf numFmtId="0" fontId="11" fillId="4" borderId="12" xfId="0" applyFont="1" applyFill="1" applyBorder="1" applyAlignment="1">
      <alignment horizontal="center" vertical="center"/>
    </xf>
    <xf numFmtId="0" fontId="42" fillId="12" borderId="4" xfId="0" applyFont="1" applyFill="1" applyBorder="1" applyAlignment="1">
      <alignment horizontal="left" vertical="center"/>
    </xf>
    <xf numFmtId="0" fontId="42" fillId="12" borderId="2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46" fillId="12" borderId="13" xfId="0" applyFont="1" applyFill="1" applyBorder="1" applyAlignment="1">
      <alignment vertical="center"/>
    </xf>
    <xf numFmtId="0" fontId="40" fillId="12" borderId="4" xfId="0" applyFont="1" applyFill="1" applyBorder="1" applyAlignment="1">
      <alignment vertical="center"/>
    </xf>
    <xf numFmtId="0" fontId="40" fillId="12" borderId="20" xfId="0" applyFont="1" applyFill="1" applyBorder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vertical="center"/>
    </xf>
    <xf numFmtId="0" fontId="57" fillId="0" borderId="0" xfId="0" applyFont="1" applyFill="1" applyBorder="1"/>
    <xf numFmtId="0" fontId="57" fillId="3" borderId="0" xfId="0" applyFont="1" applyFill="1" applyBorder="1"/>
    <xf numFmtId="0" fontId="29" fillId="10" borderId="0" xfId="0" applyFont="1" applyFill="1" applyBorder="1" applyAlignment="1">
      <alignment vertical="center"/>
    </xf>
    <xf numFmtId="0" fontId="23" fillId="11" borderId="16" xfId="0" applyFont="1" applyFill="1" applyBorder="1" applyAlignment="1">
      <alignment horizontal="center" vertical="center"/>
    </xf>
    <xf numFmtId="0" fontId="23" fillId="11" borderId="6" xfId="0" applyFont="1" applyFill="1" applyBorder="1" applyAlignment="1">
      <alignment horizontal="center" vertical="center"/>
    </xf>
    <xf numFmtId="0" fontId="23" fillId="12" borderId="7" xfId="0" applyFont="1" applyFill="1" applyBorder="1" applyAlignment="1">
      <alignment horizontal="center" vertical="center"/>
    </xf>
    <xf numFmtId="0" fontId="23" fillId="12" borderId="14" xfId="0" applyFont="1" applyFill="1" applyBorder="1" applyAlignment="1">
      <alignment horizontal="center" vertical="center"/>
    </xf>
    <xf numFmtId="0" fontId="23" fillId="12" borderId="14" xfId="0" quotePrefix="1" applyFont="1" applyFill="1" applyBorder="1" applyAlignment="1">
      <alignment horizontal="center" vertical="center"/>
    </xf>
    <xf numFmtId="0" fontId="51" fillId="11" borderId="0" xfId="0" applyFont="1" applyFill="1" applyBorder="1" applyAlignment="1">
      <alignment horizontal="right" vertical="center"/>
    </xf>
    <xf numFmtId="0" fontId="23" fillId="12" borderId="0" xfId="0" quotePrefix="1" applyFont="1" applyFill="1" applyBorder="1" applyAlignment="1">
      <alignment horizontal="center" vertical="center"/>
    </xf>
    <xf numFmtId="0" fontId="55" fillId="11" borderId="0" xfId="0" applyFont="1" applyFill="1"/>
    <xf numFmtId="0" fontId="54" fillId="11" borderId="0" xfId="0" applyFont="1" applyFill="1" applyBorder="1" applyAlignment="1">
      <alignment horizontal="right" vertical="center"/>
    </xf>
    <xf numFmtId="0" fontId="58" fillId="11" borderId="0" xfId="0" applyFont="1" applyFill="1" applyBorder="1" applyAlignment="1">
      <alignment horizontal="right" vertical="center"/>
    </xf>
    <xf numFmtId="0" fontId="58" fillId="10" borderId="0" xfId="0" applyFont="1" applyFill="1" applyBorder="1" applyAlignment="1">
      <alignment horizontal="right" vertical="center"/>
    </xf>
    <xf numFmtId="0" fontId="23" fillId="12" borderId="24" xfId="0" quotePrefix="1" applyFont="1" applyFill="1" applyBorder="1" applyAlignment="1">
      <alignment horizontal="center" vertical="center"/>
    </xf>
    <xf numFmtId="0" fontId="23" fillId="12" borderId="24" xfId="0" applyFont="1" applyFill="1" applyBorder="1" applyAlignment="1">
      <alignment horizontal="center" vertical="center"/>
    </xf>
    <xf numFmtId="0" fontId="23" fillId="12" borderId="11" xfId="0" applyFont="1" applyFill="1" applyBorder="1" applyAlignment="1">
      <alignment horizontal="center" vertical="center"/>
    </xf>
    <xf numFmtId="0" fontId="23" fillId="10" borderId="19" xfId="0" applyFont="1" applyFill="1" applyBorder="1" applyAlignment="1">
      <alignment horizontal="center" vertical="center"/>
    </xf>
    <xf numFmtId="1" fontId="23" fillId="12" borderId="19" xfId="0" applyNumberFormat="1" applyFont="1" applyFill="1" applyBorder="1" applyAlignment="1">
      <alignment horizontal="center" vertical="center"/>
    </xf>
    <xf numFmtId="0" fontId="26" fillId="10" borderId="0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vertical="center"/>
    </xf>
    <xf numFmtId="0" fontId="49" fillId="0" borderId="0" xfId="1" applyFont="1"/>
    <xf numFmtId="0" fontId="5" fillId="0" borderId="0" xfId="0" applyFont="1"/>
    <xf numFmtId="0" fontId="21" fillId="3" borderId="1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43" fillId="3" borderId="0" xfId="0" applyFont="1" applyFill="1" applyBorder="1" applyAlignment="1">
      <alignment horizontal="center" vertical="center" wrapText="1"/>
    </xf>
    <xf numFmtId="0" fontId="43" fillId="3" borderId="4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0" fillId="0" borderId="0" xfId="0" applyFont="1"/>
    <xf numFmtId="0" fontId="60" fillId="12" borderId="0" xfId="0" applyFont="1" applyFill="1" applyBorder="1" applyAlignment="1">
      <alignment horizontal="left" vertical="center" indent="1"/>
    </xf>
    <xf numFmtId="0" fontId="49" fillId="0" borderId="0" xfId="1" applyFont="1" applyAlignment="1">
      <alignment horizontal="left"/>
    </xf>
    <xf numFmtId="18" fontId="49" fillId="0" borderId="0" xfId="1" applyNumberFormat="1" applyFont="1"/>
    <xf numFmtId="0" fontId="49" fillId="0" borderId="0" xfId="1" quotePrefix="1" applyNumberFormat="1" applyFont="1"/>
    <xf numFmtId="49" fontId="49" fillId="0" borderId="0" xfId="0" applyNumberFormat="1" applyFont="1" applyAlignment="1">
      <alignment horizontal="left"/>
    </xf>
    <xf numFmtId="167" fontId="49" fillId="0" borderId="0" xfId="1" applyNumberFormat="1" applyFont="1" applyProtection="1"/>
    <xf numFmtId="0" fontId="49" fillId="0" borderId="0" xfId="0" applyFont="1"/>
    <xf numFmtId="0" fontId="49" fillId="0" borderId="0" xfId="0" applyFont="1" applyAlignment="1">
      <alignment horizontal="left" wrapText="1"/>
    </xf>
    <xf numFmtId="0" fontId="49" fillId="0" borderId="0" xfId="1" applyFont="1" applyAlignment="1">
      <alignment horizontal="center"/>
    </xf>
    <xf numFmtId="0" fontId="61" fillId="0" borderId="0" xfId="0" applyFont="1"/>
    <xf numFmtId="0" fontId="61" fillId="0" borderId="0" xfId="0" applyFont="1" applyAlignment="1">
      <alignment horizontal="left"/>
    </xf>
    <xf numFmtId="49" fontId="49" fillId="0" borderId="0" xfId="0" applyNumberFormat="1" applyFont="1"/>
    <xf numFmtId="0" fontId="49" fillId="0" borderId="0" xfId="1" applyFont="1" applyFill="1"/>
    <xf numFmtId="0" fontId="62" fillId="0" borderId="0" xfId="0" applyFont="1"/>
    <xf numFmtId="0" fontId="49" fillId="0" borderId="0" xfId="1" applyFont="1" applyAlignment="1"/>
    <xf numFmtId="0" fontId="49" fillId="0" borderId="0" xfId="0" applyFont="1" applyAlignment="1">
      <alignment wrapText="1"/>
    </xf>
    <xf numFmtId="0" fontId="49" fillId="0" borderId="0" xfId="1" applyFont="1" applyFill="1" applyAlignment="1"/>
    <xf numFmtId="0" fontId="64" fillId="4" borderId="0" xfId="0" applyFont="1" applyFill="1" applyBorder="1" applyAlignment="1">
      <alignment horizontal="center" vertical="center"/>
    </xf>
    <xf numFmtId="0" fontId="64" fillId="12" borderId="12" xfId="0" applyFont="1" applyFill="1" applyBorder="1" applyAlignment="1">
      <alignment horizontal="left" vertical="center"/>
    </xf>
    <xf numFmtId="0" fontId="65" fillId="11" borderId="0" xfId="0" applyFont="1" applyFill="1" applyBorder="1" applyAlignment="1">
      <alignment horizontal="right" vertical="center"/>
    </xf>
    <xf numFmtId="0" fontId="23" fillId="12" borderId="31" xfId="0" applyFont="1" applyFill="1" applyBorder="1" applyAlignment="1">
      <alignment horizontal="center" vertical="center"/>
    </xf>
    <xf numFmtId="0" fontId="23" fillId="12" borderId="31" xfId="0" quotePrefix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9" fillId="12" borderId="12" xfId="0" applyFont="1" applyFill="1" applyBorder="1" applyAlignment="1">
      <alignment vertical="center"/>
    </xf>
    <xf numFmtId="0" fontId="70" fillId="11" borderId="0" xfId="0" applyFont="1" applyFill="1" applyBorder="1" applyAlignment="1">
      <alignment horizontal="right" vertical="center"/>
    </xf>
    <xf numFmtId="0" fontId="70" fillId="10" borderId="0" xfId="0" applyFont="1" applyFill="1" applyBorder="1" applyAlignment="1">
      <alignment horizontal="right" vertical="center"/>
    </xf>
    <xf numFmtId="0" fontId="41" fillId="4" borderId="0" xfId="0" applyFont="1" applyFill="1" applyBorder="1" applyAlignment="1">
      <alignment horizontal="left" vertical="center"/>
    </xf>
    <xf numFmtId="0" fontId="36" fillId="4" borderId="0" xfId="0" applyFont="1" applyFill="1" applyBorder="1" applyAlignment="1">
      <alignment horizontal="left" vertical="center"/>
    </xf>
    <xf numFmtId="0" fontId="37" fillId="4" borderId="0" xfId="0" applyFont="1" applyFill="1" applyBorder="1" applyAlignment="1">
      <alignment horizontal="left" vertical="center"/>
    </xf>
    <xf numFmtId="0" fontId="38" fillId="4" borderId="0" xfId="0" applyFont="1" applyFill="1" applyBorder="1" applyAlignment="1">
      <alignment horizontal="left" vertical="center"/>
    </xf>
    <xf numFmtId="0" fontId="56" fillId="4" borderId="0" xfId="0" applyFont="1" applyFill="1" applyBorder="1" applyAlignment="1">
      <alignment horizontal="left" vertical="center"/>
    </xf>
    <xf numFmtId="0" fontId="57" fillId="4" borderId="0" xfId="0" applyFont="1" applyFill="1" applyBorder="1" applyAlignment="1">
      <alignment horizontal="left" vertical="center"/>
    </xf>
    <xf numFmtId="0" fontId="60" fillId="4" borderId="0" xfId="0" applyFont="1" applyFill="1" applyBorder="1" applyAlignment="1">
      <alignment horizontal="left" vertical="center"/>
    </xf>
    <xf numFmtId="0" fontId="73" fillId="12" borderId="12" xfId="0" applyFont="1" applyFill="1" applyBorder="1" applyAlignment="1">
      <alignment horizontal="left" vertical="center"/>
    </xf>
    <xf numFmtId="0" fontId="70" fillId="4" borderId="0" xfId="0" applyFont="1" applyFill="1" applyBorder="1" applyAlignment="1">
      <alignment horizontal="left" vertical="center"/>
    </xf>
    <xf numFmtId="0" fontId="54" fillId="4" borderId="0" xfId="0" applyFont="1" applyFill="1" applyBorder="1" applyAlignment="1">
      <alignment horizontal="left" vertical="center"/>
    </xf>
    <xf numFmtId="0" fontId="74" fillId="4" borderId="0" xfId="0" applyFont="1" applyFill="1" applyBorder="1" applyAlignment="1">
      <alignment horizontal="left" vertical="center"/>
    </xf>
    <xf numFmtId="0" fontId="75" fillId="12" borderId="12" xfId="0" applyFont="1" applyFill="1" applyBorder="1" applyAlignment="1">
      <alignment vertical="center"/>
    </xf>
    <xf numFmtId="0" fontId="15" fillId="4" borderId="0" xfId="0" applyFont="1" applyFill="1" applyBorder="1" applyAlignment="1">
      <alignment horizontal="left" vertical="center"/>
    </xf>
    <xf numFmtId="0" fontId="4" fillId="19" borderId="0" xfId="0" applyFont="1" applyFill="1"/>
    <xf numFmtId="0" fontId="57" fillId="19" borderId="0" xfId="0" applyFont="1" applyFill="1" applyBorder="1"/>
    <xf numFmtId="0" fontId="23" fillId="19" borderId="2" xfId="0" applyFont="1" applyFill="1" applyBorder="1" applyAlignment="1">
      <alignment vertical="center"/>
    </xf>
    <xf numFmtId="0" fontId="23" fillId="11" borderId="32" xfId="0" applyFont="1" applyFill="1" applyBorder="1" applyAlignment="1">
      <alignment vertical="center"/>
    </xf>
    <xf numFmtId="0" fontId="23" fillId="19" borderId="0" xfId="0" applyFont="1" applyFill="1"/>
    <xf numFmtId="0" fontId="23" fillId="11" borderId="21" xfId="0" applyFont="1" applyFill="1" applyBorder="1" applyAlignment="1">
      <alignment horizontal="left" vertical="center"/>
    </xf>
    <xf numFmtId="0" fontId="27" fillId="19" borderId="0" xfId="0" applyFont="1" applyFill="1" applyBorder="1" applyAlignment="1">
      <alignment horizontal="left" vertical="center"/>
    </xf>
    <xf numFmtId="0" fontId="27" fillId="11" borderId="21" xfId="0" applyFont="1" applyFill="1" applyBorder="1" applyAlignment="1">
      <alignment horizontal="left" vertical="center"/>
    </xf>
    <xf numFmtId="0" fontId="29" fillId="19" borderId="0" xfId="0" applyFont="1" applyFill="1" applyBorder="1" applyAlignment="1">
      <alignment vertical="center"/>
    </xf>
    <xf numFmtId="0" fontId="29" fillId="11" borderId="21" xfId="0" applyFont="1" applyFill="1" applyBorder="1" applyAlignment="1">
      <alignment vertical="center"/>
    </xf>
    <xf numFmtId="0" fontId="23" fillId="11" borderId="21" xfId="0" applyFont="1" applyFill="1" applyBorder="1"/>
    <xf numFmtId="10" fontId="33" fillId="20" borderId="0" xfId="0" applyNumberFormat="1" applyFont="1" applyFill="1" applyBorder="1" applyAlignment="1" applyProtection="1">
      <alignment horizontal="right" vertical="center"/>
    </xf>
    <xf numFmtId="0" fontId="65" fillId="20" borderId="0" xfId="0" applyFont="1" applyFill="1" applyBorder="1" applyAlignment="1">
      <alignment horizontal="right" vertical="center"/>
    </xf>
    <xf numFmtId="0" fontId="19" fillId="20" borderId="0" xfId="0" applyFont="1" applyFill="1" applyBorder="1" applyAlignment="1">
      <alignment horizontal="right" vertical="center"/>
    </xf>
    <xf numFmtId="0" fontId="54" fillId="20" borderId="0" xfId="0" applyFont="1" applyFill="1" applyBorder="1" applyAlignment="1">
      <alignment horizontal="right" vertical="center"/>
    </xf>
    <xf numFmtId="0" fontId="70" fillId="20" borderId="0" xfId="0" applyFont="1" applyFill="1" applyBorder="1" applyAlignment="1">
      <alignment horizontal="right" vertical="center"/>
    </xf>
    <xf numFmtId="0" fontId="71" fillId="11" borderId="0" xfId="0" applyFont="1" applyFill="1" applyBorder="1" applyAlignment="1">
      <alignment horizontal="right" vertical="center"/>
    </xf>
    <xf numFmtId="0" fontId="21" fillId="20" borderId="0" xfId="0" applyFont="1" applyFill="1" applyBorder="1" applyAlignment="1">
      <alignment horizontal="right" vertical="center"/>
    </xf>
    <xf numFmtId="0" fontId="18" fillId="19" borderId="0" xfId="0" applyFont="1" applyFill="1" applyBorder="1" applyAlignment="1">
      <alignment horizontal="center" vertical="center"/>
    </xf>
    <xf numFmtId="0" fontId="18" fillId="11" borderId="21" xfId="0" applyFont="1" applyFill="1" applyBorder="1" applyAlignment="1">
      <alignment horizontal="center" vertical="center"/>
    </xf>
    <xf numFmtId="0" fontId="23" fillId="19" borderId="0" xfId="0" applyFont="1" applyFill="1" applyBorder="1" applyAlignment="1">
      <alignment vertical="center"/>
    </xf>
    <xf numFmtId="0" fontId="26" fillId="19" borderId="0" xfId="0" applyFont="1" applyFill="1" applyBorder="1" applyAlignment="1">
      <alignment horizontal="right" vertical="center"/>
    </xf>
    <xf numFmtId="0" fontId="23" fillId="11" borderId="21" xfId="0" applyFont="1" applyFill="1" applyBorder="1" applyAlignment="1">
      <alignment horizontal="right" vertical="center"/>
    </xf>
    <xf numFmtId="0" fontId="23" fillId="19" borderId="0" xfId="0" applyFont="1" applyFill="1" applyBorder="1" applyAlignment="1">
      <alignment horizontal="right" vertical="center"/>
    </xf>
    <xf numFmtId="0" fontId="23" fillId="19" borderId="4" xfId="0" applyFont="1" applyFill="1" applyBorder="1" applyAlignment="1">
      <alignment vertical="center"/>
    </xf>
    <xf numFmtId="0" fontId="23" fillId="11" borderId="33" xfId="0" applyFont="1" applyFill="1" applyBorder="1" applyAlignment="1">
      <alignment vertical="center"/>
    </xf>
    <xf numFmtId="0" fontId="4" fillId="19" borderId="0" xfId="0" applyFont="1" applyFill="1" applyBorder="1"/>
    <xf numFmtId="0" fontId="23" fillId="10" borderId="0" xfId="0" applyFont="1" applyFill="1" applyBorder="1" applyAlignment="1">
      <alignment horizontal="center" vertical="center"/>
    </xf>
    <xf numFmtId="0" fontId="5" fillId="0" borderId="10" xfId="0" applyFont="1" applyBorder="1" applyAlignment="1"/>
    <xf numFmtId="0" fontId="1" fillId="0" borderId="10" xfId="0" applyFont="1" applyBorder="1" applyAlignment="1">
      <alignment horizontal="left" indent="2"/>
    </xf>
    <xf numFmtId="0" fontId="4" fillId="8" borderId="6" xfId="0" applyFont="1" applyFill="1" applyBorder="1" applyAlignment="1">
      <alignment horizontal="center" vertical="center" wrapText="1"/>
    </xf>
    <xf numFmtId="0" fontId="42" fillId="12" borderId="5" xfId="0" applyFont="1" applyFill="1" applyBorder="1" applyAlignment="1">
      <alignment horizontal="left" vertical="center"/>
    </xf>
    <xf numFmtId="0" fontId="73" fillId="4" borderId="0" xfId="0" applyFont="1" applyFill="1" applyBorder="1" applyAlignment="1">
      <alignment horizontal="center" vertical="center"/>
    </xf>
    <xf numFmtId="0" fontId="70" fillId="4" borderId="0" xfId="0" applyFont="1" applyFill="1" applyBorder="1" applyAlignment="1">
      <alignment horizontal="center" vertical="center"/>
    </xf>
    <xf numFmtId="0" fontId="57" fillId="4" borderId="0" xfId="0" applyFont="1" applyFill="1" applyBorder="1" applyAlignment="1">
      <alignment horizontal="center" vertical="center"/>
    </xf>
    <xf numFmtId="0" fontId="23" fillId="12" borderId="12" xfId="0" applyFont="1" applyFill="1" applyBorder="1" applyAlignment="1">
      <alignment horizontal="left" vertical="center"/>
    </xf>
    <xf numFmtId="0" fontId="77" fillId="4" borderId="0" xfId="0" applyFont="1" applyFill="1" applyBorder="1" applyAlignment="1">
      <alignment horizontal="left" vertical="center"/>
    </xf>
    <xf numFmtId="0" fontId="77" fillId="12" borderId="12" xfId="0" applyFont="1" applyFill="1" applyBorder="1" applyAlignment="1">
      <alignment vertical="center"/>
    </xf>
    <xf numFmtId="0" fontId="78" fillId="4" borderId="0" xfId="0" applyFont="1" applyFill="1" applyBorder="1" applyAlignment="1">
      <alignment horizontal="left" vertical="center"/>
    </xf>
    <xf numFmtId="0" fontId="78" fillId="12" borderId="12" xfId="0" applyFont="1" applyFill="1" applyBorder="1" applyAlignment="1">
      <alignment vertical="center"/>
    </xf>
    <xf numFmtId="0" fontId="44" fillId="12" borderId="12" xfId="0" applyFont="1" applyFill="1" applyBorder="1" applyAlignment="1">
      <alignment horizontal="left" vertical="center" indent="1"/>
    </xf>
    <xf numFmtId="0" fontId="10" fillId="4" borderId="12" xfId="0" applyFont="1" applyFill="1" applyBorder="1" applyAlignment="1">
      <alignment vertical="center"/>
    </xf>
    <xf numFmtId="0" fontId="51" fillId="12" borderId="13" xfId="0" applyFont="1" applyFill="1" applyBorder="1" applyAlignment="1">
      <alignment horizontal="left" vertical="center"/>
    </xf>
    <xf numFmtId="2" fontId="23" fillId="12" borderId="17" xfId="0" applyNumberFormat="1" applyFont="1" applyFill="1" applyBorder="1" applyAlignment="1">
      <alignment horizontal="center" vertical="center"/>
    </xf>
    <xf numFmtId="2" fontId="23" fillId="12" borderId="22" xfId="0" applyNumberFormat="1" applyFont="1" applyFill="1" applyBorder="1" applyAlignment="1">
      <alignment horizontal="center" vertical="center"/>
    </xf>
    <xf numFmtId="0" fontId="24" fillId="20" borderId="0" xfId="0" applyFont="1" applyFill="1" applyBorder="1" applyAlignment="1">
      <alignment horizontal="right" vertical="center"/>
    </xf>
    <xf numFmtId="0" fontId="51" fillId="20" borderId="0" xfId="0" applyFont="1" applyFill="1" applyBorder="1" applyAlignment="1">
      <alignment horizontal="right" vertical="center"/>
    </xf>
    <xf numFmtId="0" fontId="73" fillId="18" borderId="0" xfId="0" applyFont="1" applyFill="1" applyBorder="1" applyAlignment="1">
      <alignment horizontal="right" vertical="center"/>
    </xf>
    <xf numFmtId="0" fontId="73" fillId="20" borderId="0" xfId="0" applyFont="1" applyFill="1" applyBorder="1" applyAlignment="1">
      <alignment horizontal="right" vertical="center"/>
    </xf>
    <xf numFmtId="0" fontId="70" fillId="18" borderId="0" xfId="0" applyFont="1" applyFill="1" applyBorder="1" applyAlignment="1">
      <alignment horizontal="right" vertical="center"/>
    </xf>
    <xf numFmtId="0" fontId="57" fillId="18" borderId="0" xfId="0" applyFont="1" applyFill="1" applyBorder="1" applyAlignment="1">
      <alignment horizontal="right" vertical="center"/>
    </xf>
    <xf numFmtId="0" fontId="57" fillId="20" borderId="0" xfId="0" applyFont="1" applyFill="1" applyBorder="1" applyAlignment="1">
      <alignment horizontal="right" vertical="center"/>
    </xf>
    <xf numFmtId="0" fontId="54" fillId="18" borderId="0" xfId="0" applyFont="1" applyFill="1" applyBorder="1" applyAlignment="1">
      <alignment horizontal="right" vertical="center"/>
    </xf>
    <xf numFmtId="0" fontId="77" fillId="18" borderId="0" xfId="0" applyFont="1" applyFill="1" applyBorder="1" applyAlignment="1">
      <alignment horizontal="left"/>
    </xf>
    <xf numFmtId="0" fontId="77" fillId="18" borderId="0" xfId="0" applyFont="1" applyFill="1" applyBorder="1" applyAlignment="1">
      <alignment horizontal="right"/>
    </xf>
    <xf numFmtId="0" fontId="78" fillId="18" borderId="0" xfId="0" applyFont="1" applyFill="1" applyBorder="1" applyAlignment="1">
      <alignment horizontal="left"/>
    </xf>
    <xf numFmtId="0" fontId="78" fillId="18" borderId="0" xfId="0" applyFont="1" applyFill="1" applyBorder="1" applyAlignment="1">
      <alignment horizontal="right"/>
    </xf>
    <xf numFmtId="0" fontId="77" fillId="20" borderId="0" xfId="0" applyFont="1" applyFill="1" applyBorder="1" applyAlignment="1">
      <alignment horizontal="right" vertical="center"/>
    </xf>
    <xf numFmtId="0" fontId="78" fillId="20" borderId="0" xfId="0" applyFont="1" applyFill="1" applyBorder="1" applyAlignment="1">
      <alignment horizontal="right" vertical="center"/>
    </xf>
    <xf numFmtId="2" fontId="23" fillId="12" borderId="23" xfId="0" applyNumberFormat="1" applyFont="1" applyFill="1" applyBorder="1" applyAlignment="1">
      <alignment horizontal="center" vertical="center"/>
    </xf>
    <xf numFmtId="2" fontId="18" fillId="11" borderId="0" xfId="0" applyNumberFormat="1" applyFont="1" applyFill="1" applyBorder="1" applyAlignment="1">
      <alignment horizontal="center" vertical="center"/>
    </xf>
    <xf numFmtId="2" fontId="23" fillId="12" borderId="19" xfId="0" applyNumberFormat="1" applyFont="1" applyFill="1" applyBorder="1" applyAlignment="1">
      <alignment horizontal="center" vertical="center"/>
    </xf>
    <xf numFmtId="0" fontId="23" fillId="10" borderId="0" xfId="0" applyFont="1" applyFill="1" applyBorder="1" applyAlignment="1">
      <alignment horizontal="center" vertical="center"/>
    </xf>
    <xf numFmtId="0" fontId="23" fillId="8" borderId="26" xfId="0" applyFont="1" applyFill="1" applyBorder="1" applyAlignment="1">
      <alignment horizontal="center" vertical="center" wrapText="1"/>
    </xf>
    <xf numFmtId="0" fontId="23" fillId="8" borderId="27" xfId="0" applyFont="1" applyFill="1" applyBorder="1" applyAlignment="1">
      <alignment horizontal="center" vertical="center" wrapText="1"/>
    </xf>
    <xf numFmtId="0" fontId="23" fillId="8" borderId="5" xfId="0" applyFont="1" applyFill="1" applyBorder="1" applyAlignment="1">
      <alignment horizontal="center" vertical="center" wrapText="1"/>
    </xf>
    <xf numFmtId="0" fontId="23" fillId="8" borderId="2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51" fillId="0" borderId="7" xfId="0" applyFont="1" applyFill="1" applyBorder="1" applyAlignment="1">
      <alignment horizontal="center" vertical="center" wrapText="1"/>
    </xf>
    <xf numFmtId="0" fontId="51" fillId="0" borderId="14" xfId="0" applyFont="1" applyFill="1" applyBorder="1" applyAlignment="1">
      <alignment horizontal="center" vertical="center" wrapText="1"/>
    </xf>
    <xf numFmtId="0" fontId="51" fillId="0" borderId="2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14" borderId="5" xfId="0" applyFont="1" applyFill="1" applyBorder="1" applyAlignment="1">
      <alignment horizontal="center" vertical="center" wrapText="1"/>
    </xf>
    <xf numFmtId="0" fontId="8" fillId="14" borderId="2" xfId="0" applyFont="1" applyFill="1" applyBorder="1" applyAlignment="1">
      <alignment horizontal="center" vertical="center" wrapText="1"/>
    </xf>
    <xf numFmtId="0" fontId="8" fillId="14" borderId="12" xfId="0" applyFont="1" applyFill="1" applyBorder="1" applyAlignment="1">
      <alignment horizontal="center" vertical="center" wrapText="1"/>
    </xf>
    <xf numFmtId="0" fontId="8" fillId="14" borderId="0" xfId="0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 wrapText="1"/>
    </xf>
    <xf numFmtId="0" fontId="8" fillId="14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69" fillId="17" borderId="7" xfId="0" applyFont="1" applyFill="1" applyBorder="1" applyAlignment="1">
      <alignment horizontal="center" vertical="center" wrapText="1"/>
    </xf>
    <xf numFmtId="0" fontId="69" fillId="17" borderId="14" xfId="0" applyFont="1" applyFill="1" applyBorder="1" applyAlignment="1">
      <alignment horizontal="center" vertical="center" wrapText="1"/>
    </xf>
    <xf numFmtId="0" fontId="69" fillId="17" borderId="24" xfId="0" applyFont="1" applyFill="1" applyBorder="1" applyAlignment="1">
      <alignment horizontal="center" vertical="center" wrapText="1"/>
    </xf>
    <xf numFmtId="0" fontId="71" fillId="0" borderId="7" xfId="0" applyFont="1" applyFill="1" applyBorder="1" applyAlignment="1">
      <alignment horizontal="center" vertical="center" wrapText="1"/>
    </xf>
    <xf numFmtId="0" fontId="71" fillId="0" borderId="14" xfId="0" applyFont="1" applyFill="1" applyBorder="1" applyAlignment="1">
      <alignment horizontal="center" vertical="center" wrapText="1"/>
    </xf>
    <xf numFmtId="0" fontId="71" fillId="0" borderId="24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68" fillId="0" borderId="7" xfId="0" applyFont="1" applyBorder="1" applyAlignment="1">
      <alignment horizontal="center" vertical="center" wrapText="1"/>
    </xf>
    <xf numFmtId="0" fontId="68" fillId="0" borderId="14" xfId="0" applyFont="1" applyBorder="1" applyAlignment="1">
      <alignment horizontal="center" vertical="center" wrapText="1"/>
    </xf>
    <xf numFmtId="0" fontId="68" fillId="0" borderId="24" xfId="0" applyFont="1" applyBorder="1" applyAlignment="1">
      <alignment horizontal="center" vertical="center" wrapText="1"/>
    </xf>
    <xf numFmtId="0" fontId="72" fillId="18" borderId="7" xfId="0" applyFont="1" applyFill="1" applyBorder="1" applyAlignment="1">
      <alignment horizontal="center" vertical="center" wrapText="1"/>
    </xf>
    <xf numFmtId="0" fontId="72" fillId="18" borderId="24" xfId="0" applyFont="1" applyFill="1" applyBorder="1" applyAlignment="1">
      <alignment horizontal="center" vertical="center" wrapText="1"/>
    </xf>
    <xf numFmtId="0" fontId="4" fillId="8" borderId="26" xfId="0" applyFont="1" applyFill="1" applyBorder="1" applyAlignment="1">
      <alignment horizontal="center" vertical="center" wrapText="1"/>
    </xf>
    <xf numFmtId="0" fontId="4" fillId="8" borderId="27" xfId="0" applyFont="1" applyFill="1" applyBorder="1" applyAlignment="1">
      <alignment horizontal="center" vertical="center" wrapText="1"/>
    </xf>
    <xf numFmtId="0" fontId="4" fillId="8" borderId="28" xfId="0" applyFont="1" applyFill="1" applyBorder="1" applyAlignment="1">
      <alignment horizontal="center" vertical="center" wrapText="1"/>
    </xf>
    <xf numFmtId="0" fontId="23" fillId="8" borderId="28" xfId="0" applyFont="1" applyFill="1" applyBorder="1" applyAlignment="1">
      <alignment horizontal="center" vertical="center" wrapText="1"/>
    </xf>
    <xf numFmtId="0" fontId="59" fillId="0" borderId="7" xfId="0" applyFont="1" applyFill="1" applyBorder="1" applyAlignment="1">
      <alignment horizontal="center" vertical="center" wrapText="1"/>
    </xf>
    <xf numFmtId="0" fontId="59" fillId="0" borderId="14" xfId="0" applyFont="1" applyFill="1" applyBorder="1" applyAlignment="1">
      <alignment horizontal="center" vertical="center" wrapText="1"/>
    </xf>
    <xf numFmtId="0" fontId="59" fillId="0" borderId="24" xfId="0" applyFont="1" applyFill="1" applyBorder="1" applyAlignment="1">
      <alignment horizontal="center" vertical="center" wrapText="1"/>
    </xf>
    <xf numFmtId="0" fontId="8" fillId="14" borderId="7" xfId="0" applyFont="1" applyFill="1" applyBorder="1" applyAlignment="1">
      <alignment horizontal="center" vertical="center" wrapText="1"/>
    </xf>
    <xf numFmtId="0" fontId="8" fillId="14" borderId="24" xfId="0" applyFont="1" applyFill="1" applyBorder="1" applyAlignment="1">
      <alignment horizontal="center" vertical="center" wrapText="1"/>
    </xf>
    <xf numFmtId="0" fontId="43" fillId="15" borderId="14" xfId="0" applyFont="1" applyFill="1" applyBorder="1" applyAlignment="1">
      <alignment horizontal="center" vertical="center" wrapText="1"/>
    </xf>
    <xf numFmtId="0" fontId="43" fillId="15" borderId="25" xfId="0" applyFont="1" applyFill="1" applyBorder="1" applyAlignment="1">
      <alignment horizontal="center" vertical="center" wrapText="1"/>
    </xf>
    <xf numFmtId="0" fontId="63" fillId="11" borderId="7" xfId="0" applyFont="1" applyFill="1" applyBorder="1" applyAlignment="1">
      <alignment horizontal="center" vertical="center" wrapText="1"/>
    </xf>
    <xf numFmtId="0" fontId="63" fillId="11" borderId="1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8" fillId="16" borderId="5" xfId="0" applyFont="1" applyFill="1" applyBorder="1" applyAlignment="1">
      <alignment horizontal="center" vertical="center" wrapText="1"/>
    </xf>
    <xf numFmtId="0" fontId="8" fillId="16" borderId="2" xfId="0" applyFont="1" applyFill="1" applyBorder="1" applyAlignment="1">
      <alignment horizontal="center" vertical="center" wrapText="1"/>
    </xf>
    <xf numFmtId="0" fontId="8" fillId="16" borderId="9" xfId="0" applyFont="1" applyFill="1" applyBorder="1" applyAlignment="1">
      <alignment horizontal="center" vertical="center" wrapText="1"/>
    </xf>
    <xf numFmtId="0" fontId="8" fillId="16" borderId="13" xfId="0" applyFont="1" applyFill="1" applyBorder="1" applyAlignment="1">
      <alignment horizontal="center" vertical="center" wrapText="1"/>
    </xf>
    <xf numFmtId="0" fontId="8" fillId="16" borderId="4" xfId="0" applyFont="1" applyFill="1" applyBorder="1" applyAlignment="1">
      <alignment horizontal="center" vertical="center" wrapText="1"/>
    </xf>
    <xf numFmtId="0" fontId="8" fillId="16" borderId="20" xfId="0" applyFont="1" applyFill="1" applyBorder="1" applyAlignment="1">
      <alignment horizontal="center" vertical="center" wrapText="1"/>
    </xf>
    <xf numFmtId="0" fontId="8" fillId="14" borderId="26" xfId="0" applyFont="1" applyFill="1" applyBorder="1" applyAlignment="1">
      <alignment horizontal="center" vertical="center" wrapText="1"/>
    </xf>
    <xf numFmtId="0" fontId="8" fillId="14" borderId="27" xfId="0" applyFont="1" applyFill="1" applyBorder="1" applyAlignment="1">
      <alignment horizontal="center" vertical="center" wrapText="1"/>
    </xf>
    <xf numFmtId="0" fontId="8" fillId="14" borderId="28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76" fillId="0" borderId="7" xfId="0" applyFont="1" applyBorder="1" applyAlignment="1">
      <alignment horizontal="center" vertical="center" wrapText="1"/>
    </xf>
    <xf numFmtId="0" fontId="76" fillId="0" borderId="14" xfId="0" applyFont="1" applyBorder="1" applyAlignment="1">
      <alignment horizontal="center" vertical="center" wrapText="1"/>
    </xf>
    <xf numFmtId="0" fontId="76" fillId="0" borderId="24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79" fillId="0" borderId="2" xfId="0" applyFont="1" applyBorder="1" applyAlignment="1">
      <alignment horizontal="center" vertical="center" wrapText="1"/>
    </xf>
    <xf numFmtId="0" fontId="79" fillId="0" borderId="9" xfId="0" applyFont="1" applyBorder="1" applyAlignment="1">
      <alignment horizontal="center" vertical="center" wrapText="1"/>
    </xf>
    <xf numFmtId="0" fontId="79" fillId="0" borderId="4" xfId="0" applyFont="1" applyBorder="1" applyAlignment="1">
      <alignment horizontal="center" vertical="center" wrapText="1"/>
    </xf>
    <xf numFmtId="0" fontId="79" fillId="0" borderId="20" xfId="0" applyFont="1" applyBorder="1" applyAlignment="1">
      <alignment horizontal="center" vertical="center" wrapText="1"/>
    </xf>
  </cellXfs>
  <cellStyles count="9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Normal" xfId="0" builtinId="0"/>
    <cellStyle name="Normal_15-06-0212-00-004b-may06-meeting-agenda-and-objectives(1)" xfId="1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8"/>
  <sheetViews>
    <sheetView tabSelected="1" workbookViewId="0">
      <selection activeCell="AE23" sqref="AE23"/>
    </sheetView>
  </sheetViews>
  <sheetFormatPr baseColWidth="10" defaultColWidth="9.1640625" defaultRowHeight="12" x14ac:dyDescent="0"/>
  <cols>
    <col min="1" max="1" width="0.33203125" style="25" customWidth="1"/>
    <col min="2" max="2" width="11.33203125" style="25" customWidth="1"/>
    <col min="3" max="3" width="0.33203125" style="25" customWidth="1"/>
    <col min="4" max="4" width="11.33203125" style="25" customWidth="1"/>
    <col min="5" max="5" width="0.33203125" style="25" customWidth="1"/>
    <col min="6" max="9" width="5.6640625" style="25" customWidth="1"/>
    <col min="10" max="10" width="0.33203125" style="25" customWidth="1"/>
    <col min="11" max="14" width="5.6640625" style="25" customWidth="1"/>
    <col min="15" max="15" width="0.33203125" style="25" customWidth="1"/>
    <col min="16" max="19" width="5.6640625" style="25" customWidth="1"/>
    <col min="20" max="20" width="0.33203125" style="25" customWidth="1"/>
    <col min="21" max="24" width="5.6640625" style="25" customWidth="1"/>
    <col min="25" max="25" width="0.33203125" style="25" customWidth="1"/>
    <col min="26" max="28" width="4.6640625" style="25" customWidth="1"/>
    <col min="29" max="29" width="0.33203125" style="25" customWidth="1"/>
    <col min="30" max="16384" width="9.1640625" style="25"/>
  </cols>
  <sheetData>
    <row r="1" spans="1:35" s="4" customFormat="1" ht="1.75" customHeight="1" thickBot="1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5" s="4" customFormat="1" ht="19.75" customHeight="1">
      <c r="A2" s="6"/>
      <c r="B2" s="425" t="s">
        <v>121</v>
      </c>
      <c r="C2" s="6"/>
      <c r="D2" s="154" t="s">
        <v>122</v>
      </c>
      <c r="E2" s="7"/>
      <c r="F2" s="8"/>
      <c r="G2" s="8"/>
      <c r="H2" s="8"/>
      <c r="I2" s="8"/>
      <c r="J2" s="7"/>
      <c r="K2" s="8"/>
      <c r="L2" s="8"/>
      <c r="M2" s="8"/>
      <c r="N2" s="8"/>
      <c r="O2" s="7"/>
      <c r="P2" s="8"/>
      <c r="Q2" s="8"/>
      <c r="R2" s="8"/>
      <c r="S2" s="8"/>
      <c r="T2" s="7"/>
      <c r="U2" s="8"/>
      <c r="V2" s="8"/>
      <c r="W2" s="8"/>
      <c r="X2" s="8"/>
      <c r="Y2" s="8"/>
      <c r="Z2" s="8"/>
      <c r="AA2" s="9"/>
      <c r="AB2" s="10"/>
      <c r="AC2" s="6"/>
    </row>
    <row r="3" spans="1:35" s="4" customFormat="1" ht="19.75" customHeight="1">
      <c r="A3" s="11"/>
      <c r="B3" s="426"/>
      <c r="C3" s="11"/>
      <c r="D3" s="155" t="s">
        <v>123</v>
      </c>
      <c r="E3" s="12"/>
      <c r="F3" s="13"/>
      <c r="G3" s="13"/>
      <c r="H3" s="13"/>
      <c r="I3" s="13"/>
      <c r="J3" s="12"/>
      <c r="K3" s="13"/>
      <c r="L3" s="13"/>
      <c r="M3" s="13"/>
      <c r="N3" s="13"/>
      <c r="O3" s="12"/>
      <c r="P3" s="13"/>
      <c r="Q3" s="13"/>
      <c r="R3" s="13"/>
      <c r="S3" s="13"/>
      <c r="T3" s="12"/>
      <c r="U3" s="13"/>
      <c r="V3" s="13"/>
      <c r="W3" s="13"/>
      <c r="X3" s="13"/>
      <c r="Y3" s="13"/>
      <c r="Z3" s="13"/>
      <c r="AA3" s="13"/>
      <c r="AB3" s="14"/>
      <c r="AC3" s="11"/>
      <c r="AD3" s="67"/>
      <c r="AE3" s="15"/>
      <c r="AF3" s="15"/>
      <c r="AG3" s="15"/>
      <c r="AH3" s="15"/>
      <c r="AI3" s="334"/>
    </row>
    <row r="4" spans="1:35" s="4" customFormat="1" ht="19.75" customHeight="1">
      <c r="A4" s="16"/>
      <c r="B4" s="426"/>
      <c r="C4" s="16"/>
      <c r="D4" s="156" t="s">
        <v>124</v>
      </c>
      <c r="E4" s="17"/>
      <c r="F4" s="1"/>
      <c r="G4" s="1"/>
      <c r="H4" s="1"/>
      <c r="I4" s="1"/>
      <c r="J4" s="17"/>
      <c r="K4" s="1"/>
      <c r="L4" s="1"/>
      <c r="M4" s="1"/>
      <c r="N4" s="1"/>
      <c r="O4" s="17"/>
      <c r="P4" s="1"/>
      <c r="Q4" s="1"/>
      <c r="R4" s="1"/>
      <c r="S4" s="1"/>
      <c r="T4" s="17"/>
      <c r="U4" s="1"/>
      <c r="V4" s="1"/>
      <c r="W4" s="1"/>
      <c r="X4" s="1"/>
      <c r="Y4" s="1"/>
      <c r="Z4" s="1"/>
      <c r="AA4" s="1"/>
      <c r="AB4" s="2"/>
      <c r="AC4" s="16"/>
      <c r="AD4"/>
      <c r="AE4" s="3"/>
      <c r="AF4" s="3"/>
      <c r="AG4" s="3"/>
      <c r="AH4" s="3"/>
      <c r="AI4" s="335"/>
    </row>
    <row r="5" spans="1:35" s="4" customFormat="1" ht="19.75" customHeight="1" thickBot="1">
      <c r="A5" s="18"/>
      <c r="B5" s="426"/>
      <c r="C5" s="18"/>
      <c r="D5" s="178" t="s">
        <v>0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19"/>
      <c r="U5" s="20"/>
      <c r="V5" s="20"/>
      <c r="W5" s="20"/>
      <c r="X5" s="20"/>
      <c r="Y5" s="19"/>
      <c r="Z5" s="20" t="s">
        <v>2</v>
      </c>
      <c r="AA5" s="20"/>
      <c r="AB5" s="21"/>
      <c r="AC5" s="18"/>
      <c r="AD5"/>
    </row>
    <row r="6" spans="1:35" s="4" customFormat="1" ht="1.75" customHeight="1" thickBo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D6" t="s">
        <v>90</v>
      </c>
    </row>
    <row r="7" spans="1:35" ht="13" customHeight="1" thickBot="1">
      <c r="A7" s="22"/>
      <c r="B7" s="23" t="s">
        <v>1</v>
      </c>
      <c r="C7" s="22"/>
      <c r="D7" s="24" t="s">
        <v>3</v>
      </c>
      <c r="E7" s="22"/>
      <c r="F7" s="427" t="s">
        <v>4</v>
      </c>
      <c r="G7" s="428"/>
      <c r="H7" s="428"/>
      <c r="I7" s="429"/>
      <c r="J7" s="22"/>
      <c r="K7" s="430" t="s">
        <v>5</v>
      </c>
      <c r="L7" s="430"/>
      <c r="M7" s="430"/>
      <c r="N7" s="430"/>
      <c r="O7" s="22"/>
      <c r="P7" s="430"/>
      <c r="Q7" s="430"/>
      <c r="R7" s="430"/>
      <c r="S7" s="430"/>
      <c r="T7" s="22"/>
      <c r="U7" s="440" t="s">
        <v>6</v>
      </c>
      <c r="V7" s="430"/>
      <c r="W7" s="430"/>
      <c r="X7" s="430"/>
      <c r="Y7" s="22"/>
      <c r="Z7" s="440" t="s">
        <v>7</v>
      </c>
      <c r="AA7" s="430"/>
      <c r="AB7" s="430"/>
      <c r="AC7" s="22"/>
    </row>
    <row r="8" spans="1:35" s="4" customFormat="1" ht="1.75" customHeight="1" thickBot="1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35" ht="13" customHeight="1">
      <c r="A9" s="26"/>
      <c r="B9" s="27" t="s">
        <v>8</v>
      </c>
      <c r="C9" s="26"/>
      <c r="D9" s="176"/>
      <c r="E9" s="26"/>
      <c r="F9" s="28"/>
      <c r="G9" s="28"/>
      <c r="H9" s="28"/>
      <c r="I9" s="29"/>
      <c r="J9" s="26"/>
      <c r="K9" s="30"/>
      <c r="L9" s="28"/>
      <c r="M9" s="28"/>
      <c r="N9" s="29"/>
      <c r="O9" s="26"/>
      <c r="P9" s="386" t="s">
        <v>9</v>
      </c>
      <c r="Q9" s="386"/>
      <c r="R9" s="386"/>
      <c r="S9" s="386"/>
      <c r="T9" s="26"/>
      <c r="U9" s="31" t="s">
        <v>2</v>
      </c>
      <c r="V9" s="32"/>
      <c r="W9" s="32"/>
      <c r="X9" s="32"/>
      <c r="Y9" s="26"/>
      <c r="Z9" s="31" t="s">
        <v>2</v>
      </c>
      <c r="AA9" s="32"/>
      <c r="AB9" s="33"/>
      <c r="AC9" s="26"/>
    </row>
    <row r="10" spans="1:35" ht="13" customHeight="1" thickBot="1">
      <c r="A10" s="34"/>
      <c r="B10" s="27" t="s">
        <v>10</v>
      </c>
      <c r="C10" s="34"/>
      <c r="D10" s="177"/>
      <c r="E10" s="34"/>
      <c r="F10" s="35"/>
      <c r="G10" s="35"/>
      <c r="H10" s="35"/>
      <c r="I10" s="36"/>
      <c r="J10" s="34"/>
      <c r="K10" s="37"/>
      <c r="L10" s="35"/>
      <c r="M10" s="35"/>
      <c r="N10" s="36"/>
      <c r="O10" s="34"/>
      <c r="P10" s="390"/>
      <c r="Q10" s="390"/>
      <c r="R10" s="390"/>
      <c r="S10" s="390"/>
      <c r="T10" s="34"/>
      <c r="U10" s="38"/>
      <c r="V10" s="39"/>
      <c r="W10" s="39"/>
      <c r="X10" s="39"/>
      <c r="Y10" s="34"/>
      <c r="Z10" s="40"/>
      <c r="AA10" s="41"/>
      <c r="AB10" s="42"/>
      <c r="AC10" s="34"/>
    </row>
    <row r="11" spans="1:35" ht="13" customHeight="1">
      <c r="A11" s="43"/>
      <c r="B11" s="44" t="s">
        <v>11</v>
      </c>
      <c r="C11" s="43"/>
      <c r="D11" s="177"/>
      <c r="E11" s="43"/>
      <c r="F11" s="431" t="s">
        <v>104</v>
      </c>
      <c r="G11" s="432"/>
      <c r="H11" s="432"/>
      <c r="I11" s="433"/>
      <c r="J11" s="43"/>
      <c r="K11" s="406" t="s">
        <v>72</v>
      </c>
      <c r="L11" s="374" t="s">
        <v>71</v>
      </c>
      <c r="M11" s="418" t="s">
        <v>100</v>
      </c>
      <c r="N11" s="403" t="s">
        <v>125</v>
      </c>
      <c r="O11" s="179"/>
      <c r="P11" s="400" t="s">
        <v>105</v>
      </c>
      <c r="Q11" s="418" t="s">
        <v>100</v>
      </c>
      <c r="R11" s="379" t="s">
        <v>106</v>
      </c>
      <c r="S11" s="397" t="s">
        <v>139</v>
      </c>
      <c r="T11" s="179"/>
      <c r="U11" s="374" t="s">
        <v>71</v>
      </c>
      <c r="V11" s="406" t="s">
        <v>72</v>
      </c>
      <c r="W11" s="403" t="s">
        <v>125</v>
      </c>
      <c r="X11" s="379" t="s">
        <v>106</v>
      </c>
      <c r="Y11" s="43"/>
      <c r="Z11" s="40"/>
      <c r="AA11" s="41"/>
      <c r="AB11" s="42"/>
      <c r="AC11" s="43"/>
    </row>
    <row r="12" spans="1:35" ht="13" customHeight="1" thickBot="1">
      <c r="A12" s="43"/>
      <c r="B12" s="44" t="s">
        <v>12</v>
      </c>
      <c r="C12" s="43"/>
      <c r="D12" s="177"/>
      <c r="E12" s="43"/>
      <c r="F12" s="434"/>
      <c r="G12" s="435"/>
      <c r="H12" s="435"/>
      <c r="I12" s="436"/>
      <c r="J12" s="43"/>
      <c r="K12" s="407"/>
      <c r="L12" s="375"/>
      <c r="M12" s="419"/>
      <c r="N12" s="404"/>
      <c r="O12" s="179"/>
      <c r="P12" s="401"/>
      <c r="Q12" s="419"/>
      <c r="R12" s="380"/>
      <c r="S12" s="398"/>
      <c r="T12" s="179"/>
      <c r="U12" s="375"/>
      <c r="V12" s="407"/>
      <c r="W12" s="404"/>
      <c r="X12" s="380"/>
      <c r="Y12" s="43"/>
      <c r="Z12" s="40"/>
      <c r="AA12" s="41"/>
      <c r="AB12" s="42"/>
      <c r="AC12" s="43"/>
    </row>
    <row r="13" spans="1:35" ht="13" customHeight="1" thickBot="1">
      <c r="A13" s="43"/>
      <c r="B13" s="44" t="s">
        <v>13</v>
      </c>
      <c r="C13" s="43"/>
      <c r="D13" s="177"/>
      <c r="E13" s="43"/>
      <c r="F13" s="414" t="s">
        <v>16</v>
      </c>
      <c r="G13" s="415"/>
      <c r="H13" s="415"/>
      <c r="I13" s="416"/>
      <c r="J13" s="43"/>
      <c r="K13" s="407"/>
      <c r="L13" s="375"/>
      <c r="M13" s="419"/>
      <c r="N13" s="404"/>
      <c r="O13" s="179"/>
      <c r="P13" s="401"/>
      <c r="Q13" s="419"/>
      <c r="R13" s="380"/>
      <c r="S13" s="398"/>
      <c r="T13" s="179"/>
      <c r="U13" s="375"/>
      <c r="V13" s="407"/>
      <c r="W13" s="404"/>
      <c r="X13" s="380"/>
      <c r="Y13" s="43"/>
      <c r="Z13" s="40"/>
      <c r="AA13" s="41"/>
      <c r="AB13" s="42"/>
      <c r="AC13" s="43"/>
    </row>
    <row r="14" spans="1:35" ht="13" customHeight="1" thickBot="1">
      <c r="A14" s="43"/>
      <c r="B14" s="44" t="s">
        <v>14</v>
      </c>
      <c r="C14" s="43"/>
      <c r="D14" s="177"/>
      <c r="E14" s="43"/>
      <c r="F14" s="437" t="s">
        <v>24</v>
      </c>
      <c r="G14" s="438"/>
      <c r="H14" s="438"/>
      <c r="I14" s="439"/>
      <c r="J14" s="43"/>
      <c r="K14" s="408"/>
      <c r="L14" s="376"/>
      <c r="M14" s="420"/>
      <c r="N14" s="405"/>
      <c r="O14" s="179"/>
      <c r="P14" s="402"/>
      <c r="Q14" s="420"/>
      <c r="R14" s="381"/>
      <c r="S14" s="399"/>
      <c r="T14" s="179"/>
      <c r="U14" s="376"/>
      <c r="V14" s="408"/>
      <c r="W14" s="405"/>
      <c r="X14" s="381"/>
      <c r="Y14" s="43"/>
      <c r="Z14" s="40"/>
      <c r="AA14" s="41"/>
      <c r="AB14" s="42"/>
      <c r="AC14" s="43"/>
    </row>
    <row r="15" spans="1:35" ht="13" customHeight="1" thickBot="1">
      <c r="A15" s="43"/>
      <c r="B15" s="45" t="s">
        <v>15</v>
      </c>
      <c r="C15" s="43"/>
      <c r="D15" s="177"/>
      <c r="E15" s="43"/>
      <c r="F15" s="414" t="s">
        <v>16</v>
      </c>
      <c r="G15" s="415"/>
      <c r="H15" s="415"/>
      <c r="I15" s="416"/>
      <c r="J15" s="43"/>
      <c r="K15" s="369" t="s">
        <v>16</v>
      </c>
      <c r="L15" s="370"/>
      <c r="M15" s="370"/>
      <c r="N15" s="417"/>
      <c r="O15" s="179"/>
      <c r="P15" s="370"/>
      <c r="Q15" s="370"/>
      <c r="R15" s="370"/>
      <c r="S15" s="370"/>
      <c r="T15" s="179"/>
      <c r="U15" s="369" t="s">
        <v>16</v>
      </c>
      <c r="V15" s="370"/>
      <c r="W15" s="370"/>
      <c r="X15" s="370"/>
      <c r="Y15" s="43"/>
      <c r="Z15" s="40"/>
      <c r="AA15" s="41"/>
      <c r="AB15" s="42"/>
      <c r="AC15" s="43"/>
    </row>
    <row r="16" spans="1:35" ht="13" customHeight="1">
      <c r="A16" s="43"/>
      <c r="B16" s="46" t="s">
        <v>17</v>
      </c>
      <c r="C16" s="43"/>
      <c r="D16" s="177"/>
      <c r="E16" s="43"/>
      <c r="F16" s="418" t="s">
        <v>100</v>
      </c>
      <c r="G16" s="441" t="s">
        <v>126</v>
      </c>
      <c r="H16" s="379" t="s">
        <v>106</v>
      </c>
      <c r="I16" s="374" t="s">
        <v>71</v>
      </c>
      <c r="J16" s="43"/>
      <c r="K16" s="406" t="s">
        <v>72</v>
      </c>
      <c r="L16" s="374" t="s">
        <v>71</v>
      </c>
      <c r="M16" s="418" t="s">
        <v>100</v>
      </c>
      <c r="N16" s="403" t="s">
        <v>125</v>
      </c>
      <c r="O16" s="179"/>
      <c r="P16" s="386" t="s">
        <v>65</v>
      </c>
      <c r="Q16" s="386"/>
      <c r="R16" s="386"/>
      <c r="S16" s="386"/>
      <c r="T16" s="179"/>
      <c r="U16" s="374" t="s">
        <v>71</v>
      </c>
      <c r="V16" s="406" t="s">
        <v>72</v>
      </c>
      <c r="W16" s="403" t="s">
        <v>125</v>
      </c>
      <c r="X16" s="379" t="s">
        <v>106</v>
      </c>
      <c r="Y16" s="43"/>
      <c r="Z16" s="40"/>
      <c r="AA16" s="41"/>
      <c r="AB16" s="42"/>
      <c r="AC16" s="43"/>
    </row>
    <row r="17" spans="1:29" ht="13.5" customHeight="1" thickBot="1">
      <c r="A17" s="43"/>
      <c r="B17" s="46" t="s">
        <v>18</v>
      </c>
      <c r="C17" s="43"/>
      <c r="D17" s="177"/>
      <c r="E17" s="43"/>
      <c r="F17" s="419"/>
      <c r="G17" s="442"/>
      <c r="H17" s="380"/>
      <c r="I17" s="375"/>
      <c r="J17" s="43"/>
      <c r="K17" s="407"/>
      <c r="L17" s="375"/>
      <c r="M17" s="419"/>
      <c r="N17" s="404"/>
      <c r="O17" s="179"/>
      <c r="P17" s="390"/>
      <c r="Q17" s="390"/>
      <c r="R17" s="390"/>
      <c r="S17" s="390"/>
      <c r="T17" s="179"/>
      <c r="U17" s="375"/>
      <c r="V17" s="407"/>
      <c r="W17" s="404"/>
      <c r="X17" s="380"/>
      <c r="Y17" s="43"/>
      <c r="Z17" s="40"/>
      <c r="AA17" s="41"/>
      <c r="AB17" s="42"/>
      <c r="AC17" s="43"/>
    </row>
    <row r="18" spans="1:29" ht="15.75" customHeight="1">
      <c r="A18" s="43"/>
      <c r="B18" s="46" t="s">
        <v>19</v>
      </c>
      <c r="C18" s="43"/>
      <c r="D18" s="177"/>
      <c r="E18" s="43"/>
      <c r="F18" s="419"/>
      <c r="G18" s="442"/>
      <c r="H18" s="380"/>
      <c r="I18" s="375"/>
      <c r="J18" s="43"/>
      <c r="K18" s="407"/>
      <c r="L18" s="375"/>
      <c r="M18" s="419"/>
      <c r="N18" s="404"/>
      <c r="O18" s="179"/>
      <c r="P18" s="444" t="s">
        <v>27</v>
      </c>
      <c r="Q18" s="445"/>
      <c r="R18" s="448" t="s">
        <v>73</v>
      </c>
      <c r="S18" s="449"/>
      <c r="T18" s="179"/>
      <c r="U18" s="375"/>
      <c r="V18" s="407"/>
      <c r="W18" s="404"/>
      <c r="X18" s="380"/>
      <c r="Y18" s="43"/>
      <c r="Z18" s="40"/>
      <c r="AA18" s="41"/>
      <c r="AB18" s="42"/>
      <c r="AC18" s="43"/>
    </row>
    <row r="19" spans="1:29" ht="16.5" customHeight="1" thickBot="1">
      <c r="A19" s="43"/>
      <c r="B19" s="46" t="s">
        <v>20</v>
      </c>
      <c r="C19" s="43"/>
      <c r="D19" s="177"/>
      <c r="E19" s="43"/>
      <c r="F19" s="420"/>
      <c r="G19" s="443"/>
      <c r="H19" s="381"/>
      <c r="I19" s="376"/>
      <c r="J19" s="43"/>
      <c r="K19" s="408"/>
      <c r="L19" s="376"/>
      <c r="M19" s="420"/>
      <c r="N19" s="405"/>
      <c r="O19" s="179"/>
      <c r="P19" s="446"/>
      <c r="Q19" s="447"/>
      <c r="R19" s="450"/>
      <c r="S19" s="451"/>
      <c r="T19" s="179"/>
      <c r="U19" s="376"/>
      <c r="V19" s="408"/>
      <c r="W19" s="405"/>
      <c r="X19" s="381"/>
      <c r="Y19" s="43"/>
      <c r="Z19" s="40"/>
      <c r="AA19" s="41"/>
      <c r="AB19" s="42"/>
      <c r="AC19" s="43"/>
    </row>
    <row r="20" spans="1:29" ht="12.75" customHeight="1">
      <c r="A20" s="43"/>
      <c r="B20" s="47" t="s">
        <v>21</v>
      </c>
      <c r="C20" s="43"/>
      <c r="D20" s="177"/>
      <c r="E20" s="43"/>
      <c r="F20" s="391" t="s">
        <v>107</v>
      </c>
      <c r="G20" s="382"/>
      <c r="H20" s="382"/>
      <c r="I20" s="392"/>
      <c r="J20" s="34"/>
      <c r="K20" s="391" t="s">
        <v>107</v>
      </c>
      <c r="L20" s="382"/>
      <c r="M20" s="382"/>
      <c r="N20" s="392"/>
      <c r="O20" s="180"/>
      <c r="P20" s="391" t="s">
        <v>107</v>
      </c>
      <c r="Q20" s="382"/>
      <c r="R20" s="382"/>
      <c r="S20" s="382"/>
      <c r="T20" s="180"/>
      <c r="U20" s="391" t="s">
        <v>107</v>
      </c>
      <c r="V20" s="382"/>
      <c r="W20" s="382"/>
      <c r="X20" s="392"/>
      <c r="Y20" s="34"/>
      <c r="Z20" s="40"/>
      <c r="AA20" s="41"/>
      <c r="AB20" s="42"/>
      <c r="AC20" s="43"/>
    </row>
    <row r="21" spans="1:29" ht="13" thickBot="1">
      <c r="A21" s="43"/>
      <c r="B21" s="47" t="s">
        <v>22</v>
      </c>
      <c r="C21" s="43"/>
      <c r="D21" s="177"/>
      <c r="E21" s="43"/>
      <c r="F21" s="395"/>
      <c r="G21" s="384"/>
      <c r="H21" s="384"/>
      <c r="I21" s="396"/>
      <c r="J21" s="34"/>
      <c r="K21" s="395"/>
      <c r="L21" s="384"/>
      <c r="M21" s="384"/>
      <c r="N21" s="396"/>
      <c r="O21" s="180"/>
      <c r="P21" s="395"/>
      <c r="Q21" s="384"/>
      <c r="R21" s="384"/>
      <c r="S21" s="384"/>
      <c r="T21" s="180"/>
      <c r="U21" s="395"/>
      <c r="V21" s="384"/>
      <c r="W21" s="384"/>
      <c r="X21" s="396"/>
      <c r="Y21" s="34"/>
      <c r="Z21" s="40"/>
      <c r="AA21" s="41"/>
      <c r="AB21" s="42"/>
      <c r="AC21" s="43"/>
    </row>
    <row r="22" spans="1:29" ht="12.75" customHeight="1">
      <c r="A22" s="43"/>
      <c r="B22" s="46" t="s">
        <v>23</v>
      </c>
      <c r="C22" s="43"/>
      <c r="D22" s="177"/>
      <c r="E22" s="43"/>
      <c r="F22" s="418" t="s">
        <v>100</v>
      </c>
      <c r="G22" s="397" t="s">
        <v>139</v>
      </c>
      <c r="H22" s="406" t="s">
        <v>72</v>
      </c>
      <c r="I22" s="374" t="s">
        <v>71</v>
      </c>
      <c r="J22" s="43"/>
      <c r="K22" s="406" t="s">
        <v>72</v>
      </c>
      <c r="L22" s="374" t="s">
        <v>71</v>
      </c>
      <c r="M22" s="418" t="s">
        <v>100</v>
      </c>
      <c r="N22" s="397" t="s">
        <v>139</v>
      </c>
      <c r="O22" s="179"/>
      <c r="P22" s="400" t="s">
        <v>105</v>
      </c>
      <c r="Q22" s="374" t="s">
        <v>71</v>
      </c>
      <c r="R22" s="403" t="s">
        <v>125</v>
      </c>
      <c r="S22" s="406" t="s">
        <v>72</v>
      </c>
      <c r="T22" s="179"/>
      <c r="U22" s="374" t="s">
        <v>71</v>
      </c>
      <c r="V22" s="406" t="s">
        <v>72</v>
      </c>
      <c r="W22" s="403" t="s">
        <v>125</v>
      </c>
      <c r="X22" s="409" t="s">
        <v>127</v>
      </c>
      <c r="Y22" s="43"/>
      <c r="Z22" s="40"/>
      <c r="AA22" s="41"/>
      <c r="AB22" s="42"/>
      <c r="AC22" s="43"/>
    </row>
    <row r="23" spans="1:29" ht="16.5" customHeight="1" thickBot="1">
      <c r="A23" s="43"/>
      <c r="B23" s="46" t="s">
        <v>25</v>
      </c>
      <c r="C23" s="43"/>
      <c r="D23" s="177"/>
      <c r="E23" s="43"/>
      <c r="F23" s="419"/>
      <c r="G23" s="398"/>
      <c r="H23" s="407"/>
      <c r="I23" s="375"/>
      <c r="J23" s="43"/>
      <c r="K23" s="407"/>
      <c r="L23" s="375"/>
      <c r="M23" s="419"/>
      <c r="N23" s="398"/>
      <c r="O23" s="179"/>
      <c r="P23" s="401"/>
      <c r="Q23" s="375"/>
      <c r="R23" s="404"/>
      <c r="S23" s="407"/>
      <c r="T23" s="179"/>
      <c r="U23" s="375"/>
      <c r="V23" s="407"/>
      <c r="W23" s="404"/>
      <c r="X23" s="410"/>
      <c r="Y23" s="43"/>
      <c r="Z23" s="40"/>
      <c r="AA23" s="41"/>
      <c r="AB23" s="42"/>
      <c r="AC23" s="43"/>
    </row>
    <row r="24" spans="1:29" ht="12.75" customHeight="1">
      <c r="A24" s="43"/>
      <c r="B24" s="46" t="s">
        <v>26</v>
      </c>
      <c r="C24" s="43"/>
      <c r="D24" s="412" t="s">
        <v>108</v>
      </c>
      <c r="E24" s="43"/>
      <c r="F24" s="419"/>
      <c r="G24" s="398"/>
      <c r="H24" s="407"/>
      <c r="I24" s="375"/>
      <c r="J24" s="43"/>
      <c r="K24" s="407"/>
      <c r="L24" s="375"/>
      <c r="M24" s="419"/>
      <c r="N24" s="398"/>
      <c r="O24" s="179"/>
      <c r="P24" s="401"/>
      <c r="Q24" s="375"/>
      <c r="R24" s="404"/>
      <c r="S24" s="407"/>
      <c r="T24" s="179"/>
      <c r="U24" s="375"/>
      <c r="V24" s="407"/>
      <c r="W24" s="404"/>
      <c r="X24" s="410"/>
      <c r="Y24" s="43"/>
      <c r="Z24" s="40"/>
      <c r="AA24" s="41"/>
      <c r="AB24" s="42"/>
      <c r="AC24" s="43"/>
    </row>
    <row r="25" spans="1:29" ht="16.5" customHeight="1" thickBot="1">
      <c r="A25" s="48"/>
      <c r="B25" s="46" t="s">
        <v>28</v>
      </c>
      <c r="C25" s="48"/>
      <c r="D25" s="413"/>
      <c r="E25" s="48"/>
      <c r="F25" s="420"/>
      <c r="G25" s="399"/>
      <c r="H25" s="408"/>
      <c r="I25" s="376"/>
      <c r="J25" s="48"/>
      <c r="K25" s="408"/>
      <c r="L25" s="376"/>
      <c r="M25" s="420"/>
      <c r="N25" s="399"/>
      <c r="O25" s="181"/>
      <c r="P25" s="402"/>
      <c r="Q25" s="376"/>
      <c r="R25" s="405"/>
      <c r="S25" s="408"/>
      <c r="T25" s="181"/>
      <c r="U25" s="376"/>
      <c r="V25" s="408"/>
      <c r="W25" s="405"/>
      <c r="X25" s="411"/>
      <c r="Y25" s="48"/>
      <c r="Z25" s="40"/>
      <c r="AA25" s="41"/>
      <c r="AB25" s="42"/>
      <c r="AC25" s="48"/>
    </row>
    <row r="26" spans="1:29" ht="13" thickBot="1">
      <c r="A26" s="48"/>
      <c r="B26" s="49" t="s">
        <v>29</v>
      </c>
      <c r="C26" s="48"/>
      <c r="D26" s="336" t="s">
        <v>16</v>
      </c>
      <c r="E26" s="48"/>
      <c r="F26" s="414" t="s">
        <v>16</v>
      </c>
      <c r="G26" s="415"/>
      <c r="H26" s="415"/>
      <c r="I26" s="416"/>
      <c r="J26" s="48"/>
      <c r="K26" s="369" t="s">
        <v>16</v>
      </c>
      <c r="L26" s="370"/>
      <c r="M26" s="370"/>
      <c r="N26" s="417"/>
      <c r="O26" s="181"/>
      <c r="P26" s="370"/>
      <c r="Q26" s="370"/>
      <c r="R26" s="370"/>
      <c r="S26" s="370"/>
      <c r="T26" s="181"/>
      <c r="U26" s="369" t="s">
        <v>16</v>
      </c>
      <c r="V26" s="370"/>
      <c r="W26" s="370"/>
      <c r="X26" s="370"/>
      <c r="Y26" s="48"/>
      <c r="Z26" s="40"/>
      <c r="AA26" s="41"/>
      <c r="AB26" s="42"/>
      <c r="AC26" s="48"/>
    </row>
    <row r="27" spans="1:29" ht="12.75" customHeight="1">
      <c r="A27" s="50"/>
      <c r="B27" s="44" t="s">
        <v>30</v>
      </c>
      <c r="C27" s="50"/>
      <c r="D27" s="423" t="s">
        <v>33</v>
      </c>
      <c r="E27" s="50"/>
      <c r="F27" s="418" t="s">
        <v>100</v>
      </c>
      <c r="G27" s="397" t="s">
        <v>139</v>
      </c>
      <c r="H27" s="406" t="s">
        <v>72</v>
      </c>
      <c r="I27" s="374" t="s">
        <v>71</v>
      </c>
      <c r="J27" s="50"/>
      <c r="K27" s="406" t="s">
        <v>72</v>
      </c>
      <c r="L27" s="374" t="s">
        <v>71</v>
      </c>
      <c r="M27" s="418" t="s">
        <v>100</v>
      </c>
      <c r="N27" s="397" t="s">
        <v>139</v>
      </c>
      <c r="O27" s="182"/>
      <c r="P27" s="400" t="s">
        <v>105</v>
      </c>
      <c r="Q27" s="374" t="s">
        <v>71</v>
      </c>
      <c r="R27" s="403" t="s">
        <v>125</v>
      </c>
      <c r="S27" s="406" t="s">
        <v>72</v>
      </c>
      <c r="T27" s="182"/>
      <c r="U27" s="374" t="s">
        <v>71</v>
      </c>
      <c r="V27" s="406" t="s">
        <v>72</v>
      </c>
      <c r="W27" s="403" t="s">
        <v>125</v>
      </c>
      <c r="X27" s="409" t="s">
        <v>127</v>
      </c>
      <c r="Y27" s="50"/>
      <c r="Z27" s="40"/>
      <c r="AA27" s="41"/>
      <c r="AB27" s="42"/>
      <c r="AC27" s="50"/>
    </row>
    <row r="28" spans="1:29" ht="15.75" customHeight="1">
      <c r="A28" s="50"/>
      <c r="B28" s="46" t="s">
        <v>31</v>
      </c>
      <c r="C28" s="50"/>
      <c r="D28" s="423"/>
      <c r="E28" s="50"/>
      <c r="F28" s="419"/>
      <c r="G28" s="398"/>
      <c r="H28" s="407"/>
      <c r="I28" s="375"/>
      <c r="J28" s="50"/>
      <c r="K28" s="407"/>
      <c r="L28" s="375"/>
      <c r="M28" s="419"/>
      <c r="N28" s="398"/>
      <c r="O28" s="182"/>
      <c r="P28" s="401"/>
      <c r="Q28" s="375"/>
      <c r="R28" s="404"/>
      <c r="S28" s="407"/>
      <c r="T28" s="182"/>
      <c r="U28" s="375"/>
      <c r="V28" s="407"/>
      <c r="W28" s="404"/>
      <c r="X28" s="410"/>
      <c r="Y28" s="50"/>
      <c r="Z28" s="40"/>
      <c r="AA28" s="41"/>
      <c r="AB28" s="42"/>
      <c r="AC28" s="50"/>
    </row>
    <row r="29" spans="1:29" ht="16.5" customHeight="1" thickBot="1">
      <c r="A29" s="50"/>
      <c r="B29" s="46" t="s">
        <v>32</v>
      </c>
      <c r="C29" s="50"/>
      <c r="D29" s="424"/>
      <c r="E29" s="50"/>
      <c r="F29" s="419"/>
      <c r="G29" s="398"/>
      <c r="H29" s="407"/>
      <c r="I29" s="375"/>
      <c r="J29" s="50"/>
      <c r="K29" s="407"/>
      <c r="L29" s="375"/>
      <c r="M29" s="419"/>
      <c r="N29" s="398"/>
      <c r="O29" s="182"/>
      <c r="P29" s="401"/>
      <c r="Q29" s="375"/>
      <c r="R29" s="404"/>
      <c r="S29" s="407"/>
      <c r="T29" s="182"/>
      <c r="U29" s="375"/>
      <c r="V29" s="407"/>
      <c r="W29" s="404"/>
      <c r="X29" s="410"/>
      <c r="Y29" s="50"/>
      <c r="Z29" s="40"/>
      <c r="AA29" s="41"/>
      <c r="AB29" s="42"/>
      <c r="AC29" s="50"/>
    </row>
    <row r="30" spans="1:29" ht="16.5" customHeight="1" thickBot="1">
      <c r="A30" s="50"/>
      <c r="B30" s="46" t="s">
        <v>34</v>
      </c>
      <c r="C30" s="50"/>
      <c r="D30" s="421" t="s">
        <v>9</v>
      </c>
      <c r="E30" s="50"/>
      <c r="F30" s="420"/>
      <c r="G30" s="399"/>
      <c r="H30" s="408"/>
      <c r="I30" s="376"/>
      <c r="J30" s="50"/>
      <c r="K30" s="408"/>
      <c r="L30" s="376"/>
      <c r="M30" s="420"/>
      <c r="N30" s="399"/>
      <c r="O30" s="182"/>
      <c r="P30" s="402"/>
      <c r="Q30" s="376"/>
      <c r="R30" s="405"/>
      <c r="S30" s="408"/>
      <c r="T30" s="182"/>
      <c r="U30" s="376"/>
      <c r="V30" s="408"/>
      <c r="W30" s="405"/>
      <c r="X30" s="411"/>
      <c r="Y30" s="50"/>
      <c r="Z30" s="40"/>
      <c r="AA30" s="41"/>
      <c r="AB30" s="42"/>
      <c r="AC30" s="50"/>
    </row>
    <row r="31" spans="1:29" ht="13.5" customHeight="1" thickBot="1">
      <c r="A31" s="50"/>
      <c r="B31" s="47" t="s">
        <v>35</v>
      </c>
      <c r="C31" s="50"/>
      <c r="D31" s="422"/>
      <c r="E31" s="50"/>
      <c r="F31" s="369" t="s">
        <v>16</v>
      </c>
      <c r="G31" s="370"/>
      <c r="H31" s="370"/>
      <c r="I31" s="417"/>
      <c r="J31" s="50"/>
      <c r="K31" s="369" t="s">
        <v>16</v>
      </c>
      <c r="L31" s="370"/>
      <c r="M31" s="370"/>
      <c r="N31" s="370"/>
      <c r="O31" s="182"/>
      <c r="P31" s="369" t="s">
        <v>16</v>
      </c>
      <c r="Q31" s="370"/>
      <c r="R31" s="370"/>
      <c r="S31" s="370"/>
      <c r="T31" s="182"/>
      <c r="U31" s="371" t="s">
        <v>16</v>
      </c>
      <c r="V31" s="372"/>
      <c r="W31" s="372"/>
      <c r="X31" s="372"/>
      <c r="Y31" s="50"/>
      <c r="Z31" s="40"/>
      <c r="AA31" s="41"/>
      <c r="AB31" s="42"/>
      <c r="AC31" s="50"/>
    </row>
    <row r="32" spans="1:29" ht="15.75" customHeight="1">
      <c r="A32" s="50"/>
      <c r="B32" s="47" t="s">
        <v>36</v>
      </c>
      <c r="C32" s="50"/>
      <c r="D32" s="177"/>
      <c r="E32" s="50"/>
      <c r="F32" s="373"/>
      <c r="G32" s="374"/>
      <c r="H32" s="377"/>
      <c r="I32" s="379"/>
      <c r="J32" s="50"/>
      <c r="K32" s="373"/>
      <c r="L32" s="397"/>
      <c r="M32" s="400"/>
      <c r="N32" s="403"/>
      <c r="O32" s="182"/>
      <c r="P32" s="382" t="s">
        <v>109</v>
      </c>
      <c r="Q32" s="382"/>
      <c r="R32" s="382"/>
      <c r="S32" s="382"/>
      <c r="T32" s="263"/>
      <c r="U32" s="385" t="s">
        <v>39</v>
      </c>
      <c r="V32" s="386"/>
      <c r="W32" s="386"/>
      <c r="X32" s="386"/>
      <c r="Y32" s="162"/>
      <c r="Z32" s="40"/>
      <c r="AA32" s="41"/>
      <c r="AB32" s="41"/>
      <c r="AC32" s="50"/>
    </row>
    <row r="33" spans="1:29" ht="16.5" customHeight="1" thickBot="1">
      <c r="A33" s="51"/>
      <c r="B33" s="47" t="s">
        <v>37</v>
      </c>
      <c r="C33" s="51"/>
      <c r="D33" s="177"/>
      <c r="E33" s="51"/>
      <c r="F33" s="373"/>
      <c r="G33" s="375"/>
      <c r="H33" s="378"/>
      <c r="I33" s="380"/>
      <c r="J33" s="51"/>
      <c r="K33" s="373"/>
      <c r="L33" s="398"/>
      <c r="M33" s="401"/>
      <c r="N33" s="404"/>
      <c r="O33" s="183"/>
      <c r="P33" s="383"/>
      <c r="Q33" s="383"/>
      <c r="R33" s="383"/>
      <c r="S33" s="383"/>
      <c r="T33" s="264"/>
      <c r="U33" s="387"/>
      <c r="V33" s="388"/>
      <c r="W33" s="388"/>
      <c r="X33" s="388"/>
      <c r="Y33" s="163"/>
      <c r="Z33" s="40"/>
      <c r="AA33" s="41"/>
      <c r="AB33" s="41"/>
      <c r="AC33" s="51"/>
    </row>
    <row r="34" spans="1:29" ht="12.75" customHeight="1">
      <c r="A34" s="52"/>
      <c r="B34" s="46" t="s">
        <v>38</v>
      </c>
      <c r="C34" s="52"/>
      <c r="D34" s="41"/>
      <c r="E34" s="52"/>
      <c r="F34" s="373"/>
      <c r="G34" s="375"/>
      <c r="H34" s="378"/>
      <c r="I34" s="380"/>
      <c r="J34" s="164"/>
      <c r="K34" s="373"/>
      <c r="L34" s="398"/>
      <c r="M34" s="401"/>
      <c r="N34" s="404"/>
      <c r="O34" s="184"/>
      <c r="P34" s="383"/>
      <c r="Q34" s="383"/>
      <c r="R34" s="383"/>
      <c r="S34" s="383"/>
      <c r="T34" s="265"/>
      <c r="U34" s="387"/>
      <c r="V34" s="388"/>
      <c r="W34" s="388"/>
      <c r="X34" s="388"/>
      <c r="Y34" s="164"/>
      <c r="Z34" s="40"/>
      <c r="AA34" s="41"/>
      <c r="AB34" s="41"/>
      <c r="AC34" s="52"/>
    </row>
    <row r="35" spans="1:29" ht="16.5" customHeight="1" thickBot="1">
      <c r="A35" s="53"/>
      <c r="B35" s="54" t="s">
        <v>40</v>
      </c>
      <c r="C35" s="53"/>
      <c r="D35" s="177"/>
      <c r="E35" s="53"/>
      <c r="F35" s="373"/>
      <c r="G35" s="376"/>
      <c r="H35" s="378"/>
      <c r="I35" s="381"/>
      <c r="J35" s="165"/>
      <c r="K35" s="373"/>
      <c r="L35" s="399"/>
      <c r="M35" s="402"/>
      <c r="N35" s="405"/>
      <c r="O35" s="185"/>
      <c r="P35" s="383"/>
      <c r="Q35" s="383"/>
      <c r="R35" s="383"/>
      <c r="S35" s="383"/>
      <c r="T35" s="187"/>
      <c r="U35" s="389"/>
      <c r="V35" s="390"/>
      <c r="W35" s="390"/>
      <c r="X35" s="390"/>
      <c r="Y35" s="165"/>
      <c r="Z35" s="186"/>
      <c r="AA35" s="41"/>
      <c r="AB35" s="41"/>
      <c r="AC35" s="53"/>
    </row>
    <row r="36" spans="1:29" ht="12.75" customHeight="1">
      <c r="A36" s="53"/>
      <c r="B36" s="55" t="s">
        <v>41</v>
      </c>
      <c r="C36" s="53"/>
      <c r="D36" s="177"/>
      <c r="E36" s="53"/>
      <c r="F36" s="391" t="s">
        <v>91</v>
      </c>
      <c r="G36" s="382"/>
      <c r="H36" s="382"/>
      <c r="I36" s="392"/>
      <c r="J36" s="165"/>
      <c r="K36" s="391" t="s">
        <v>91</v>
      </c>
      <c r="L36" s="382"/>
      <c r="M36" s="382"/>
      <c r="N36" s="392"/>
      <c r="O36" s="261"/>
      <c r="P36" s="383"/>
      <c r="Q36" s="383"/>
      <c r="R36" s="383"/>
      <c r="S36" s="383"/>
      <c r="T36" s="261"/>
      <c r="U36" s="391" t="s">
        <v>91</v>
      </c>
      <c r="V36" s="382"/>
      <c r="W36" s="382"/>
      <c r="X36" s="382"/>
      <c r="Y36" s="165"/>
      <c r="Z36" s="40"/>
      <c r="AA36" s="41"/>
      <c r="AB36" s="41"/>
      <c r="AC36" s="53"/>
    </row>
    <row r="37" spans="1:29" ht="13.5" customHeight="1" thickBot="1">
      <c r="A37" s="53"/>
      <c r="B37" s="56" t="s">
        <v>42</v>
      </c>
      <c r="C37" s="53"/>
      <c r="D37" s="177"/>
      <c r="E37" s="53"/>
      <c r="F37" s="393"/>
      <c r="G37" s="383"/>
      <c r="H37" s="383"/>
      <c r="I37" s="394"/>
      <c r="J37" s="165"/>
      <c r="K37" s="393"/>
      <c r="L37" s="383"/>
      <c r="M37" s="383"/>
      <c r="N37" s="394"/>
      <c r="O37" s="261"/>
      <c r="P37" s="383"/>
      <c r="Q37" s="383"/>
      <c r="R37" s="383"/>
      <c r="S37" s="383"/>
      <c r="T37" s="261"/>
      <c r="U37" s="393"/>
      <c r="V37" s="383"/>
      <c r="W37" s="383"/>
      <c r="X37" s="383"/>
      <c r="Y37" s="165"/>
      <c r="Z37" s="40"/>
      <c r="AA37" s="41"/>
      <c r="AB37" s="41"/>
      <c r="AC37" s="53"/>
    </row>
    <row r="38" spans="1:29" ht="13" thickBot="1">
      <c r="A38" s="57"/>
      <c r="B38" s="58" t="s">
        <v>43</v>
      </c>
      <c r="C38" s="57"/>
      <c r="D38" s="177"/>
      <c r="E38" s="57"/>
      <c r="F38" s="395"/>
      <c r="G38" s="384"/>
      <c r="H38" s="384"/>
      <c r="I38" s="396"/>
      <c r="J38" s="57"/>
      <c r="K38" s="395"/>
      <c r="L38" s="384"/>
      <c r="M38" s="384"/>
      <c r="N38" s="396"/>
      <c r="O38" s="187"/>
      <c r="P38" s="383"/>
      <c r="Q38" s="383"/>
      <c r="R38" s="383"/>
      <c r="S38" s="383"/>
      <c r="T38" s="187"/>
      <c r="U38" s="395"/>
      <c r="V38" s="384"/>
      <c r="W38" s="384"/>
      <c r="X38" s="384"/>
      <c r="Y38" s="57"/>
      <c r="Z38" s="40"/>
      <c r="AA38" s="41"/>
      <c r="AB38" s="41"/>
      <c r="AC38" s="57"/>
    </row>
    <row r="39" spans="1:29" ht="13" thickBot="1">
      <c r="A39" s="59"/>
      <c r="B39" s="60" t="s">
        <v>44</v>
      </c>
      <c r="C39" s="59"/>
      <c r="D39" s="61"/>
      <c r="E39" s="59"/>
      <c r="F39" s="188"/>
      <c r="G39" s="189"/>
      <c r="H39" s="189"/>
      <c r="I39" s="189"/>
      <c r="J39" s="262"/>
      <c r="K39" s="188"/>
      <c r="L39" s="189"/>
      <c r="M39" s="189"/>
      <c r="N39" s="189"/>
      <c r="O39" s="190"/>
      <c r="P39" s="384"/>
      <c r="Q39" s="384"/>
      <c r="R39" s="384"/>
      <c r="S39" s="384"/>
      <c r="T39" s="190"/>
      <c r="U39" s="191"/>
      <c r="V39" s="192"/>
      <c r="W39" s="192"/>
      <c r="X39" s="192"/>
      <c r="Y39" s="59"/>
      <c r="Z39" s="62"/>
      <c r="AA39" s="63"/>
      <c r="AB39" s="63"/>
      <c r="AC39" s="59"/>
    </row>
    <row r="40" spans="1:29" s="4" customFormat="1" ht="2.25" customHeight="1" thickBot="1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</row>
    <row r="41" spans="1:29" s="67" customFormat="1">
      <c r="A41" s="64"/>
      <c r="B41" s="193" t="s">
        <v>45</v>
      </c>
      <c r="C41" s="194"/>
      <c r="D41" s="194"/>
      <c r="E41" s="194"/>
      <c r="F41" s="194"/>
      <c r="G41" s="195"/>
      <c r="H41" s="195"/>
      <c r="I41" s="195"/>
      <c r="J41" s="194"/>
      <c r="K41" s="194"/>
      <c r="L41" s="194"/>
      <c r="M41" s="194"/>
      <c r="N41" s="194"/>
      <c r="O41" s="194"/>
      <c r="P41" s="194"/>
      <c r="Q41" s="194"/>
      <c r="R41" s="194"/>
      <c r="S41" s="194"/>
      <c r="T41" s="194"/>
      <c r="U41" s="194"/>
      <c r="V41" s="194"/>
      <c r="W41" s="194"/>
      <c r="X41" s="194"/>
      <c r="Y41" s="194"/>
      <c r="Z41" s="194"/>
      <c r="AA41" s="196"/>
      <c r="AB41" s="194"/>
      <c r="AC41" s="64"/>
    </row>
    <row r="42" spans="1:29" s="67" customFormat="1" ht="13" thickBot="1">
      <c r="A42" s="68"/>
      <c r="B42" s="65"/>
      <c r="C42" s="197"/>
      <c r="D42" s="197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6"/>
      <c r="AA42" s="66"/>
      <c r="AB42" s="69"/>
      <c r="AC42" s="68"/>
    </row>
    <row r="43" spans="1:29" s="67" customFormat="1">
      <c r="A43" s="68"/>
      <c r="B43" s="198"/>
      <c r="C43" s="153" t="s">
        <v>88</v>
      </c>
      <c r="D43" s="151"/>
      <c r="E43" s="72"/>
      <c r="F43" s="337" t="s">
        <v>128</v>
      </c>
      <c r="G43" s="199"/>
      <c r="H43" s="199"/>
      <c r="I43" s="199"/>
      <c r="J43" s="199"/>
      <c r="K43" s="199"/>
      <c r="L43" s="199"/>
      <c r="M43" s="199"/>
      <c r="N43" s="199"/>
      <c r="O43" s="200"/>
      <c r="P43" s="69"/>
      <c r="Q43" s="293" t="s">
        <v>27</v>
      </c>
      <c r="R43" s="293"/>
      <c r="S43" s="201" t="s">
        <v>46</v>
      </c>
      <c r="T43" s="202"/>
      <c r="U43" s="202"/>
      <c r="V43" s="202"/>
      <c r="W43" s="202"/>
      <c r="X43" s="202"/>
      <c r="Y43" s="202"/>
      <c r="Z43" s="202"/>
      <c r="AA43" s="203"/>
      <c r="AB43" s="69"/>
      <c r="AC43" s="68"/>
    </row>
    <row r="44" spans="1:29" s="67" customFormat="1">
      <c r="A44" s="68"/>
      <c r="B44" s="204"/>
      <c r="C44" s="222" t="s">
        <v>71</v>
      </c>
      <c r="D44" s="158"/>
      <c r="E44" s="70"/>
      <c r="F44" s="223" t="s">
        <v>140</v>
      </c>
      <c r="G44" s="205"/>
      <c r="H44" s="205"/>
      <c r="I44" s="205"/>
      <c r="J44" s="205"/>
      <c r="K44" s="205"/>
      <c r="L44" s="205"/>
      <c r="M44" s="205"/>
      <c r="N44" s="205"/>
      <c r="O44" s="206"/>
      <c r="P44" s="69"/>
      <c r="Q44" s="294" t="s">
        <v>47</v>
      </c>
      <c r="R44" s="294"/>
      <c r="S44" s="207" t="s">
        <v>48</v>
      </c>
      <c r="T44" s="208"/>
      <c r="U44" s="208"/>
      <c r="V44" s="208"/>
      <c r="W44" s="208"/>
      <c r="X44" s="208"/>
      <c r="Y44" s="208"/>
      <c r="Z44" s="208"/>
      <c r="AA44" s="209"/>
      <c r="AB44" s="69"/>
      <c r="AC44" s="68"/>
    </row>
    <row r="45" spans="1:29" s="67" customFormat="1">
      <c r="A45" s="68"/>
      <c r="B45" s="210"/>
      <c r="C45" s="284" t="s">
        <v>97</v>
      </c>
      <c r="D45" s="73"/>
      <c r="E45" s="73"/>
      <c r="F45" s="285" t="s">
        <v>129</v>
      </c>
      <c r="G45" s="211"/>
      <c r="H45" s="211"/>
      <c r="I45" s="211"/>
      <c r="J45" s="211"/>
      <c r="K45" s="211"/>
      <c r="L45" s="211"/>
      <c r="M45" s="211"/>
      <c r="N45" s="211"/>
      <c r="O45" s="212"/>
      <c r="P45" s="69"/>
      <c r="Q45" s="295" t="s">
        <v>74</v>
      </c>
      <c r="R45" s="295"/>
      <c r="S45" s="213" t="s">
        <v>75</v>
      </c>
      <c r="T45" s="214"/>
      <c r="U45" s="214"/>
      <c r="V45" s="214"/>
      <c r="W45" s="214"/>
      <c r="X45" s="214"/>
      <c r="Y45" s="214"/>
      <c r="Z45" s="214"/>
      <c r="AA45" s="215"/>
      <c r="AB45" s="69"/>
      <c r="AC45" s="68"/>
    </row>
    <row r="46" spans="1:29" s="67" customFormat="1">
      <c r="A46" s="68"/>
      <c r="B46" s="210"/>
      <c r="C46" s="338" t="s">
        <v>130</v>
      </c>
      <c r="D46" s="73"/>
      <c r="E46" s="73"/>
      <c r="F46" s="300" t="s">
        <v>131</v>
      </c>
      <c r="G46" s="211"/>
      <c r="H46" s="211"/>
      <c r="I46" s="211"/>
      <c r="J46" s="211"/>
      <c r="K46" s="211"/>
      <c r="L46" s="211"/>
      <c r="M46" s="211"/>
      <c r="N46" s="211"/>
      <c r="O46" s="212"/>
      <c r="P46" s="69"/>
      <c r="Q46" s="296" t="s">
        <v>49</v>
      </c>
      <c r="R46" s="296"/>
      <c r="S46" s="216" t="s">
        <v>50</v>
      </c>
      <c r="T46" s="214"/>
      <c r="U46" s="214"/>
      <c r="V46" s="214"/>
      <c r="W46" s="214"/>
      <c r="X46" s="214"/>
      <c r="Y46" s="214"/>
      <c r="Z46" s="214"/>
      <c r="AA46" s="215"/>
      <c r="AB46" s="69"/>
      <c r="AC46" s="68"/>
    </row>
    <row r="47" spans="1:29" s="67" customFormat="1">
      <c r="A47" s="68"/>
      <c r="B47" s="204"/>
      <c r="C47" s="339" t="s">
        <v>132</v>
      </c>
      <c r="D47" s="74"/>
      <c r="E47" s="73"/>
      <c r="F47" s="290" t="s">
        <v>133</v>
      </c>
      <c r="G47" s="217"/>
      <c r="H47" s="217"/>
      <c r="I47" s="211"/>
      <c r="J47" s="211"/>
      <c r="K47" s="211"/>
      <c r="L47" s="211"/>
      <c r="M47" s="211"/>
      <c r="N47" s="211"/>
      <c r="O47" s="212"/>
      <c r="P47" s="69"/>
      <c r="Q47" s="297" t="s">
        <v>76</v>
      </c>
      <c r="R47" s="297"/>
      <c r="S47" s="218" t="s">
        <v>77</v>
      </c>
      <c r="T47" s="214"/>
      <c r="U47" s="214"/>
      <c r="V47" s="214"/>
      <c r="W47" s="214"/>
      <c r="X47" s="214"/>
      <c r="Y47" s="214"/>
      <c r="Z47" s="214"/>
      <c r="AA47" s="215"/>
      <c r="AB47" s="69"/>
      <c r="AC47" s="68"/>
    </row>
    <row r="48" spans="1:29" s="67" customFormat="1">
      <c r="A48" s="68"/>
      <c r="B48" s="219"/>
      <c r="C48" s="340" t="s">
        <v>134</v>
      </c>
      <c r="D48" s="153"/>
      <c r="E48" s="70"/>
      <c r="F48" s="341" t="s">
        <v>135</v>
      </c>
      <c r="G48" s="214"/>
      <c r="H48" s="214"/>
      <c r="I48" s="214"/>
      <c r="J48" s="214"/>
      <c r="K48" s="214"/>
      <c r="L48" s="214"/>
      <c r="M48" s="214"/>
      <c r="N48" s="214"/>
      <c r="O48" s="215"/>
      <c r="P48" s="69"/>
      <c r="Q48" s="342" t="s">
        <v>127</v>
      </c>
      <c r="R48" s="298"/>
      <c r="S48" s="343" t="s">
        <v>136</v>
      </c>
      <c r="T48" s="220"/>
      <c r="U48" s="220"/>
      <c r="V48" s="220"/>
      <c r="W48" s="220"/>
      <c r="X48" s="220"/>
      <c r="Y48" s="220"/>
      <c r="Z48" s="220"/>
      <c r="AA48" s="221"/>
      <c r="AB48" s="69"/>
      <c r="AC48" s="68"/>
    </row>
    <row r="49" spans="1:29" s="67" customFormat="1">
      <c r="A49" s="68"/>
      <c r="B49" s="219"/>
      <c r="C49" s="222" t="s">
        <v>106</v>
      </c>
      <c r="D49" s="157"/>
      <c r="E49" s="74"/>
      <c r="F49" s="223" t="s">
        <v>137</v>
      </c>
      <c r="G49" s="214"/>
      <c r="H49" s="214"/>
      <c r="I49" s="214"/>
      <c r="J49" s="214"/>
      <c r="K49" s="214"/>
      <c r="L49" s="214"/>
      <c r="M49" s="214"/>
      <c r="N49" s="214"/>
      <c r="O49" s="215"/>
      <c r="P49" s="69"/>
      <c r="Q49" s="344" t="s">
        <v>126</v>
      </c>
      <c r="R49" s="299"/>
      <c r="S49" s="345" t="s">
        <v>138</v>
      </c>
      <c r="T49" s="267"/>
      <c r="U49" s="267"/>
      <c r="V49" s="224"/>
      <c r="W49" s="224"/>
      <c r="X49" s="224"/>
      <c r="Y49" s="224"/>
      <c r="Z49" s="224"/>
      <c r="AA49" s="225"/>
      <c r="AB49" s="71"/>
      <c r="AC49" s="68"/>
    </row>
    <row r="50" spans="1:29" s="67" customFormat="1">
      <c r="A50" s="68"/>
      <c r="B50" s="219"/>
      <c r="C50" s="339"/>
      <c r="D50" s="152"/>
      <c r="E50" s="74"/>
      <c r="F50" s="290"/>
      <c r="G50" s="220"/>
      <c r="H50" s="220"/>
      <c r="I50" s="220"/>
      <c r="J50" s="220"/>
      <c r="K50" s="220"/>
      <c r="L50" s="220"/>
      <c r="M50" s="220"/>
      <c r="N50" s="220"/>
      <c r="O50" s="221"/>
      <c r="P50" s="69"/>
      <c r="Q50" s="301"/>
      <c r="R50" s="302"/>
      <c r="S50" s="346"/>
      <c r="T50" s="224"/>
      <c r="U50" s="224"/>
      <c r="V50" s="224"/>
      <c r="W50" s="224"/>
      <c r="X50" s="224"/>
      <c r="Y50" s="224"/>
      <c r="Z50" s="224"/>
      <c r="AA50" s="225"/>
      <c r="AB50" s="71"/>
      <c r="AC50" s="68"/>
    </row>
    <row r="51" spans="1:29" s="67" customFormat="1">
      <c r="A51" s="68"/>
      <c r="B51" s="347"/>
      <c r="C51" s="340"/>
      <c r="D51" s="157"/>
      <c r="E51" s="74"/>
      <c r="F51" s="290"/>
      <c r="G51" s="220"/>
      <c r="H51" s="220"/>
      <c r="I51" s="220"/>
      <c r="J51" s="220"/>
      <c r="K51" s="220"/>
      <c r="L51" s="220"/>
      <c r="M51" s="220"/>
      <c r="N51" s="220"/>
      <c r="O51" s="226"/>
      <c r="P51" s="69"/>
      <c r="Q51" s="303" t="s">
        <v>78</v>
      </c>
      <c r="R51" s="301"/>
      <c r="S51" s="304" t="s">
        <v>110</v>
      </c>
      <c r="T51" s="224"/>
      <c r="U51" s="224"/>
      <c r="V51" s="224"/>
      <c r="W51" s="224"/>
      <c r="X51" s="224"/>
      <c r="Y51" s="224"/>
      <c r="Z51" s="224"/>
      <c r="AA51" s="225"/>
      <c r="AB51" s="71"/>
      <c r="AC51" s="68"/>
    </row>
    <row r="52" spans="1:29" s="67" customFormat="1" ht="13" thickBot="1">
      <c r="A52" s="68"/>
      <c r="B52" s="227"/>
      <c r="C52" s="222"/>
      <c r="D52" s="153"/>
      <c r="E52" s="70"/>
      <c r="F52" s="348"/>
      <c r="G52" s="228"/>
      <c r="H52" s="228"/>
      <c r="I52" s="228"/>
      <c r="J52" s="228"/>
      <c r="K52" s="228"/>
      <c r="L52" s="228"/>
      <c r="M52" s="228"/>
      <c r="N52" s="228"/>
      <c r="O52" s="229"/>
      <c r="P52" s="69"/>
      <c r="Q52" s="305" t="s">
        <v>79</v>
      </c>
      <c r="R52" s="305"/>
      <c r="S52" s="231" t="s">
        <v>66</v>
      </c>
      <c r="T52" s="232"/>
      <c r="U52" s="232"/>
      <c r="V52" s="232"/>
      <c r="W52" s="232"/>
      <c r="X52" s="232"/>
      <c r="Y52" s="232"/>
      <c r="Z52" s="232"/>
      <c r="AA52" s="233"/>
      <c r="AB52" s="230"/>
      <c r="AC52" s="68"/>
    </row>
    <row r="53" spans="1:29" s="67" customFormat="1" ht="15.75" customHeight="1" thickBot="1">
      <c r="A53" s="306"/>
      <c r="B53" s="234"/>
      <c r="C53" s="235"/>
      <c r="D53" s="235"/>
      <c r="E53" s="235"/>
      <c r="F53" s="235"/>
      <c r="G53" s="235"/>
      <c r="H53" s="235"/>
      <c r="I53" s="235"/>
      <c r="J53" s="235"/>
      <c r="K53" s="235"/>
      <c r="L53" s="235"/>
      <c r="M53" s="235"/>
      <c r="N53" s="236"/>
      <c r="O53" s="236"/>
      <c r="P53" s="236"/>
      <c r="Q53" s="236"/>
      <c r="R53" s="236"/>
      <c r="S53" s="236"/>
      <c r="T53" s="236"/>
      <c r="U53" s="236"/>
      <c r="V53" s="236"/>
      <c r="W53" s="236"/>
      <c r="X53" s="236"/>
      <c r="Y53" s="236"/>
      <c r="Z53" s="237"/>
      <c r="AA53" s="237"/>
      <c r="AB53" s="236"/>
      <c r="AC53" s="68"/>
    </row>
    <row r="54" spans="1:29" s="67" customFormat="1" ht="1.5" customHeight="1" thickBot="1">
      <c r="A54" s="307"/>
      <c r="B54" s="239"/>
      <c r="C54" s="239"/>
      <c r="D54" s="239"/>
      <c r="E54" s="239"/>
      <c r="F54" s="239"/>
      <c r="G54" s="239"/>
      <c r="H54" s="239"/>
      <c r="I54" s="239"/>
      <c r="J54" s="239"/>
      <c r="K54" s="239"/>
      <c r="L54" s="239"/>
      <c r="M54" s="239"/>
      <c r="N54" s="239"/>
      <c r="O54" s="239"/>
      <c r="P54" s="239"/>
      <c r="Q54" s="239"/>
      <c r="R54" s="239"/>
      <c r="S54" s="239"/>
      <c r="T54" s="239"/>
      <c r="U54" s="239"/>
      <c r="V54" s="239"/>
      <c r="W54" s="239"/>
      <c r="X54" s="239"/>
      <c r="Y54" s="239"/>
      <c r="Z54" s="239"/>
      <c r="AA54" s="239"/>
      <c r="AB54" s="239"/>
      <c r="AC54" s="68"/>
    </row>
    <row r="55" spans="1:29" s="67" customFormat="1">
      <c r="A55" s="308"/>
      <c r="B55" s="309"/>
      <c r="C55" s="93"/>
      <c r="D55" s="93"/>
      <c r="E55" s="93"/>
      <c r="F55" s="93"/>
      <c r="G55" s="93"/>
      <c r="H55" s="93"/>
      <c r="I55" s="94"/>
      <c r="J55" s="96"/>
      <c r="K55" s="96"/>
      <c r="L55" s="96"/>
      <c r="M55" s="96"/>
      <c r="N55" s="97"/>
      <c r="O55" s="95"/>
      <c r="P55" s="97"/>
      <c r="Q55" s="97"/>
      <c r="R55" s="97"/>
      <c r="S55" s="97"/>
      <c r="T55" s="97"/>
      <c r="U55" s="97"/>
      <c r="V55" s="97"/>
      <c r="W55" s="97"/>
      <c r="X55" s="95"/>
      <c r="Y55" s="97"/>
      <c r="Z55" s="97"/>
      <c r="AA55" s="97"/>
      <c r="AB55" s="97"/>
      <c r="AC55" s="68"/>
    </row>
    <row r="56" spans="1:29" s="238" customFormat="1" thickBot="1">
      <c r="A56" s="310"/>
      <c r="B56" s="311" t="s">
        <v>51</v>
      </c>
      <c r="C56" s="100"/>
      <c r="D56" s="100"/>
      <c r="E56" s="100"/>
      <c r="F56" s="100"/>
      <c r="G56" s="100"/>
      <c r="H56" s="100"/>
      <c r="I56" s="101"/>
      <c r="J56" s="333"/>
      <c r="K56" s="333"/>
      <c r="L56" s="333"/>
      <c r="M56" s="333"/>
      <c r="N56" s="333"/>
      <c r="O56" s="333"/>
      <c r="P56" s="333"/>
      <c r="Q56" s="333"/>
      <c r="R56" s="368" t="s">
        <v>52</v>
      </c>
      <c r="S56" s="368"/>
      <c r="T56" s="368"/>
      <c r="U56" s="368"/>
      <c r="V56" s="368"/>
      <c r="W56" s="368"/>
      <c r="X56" s="368"/>
      <c r="Y56" s="333"/>
      <c r="Z56" s="333"/>
      <c r="AA56" s="333"/>
      <c r="AB56" s="333"/>
      <c r="AC56" s="239"/>
    </row>
    <row r="57" spans="1:29" s="98" customFormat="1" ht="11" thickBot="1">
      <c r="A57" s="312"/>
      <c r="B57" s="313"/>
      <c r="C57" s="104"/>
      <c r="D57" s="104"/>
      <c r="E57" s="104"/>
      <c r="F57" s="104"/>
      <c r="G57" s="100"/>
      <c r="H57" s="104"/>
      <c r="I57" s="105"/>
      <c r="J57" s="106"/>
      <c r="K57" s="106"/>
      <c r="L57" s="106"/>
      <c r="M57" s="106"/>
      <c r="N57" s="107"/>
      <c r="O57" s="106"/>
      <c r="P57" s="108"/>
      <c r="Q57" s="108"/>
      <c r="R57" s="107"/>
      <c r="S57" s="107"/>
      <c r="T57" s="107"/>
      <c r="U57" s="107"/>
      <c r="V57" s="107"/>
      <c r="W57" s="107"/>
      <c r="X57" s="106"/>
      <c r="Y57" s="107"/>
      <c r="Z57" s="107"/>
      <c r="AA57" s="107"/>
      <c r="AB57" s="107"/>
      <c r="AC57" s="92"/>
    </row>
    <row r="58" spans="1:29" s="98" customFormat="1" ht="11" thickBot="1">
      <c r="A58" s="314"/>
      <c r="B58" s="315"/>
      <c r="C58" s="110" t="e">
        <f>G85/G83</f>
        <v>#DIV/0!</v>
      </c>
      <c r="D58" s="110"/>
      <c r="E58" s="110"/>
      <c r="F58" s="110"/>
      <c r="G58" s="111" t="s">
        <v>80</v>
      </c>
      <c r="H58" s="110"/>
      <c r="I58" s="101"/>
      <c r="J58" s="102"/>
      <c r="K58" s="102"/>
      <c r="L58" s="102"/>
      <c r="M58" s="112"/>
      <c r="N58" s="240"/>
      <c r="O58" s="112"/>
      <c r="P58" s="113" t="s">
        <v>53</v>
      </c>
      <c r="Q58" s="113"/>
      <c r="R58" s="114" t="s">
        <v>54</v>
      </c>
      <c r="S58" s="115"/>
      <c r="T58" s="114"/>
      <c r="U58" s="114" t="s">
        <v>56</v>
      </c>
      <c r="V58" s="241" t="s">
        <v>81</v>
      </c>
      <c r="W58" s="242" t="s">
        <v>57</v>
      </c>
      <c r="X58" s="107"/>
      <c r="Y58" s="107"/>
      <c r="Z58" s="107"/>
      <c r="AA58" s="107"/>
      <c r="AB58" s="107"/>
      <c r="AC58" s="99"/>
    </row>
    <row r="59" spans="1:29" s="98" customFormat="1" ht="10">
      <c r="A59" s="310"/>
      <c r="B59" s="316"/>
      <c r="C59" s="83"/>
      <c r="D59" s="110"/>
      <c r="E59" s="83"/>
      <c r="F59" s="84" t="s">
        <v>58</v>
      </c>
      <c r="G59" s="349">
        <v>1</v>
      </c>
      <c r="H59" s="83"/>
      <c r="I59" s="116"/>
      <c r="J59" s="333"/>
      <c r="K59" s="333"/>
      <c r="L59" s="333"/>
      <c r="M59" s="77"/>
      <c r="N59" s="77" t="s">
        <v>58</v>
      </c>
      <c r="O59" s="77"/>
      <c r="P59" s="243">
        <v>20</v>
      </c>
      <c r="Q59" s="243"/>
      <c r="R59" s="243" t="s">
        <v>59</v>
      </c>
      <c r="S59" s="243"/>
      <c r="T59" s="118"/>
      <c r="U59" s="243" t="s">
        <v>60</v>
      </c>
      <c r="V59" s="243" t="s">
        <v>60</v>
      </c>
      <c r="W59" s="243">
        <v>1</v>
      </c>
      <c r="X59" s="107"/>
      <c r="Y59" s="107"/>
      <c r="Z59" s="107"/>
      <c r="AA59" s="107"/>
      <c r="AB59" s="107"/>
      <c r="AC59" s="103"/>
    </row>
    <row r="60" spans="1:29" s="98" customFormat="1" ht="10">
      <c r="A60" s="310"/>
      <c r="B60" s="316"/>
      <c r="C60" s="83"/>
      <c r="D60" s="110"/>
      <c r="E60" s="83"/>
      <c r="F60" s="84" t="s">
        <v>68</v>
      </c>
      <c r="G60" s="350">
        <v>1.75</v>
      </c>
      <c r="H60" s="83"/>
      <c r="I60" s="116"/>
      <c r="J60" s="117"/>
      <c r="K60" s="117"/>
      <c r="L60" s="117"/>
      <c r="M60" s="77"/>
      <c r="N60" s="77" t="s">
        <v>92</v>
      </c>
      <c r="O60" s="77"/>
      <c r="P60" s="244">
        <v>125</v>
      </c>
      <c r="Q60" s="244"/>
      <c r="R60" s="244" t="s">
        <v>61</v>
      </c>
      <c r="S60" s="244"/>
      <c r="T60" s="119"/>
      <c r="U60" s="244">
        <v>1</v>
      </c>
      <c r="V60" s="244">
        <v>1</v>
      </c>
      <c r="W60" s="244">
        <v>1</v>
      </c>
      <c r="X60" s="107"/>
      <c r="Y60" s="107"/>
      <c r="Z60" s="107"/>
      <c r="AA60" s="107"/>
      <c r="AB60" s="107"/>
      <c r="AC60" s="109"/>
    </row>
    <row r="61" spans="1:29" s="98" customFormat="1" ht="10">
      <c r="A61" s="310"/>
      <c r="B61" s="316"/>
      <c r="C61" s="83"/>
      <c r="D61" s="110"/>
      <c r="E61" s="83"/>
      <c r="F61" s="85" t="s">
        <v>62</v>
      </c>
      <c r="G61" s="350">
        <v>0.5</v>
      </c>
      <c r="H61" s="83"/>
      <c r="I61" s="120"/>
      <c r="J61" s="117"/>
      <c r="K61" s="117"/>
      <c r="L61" s="117"/>
      <c r="M61" s="78"/>
      <c r="N61" s="78" t="s">
        <v>62</v>
      </c>
      <c r="O61" s="78"/>
      <c r="P61" s="244">
        <v>20</v>
      </c>
      <c r="Q61" s="244"/>
      <c r="R61" s="244" t="s">
        <v>59</v>
      </c>
      <c r="S61" s="244"/>
      <c r="T61" s="119"/>
      <c r="U61" s="244" t="s">
        <v>60</v>
      </c>
      <c r="V61" s="244" t="s">
        <v>60</v>
      </c>
      <c r="W61" s="244">
        <v>1</v>
      </c>
      <c r="X61" s="107"/>
      <c r="Y61" s="107"/>
      <c r="Z61" s="107"/>
      <c r="AA61" s="107"/>
      <c r="AB61" s="107"/>
      <c r="AC61" s="99"/>
    </row>
    <row r="62" spans="1:29" s="98" customFormat="1" ht="10">
      <c r="A62" s="310"/>
      <c r="B62" s="316"/>
      <c r="C62" s="83"/>
      <c r="D62" s="110"/>
      <c r="E62" s="83"/>
      <c r="F62" s="86" t="s">
        <v>111</v>
      </c>
      <c r="G62" s="350">
        <v>0.5</v>
      </c>
      <c r="H62" s="83"/>
      <c r="I62" s="122"/>
      <c r="J62" s="121"/>
      <c r="K62" s="121"/>
      <c r="L62" s="121"/>
      <c r="M62" s="124"/>
      <c r="N62" s="124" t="s">
        <v>111</v>
      </c>
      <c r="O62" s="124"/>
      <c r="P62" s="244">
        <v>100</v>
      </c>
      <c r="Q62" s="244"/>
      <c r="R62" s="244" t="s">
        <v>61</v>
      </c>
      <c r="S62" s="244"/>
      <c r="T62" s="119"/>
      <c r="U62" s="244">
        <v>1</v>
      </c>
      <c r="V62" s="244">
        <v>1</v>
      </c>
      <c r="W62" s="244">
        <v>1</v>
      </c>
      <c r="X62" s="107"/>
      <c r="Y62" s="107"/>
      <c r="Z62" s="107"/>
      <c r="AA62" s="107"/>
      <c r="AB62" s="107"/>
      <c r="AC62" s="99"/>
    </row>
    <row r="63" spans="1:29" s="98" customFormat="1" ht="10">
      <c r="A63" s="310"/>
      <c r="B63" s="316"/>
      <c r="C63" s="83"/>
      <c r="D63" s="110"/>
      <c r="E63" s="83"/>
      <c r="F63" s="86" t="s">
        <v>72</v>
      </c>
      <c r="G63" s="350">
        <v>12</v>
      </c>
      <c r="H63" s="83"/>
      <c r="I63" s="125"/>
      <c r="J63" s="126"/>
      <c r="K63" s="126"/>
      <c r="L63" s="126"/>
      <c r="M63" s="112"/>
      <c r="N63" s="351" t="s">
        <v>72</v>
      </c>
      <c r="O63" s="112"/>
      <c r="P63" s="244">
        <v>20</v>
      </c>
      <c r="Q63" s="244"/>
      <c r="R63" s="244" t="s">
        <v>59</v>
      </c>
      <c r="S63" s="245"/>
      <c r="T63" s="119"/>
      <c r="U63" s="245" t="s">
        <v>60</v>
      </c>
      <c r="V63" s="245" t="s">
        <v>60</v>
      </c>
      <c r="W63" s="244">
        <v>1</v>
      </c>
      <c r="X63" s="107"/>
      <c r="Y63" s="107"/>
      <c r="Z63" s="107"/>
      <c r="AA63" s="107"/>
      <c r="AB63" s="107"/>
      <c r="AC63" s="99"/>
    </row>
    <row r="64" spans="1:29" s="98" customFormat="1" ht="10">
      <c r="A64" s="310"/>
      <c r="B64" s="316"/>
      <c r="C64" s="83"/>
      <c r="D64" s="110"/>
      <c r="E64" s="83"/>
      <c r="F64" s="246" t="s">
        <v>71</v>
      </c>
      <c r="G64" s="350">
        <v>13</v>
      </c>
      <c r="H64" s="83"/>
      <c r="I64" s="127"/>
      <c r="J64" s="128"/>
      <c r="K64" s="128"/>
      <c r="L64" s="128"/>
      <c r="M64" s="80"/>
      <c r="N64" s="352" t="s">
        <v>71</v>
      </c>
      <c r="O64" s="80"/>
      <c r="P64" s="244">
        <v>60</v>
      </c>
      <c r="Q64" s="244"/>
      <c r="R64" s="244" t="s">
        <v>61</v>
      </c>
      <c r="S64" s="245"/>
      <c r="T64" s="119"/>
      <c r="U64" s="245">
        <v>1</v>
      </c>
      <c r="V64" s="244">
        <v>1</v>
      </c>
      <c r="W64" s="244">
        <v>1</v>
      </c>
      <c r="X64" s="107"/>
      <c r="Y64" s="107"/>
      <c r="Z64" s="107"/>
      <c r="AA64" s="107"/>
      <c r="AB64" s="107"/>
      <c r="AC64" s="99"/>
    </row>
    <row r="65" spans="1:29" s="98" customFormat="1" ht="10">
      <c r="A65" s="310"/>
      <c r="B65" s="316"/>
      <c r="C65" s="83"/>
      <c r="D65" s="110"/>
      <c r="E65" s="83"/>
      <c r="F65" s="286" t="s">
        <v>98</v>
      </c>
      <c r="G65" s="350">
        <v>8</v>
      </c>
      <c r="H65" s="83"/>
      <c r="I65" s="129"/>
      <c r="J65" s="128"/>
      <c r="K65" s="128"/>
      <c r="L65" s="128"/>
      <c r="M65" s="112"/>
      <c r="N65" s="318" t="s">
        <v>98</v>
      </c>
      <c r="O65" s="112"/>
      <c r="P65" s="244">
        <v>20</v>
      </c>
      <c r="Q65" s="244"/>
      <c r="R65" s="244" t="s">
        <v>89</v>
      </c>
      <c r="S65" s="244"/>
      <c r="T65" s="119"/>
      <c r="U65" s="245">
        <v>1</v>
      </c>
      <c r="V65" s="245" t="s">
        <v>60</v>
      </c>
      <c r="W65" s="244">
        <v>1</v>
      </c>
      <c r="X65" s="107"/>
      <c r="Y65" s="107"/>
      <c r="Z65" s="107"/>
      <c r="AA65" s="107"/>
      <c r="AB65" s="107"/>
      <c r="AC65" s="99"/>
    </row>
    <row r="66" spans="1:29" s="98" customFormat="1" ht="11">
      <c r="A66" s="310"/>
      <c r="B66" s="316"/>
      <c r="C66" s="83"/>
      <c r="D66" s="110"/>
      <c r="E66" s="83"/>
      <c r="F66" s="353" t="s">
        <v>130</v>
      </c>
      <c r="G66" s="350">
        <v>3</v>
      </c>
      <c r="H66" s="83"/>
      <c r="I66" s="131"/>
      <c r="J66" s="130"/>
      <c r="K66" s="130"/>
      <c r="L66" s="130"/>
      <c r="M66" s="82"/>
      <c r="N66" s="354" t="s">
        <v>130</v>
      </c>
      <c r="O66" s="82"/>
      <c r="P66" s="245">
        <v>20</v>
      </c>
      <c r="Q66" s="245"/>
      <c r="R66" s="244" t="s">
        <v>89</v>
      </c>
      <c r="S66" s="244"/>
      <c r="T66" s="119"/>
      <c r="U66" s="245" t="s">
        <v>60</v>
      </c>
      <c r="V66" s="245" t="s">
        <v>60</v>
      </c>
      <c r="W66" s="244">
        <v>1</v>
      </c>
      <c r="X66" s="107"/>
      <c r="Y66" s="107"/>
      <c r="Z66" s="107"/>
      <c r="AA66" s="107"/>
      <c r="AB66" s="107"/>
      <c r="AC66" s="99"/>
    </row>
    <row r="67" spans="1:29" s="98" customFormat="1" ht="11">
      <c r="A67" s="310"/>
      <c r="B67" s="316"/>
      <c r="C67" s="83"/>
      <c r="D67" s="110"/>
      <c r="E67" s="83"/>
      <c r="F67" s="355" t="s">
        <v>132</v>
      </c>
      <c r="G67" s="350">
        <v>5</v>
      </c>
      <c r="H67" s="83"/>
      <c r="I67" s="122"/>
      <c r="J67" s="132"/>
      <c r="K67" s="132"/>
      <c r="L67" s="317"/>
      <c r="M67" s="79"/>
      <c r="N67" s="321" t="s">
        <v>132</v>
      </c>
      <c r="O67" s="79"/>
      <c r="P67" s="245">
        <v>40</v>
      </c>
      <c r="Q67" s="245"/>
      <c r="R67" s="244" t="s">
        <v>61</v>
      </c>
      <c r="S67" s="244"/>
      <c r="T67" s="119"/>
      <c r="U67" s="245">
        <v>1</v>
      </c>
      <c r="V67" s="245" t="s">
        <v>60</v>
      </c>
      <c r="W67" s="244">
        <v>1</v>
      </c>
      <c r="X67" s="107"/>
      <c r="Y67" s="107"/>
      <c r="Z67" s="107"/>
      <c r="AA67" s="107"/>
      <c r="AB67" s="107"/>
      <c r="AC67" s="99"/>
    </row>
    <row r="68" spans="1:29" s="98" customFormat="1" ht="11">
      <c r="A68" s="310"/>
      <c r="B68" s="316"/>
      <c r="C68" s="83"/>
      <c r="D68" s="110"/>
      <c r="E68" s="83"/>
      <c r="F68" s="356" t="s">
        <v>134</v>
      </c>
      <c r="G68" s="350">
        <v>8</v>
      </c>
      <c r="H68" s="83"/>
      <c r="I68" s="133"/>
      <c r="J68" s="123"/>
      <c r="K68" s="123"/>
      <c r="L68" s="123"/>
      <c r="M68" s="134"/>
      <c r="N68" s="357" t="s">
        <v>134</v>
      </c>
      <c r="O68" s="134"/>
      <c r="P68" s="245">
        <v>30</v>
      </c>
      <c r="Q68" s="245"/>
      <c r="R68" s="244" t="s">
        <v>61</v>
      </c>
      <c r="S68" s="244"/>
      <c r="T68" s="247"/>
      <c r="U68" s="245">
        <v>1</v>
      </c>
      <c r="V68" s="245" t="s">
        <v>60</v>
      </c>
      <c r="W68" s="244">
        <v>1</v>
      </c>
      <c r="X68" s="107"/>
      <c r="Y68" s="107"/>
      <c r="Z68" s="107"/>
      <c r="AA68" s="107"/>
      <c r="AB68" s="107"/>
      <c r="AC68" s="99"/>
    </row>
    <row r="69" spans="1:29" s="98" customFormat="1" ht="11">
      <c r="A69" s="310"/>
      <c r="B69" s="316"/>
      <c r="C69" s="83"/>
      <c r="D69" s="110"/>
      <c r="E69" s="83"/>
      <c r="F69" s="358" t="s">
        <v>106</v>
      </c>
      <c r="G69" s="350">
        <v>4</v>
      </c>
      <c r="H69" s="83"/>
      <c r="I69" s="133"/>
      <c r="J69" s="123"/>
      <c r="K69" s="123"/>
      <c r="L69" s="123"/>
      <c r="M69" s="134"/>
      <c r="N69" s="320" t="s">
        <v>106</v>
      </c>
      <c r="O69" s="81"/>
      <c r="P69" s="244">
        <v>10</v>
      </c>
      <c r="Q69" s="244"/>
      <c r="R69" s="244" t="s">
        <v>59</v>
      </c>
      <c r="S69" s="244"/>
      <c r="T69" s="119"/>
      <c r="U69" s="245" t="s">
        <v>60</v>
      </c>
      <c r="V69" s="245" t="s">
        <v>60</v>
      </c>
      <c r="W69" s="244">
        <v>1</v>
      </c>
      <c r="X69" s="107"/>
      <c r="Y69" s="107"/>
      <c r="Z69" s="107"/>
      <c r="AA69" s="107"/>
      <c r="AB69" s="107"/>
      <c r="AC69" s="99"/>
    </row>
    <row r="70" spans="1:29" s="98" customFormat="1" ht="11">
      <c r="A70" s="310"/>
      <c r="B70" s="316"/>
      <c r="C70" s="83"/>
      <c r="D70" s="110"/>
      <c r="E70" s="83"/>
      <c r="F70" s="249"/>
      <c r="G70" s="350">
        <v>0</v>
      </c>
      <c r="H70" s="83"/>
      <c r="I70" s="133"/>
      <c r="J70" s="123"/>
      <c r="K70" s="123"/>
      <c r="L70" s="123"/>
      <c r="M70" s="134"/>
      <c r="N70" s="320" t="s">
        <v>112</v>
      </c>
      <c r="O70" s="81"/>
      <c r="P70" s="244">
        <v>15</v>
      </c>
      <c r="Q70" s="244"/>
      <c r="R70" s="244" t="s">
        <v>59</v>
      </c>
      <c r="S70" s="244"/>
      <c r="T70" s="119"/>
      <c r="U70" s="245" t="s">
        <v>60</v>
      </c>
      <c r="V70" s="245" t="s">
        <v>60</v>
      </c>
      <c r="W70" s="244">
        <v>1</v>
      </c>
      <c r="X70" s="107"/>
      <c r="Y70" s="107"/>
      <c r="Z70" s="107"/>
      <c r="AA70" s="107"/>
      <c r="AB70" s="107"/>
      <c r="AC70" s="99"/>
    </row>
    <row r="71" spans="1:29" s="98" customFormat="1" ht="11">
      <c r="A71" s="310"/>
      <c r="B71" s="316"/>
      <c r="C71" s="83"/>
      <c r="D71" s="110"/>
      <c r="E71" s="359"/>
      <c r="F71" s="360" t="s">
        <v>127</v>
      </c>
      <c r="G71" s="350">
        <v>2</v>
      </c>
      <c r="H71" s="83"/>
      <c r="I71" s="133"/>
      <c r="J71" s="123"/>
      <c r="K71" s="123"/>
      <c r="L71" s="123"/>
      <c r="M71" s="134"/>
      <c r="N71" s="319"/>
      <c r="O71" s="134"/>
      <c r="P71" s="245" t="s">
        <v>60</v>
      </c>
      <c r="Q71" s="244"/>
      <c r="R71" s="245" t="s">
        <v>60</v>
      </c>
      <c r="S71" s="245"/>
      <c r="T71" s="119"/>
      <c r="U71" s="245" t="s">
        <v>60</v>
      </c>
      <c r="V71" s="245" t="s">
        <v>60</v>
      </c>
      <c r="W71" s="245" t="s">
        <v>60</v>
      </c>
      <c r="X71" s="107"/>
      <c r="Y71" s="107"/>
      <c r="Z71" s="107"/>
      <c r="AA71" s="107"/>
      <c r="AB71" s="107"/>
      <c r="AC71" s="99"/>
    </row>
    <row r="72" spans="1:29" s="98" customFormat="1" ht="11">
      <c r="A72" s="310"/>
      <c r="B72" s="316"/>
      <c r="C72" s="83"/>
      <c r="D72" s="110"/>
      <c r="E72" s="361"/>
      <c r="F72" s="362" t="s">
        <v>126</v>
      </c>
      <c r="G72" s="350">
        <v>1</v>
      </c>
      <c r="H72" s="83"/>
      <c r="I72" s="133"/>
      <c r="J72" s="123"/>
      <c r="K72" s="123"/>
      <c r="L72" s="123"/>
      <c r="M72" s="134"/>
      <c r="N72" s="363" t="s">
        <v>127</v>
      </c>
      <c r="O72" s="81"/>
      <c r="P72" s="245">
        <v>20</v>
      </c>
      <c r="Q72" s="245"/>
      <c r="R72" s="244" t="s">
        <v>89</v>
      </c>
      <c r="S72" s="245"/>
      <c r="T72" s="247"/>
      <c r="U72" s="245" t="s">
        <v>60</v>
      </c>
      <c r="V72" s="245" t="s">
        <v>60</v>
      </c>
      <c r="W72" s="245">
        <v>1</v>
      </c>
      <c r="X72" s="107"/>
      <c r="Y72" s="107"/>
      <c r="Z72" s="107"/>
      <c r="AA72" s="107"/>
      <c r="AB72" s="107"/>
      <c r="AC72" s="99"/>
    </row>
    <row r="73" spans="1:29" s="98" customFormat="1" ht="11">
      <c r="A73" s="310"/>
      <c r="B73" s="316"/>
      <c r="C73" s="83"/>
      <c r="D73" s="110"/>
      <c r="E73" s="248"/>
      <c r="F73" s="322"/>
      <c r="G73" s="350">
        <v>0</v>
      </c>
      <c r="H73" s="83"/>
      <c r="I73" s="133"/>
      <c r="J73" s="123"/>
      <c r="K73" s="123"/>
      <c r="L73" s="123"/>
      <c r="M73" s="134"/>
      <c r="N73" s="364" t="s">
        <v>126</v>
      </c>
      <c r="O73" s="81"/>
      <c r="P73" s="245">
        <v>10</v>
      </c>
      <c r="Q73" s="245"/>
      <c r="R73" s="245" t="s">
        <v>59</v>
      </c>
      <c r="S73" s="245"/>
      <c r="T73" s="119"/>
      <c r="U73" s="245" t="s">
        <v>60</v>
      </c>
      <c r="V73" s="245" t="s">
        <v>60</v>
      </c>
      <c r="W73" s="245">
        <v>1</v>
      </c>
      <c r="X73" s="107"/>
      <c r="Y73" s="107"/>
      <c r="Z73" s="107"/>
      <c r="AA73" s="107"/>
      <c r="AB73" s="107"/>
      <c r="AC73" s="99"/>
    </row>
    <row r="74" spans="1:29" s="98" customFormat="1" ht="10">
      <c r="A74" s="310"/>
      <c r="B74" s="316"/>
      <c r="C74" s="83"/>
      <c r="D74" s="110"/>
      <c r="E74" s="83"/>
      <c r="F74" s="88"/>
      <c r="G74" s="350">
        <v>0</v>
      </c>
      <c r="H74" s="83"/>
      <c r="I74" s="133"/>
      <c r="J74" s="123"/>
      <c r="K74" s="123"/>
      <c r="L74" s="123"/>
      <c r="M74" s="134"/>
      <c r="N74" s="323"/>
      <c r="O74" s="81"/>
      <c r="P74" s="245" t="s">
        <v>60</v>
      </c>
      <c r="Q74" s="244"/>
      <c r="R74" s="245" t="s">
        <v>60</v>
      </c>
      <c r="S74" s="244"/>
      <c r="T74" s="119"/>
      <c r="U74" s="245" t="s">
        <v>60</v>
      </c>
      <c r="V74" s="245" t="s">
        <v>60</v>
      </c>
      <c r="W74" s="245" t="s">
        <v>60</v>
      </c>
      <c r="X74" s="107"/>
      <c r="Y74" s="107"/>
      <c r="Z74" s="107"/>
      <c r="AA74" s="107"/>
      <c r="AB74" s="107"/>
      <c r="AC74" s="99"/>
    </row>
    <row r="75" spans="1:29" s="98" customFormat="1" ht="10">
      <c r="A75" s="310"/>
      <c r="B75" s="316"/>
      <c r="C75" s="83"/>
      <c r="D75" s="110"/>
      <c r="E75" s="83"/>
      <c r="F75" s="88"/>
      <c r="G75" s="350"/>
      <c r="H75" s="83"/>
      <c r="I75" s="135"/>
      <c r="J75" s="117"/>
      <c r="K75" s="117"/>
      <c r="L75" s="117"/>
      <c r="M75" s="81"/>
      <c r="N75" s="81"/>
      <c r="O75" s="112"/>
      <c r="P75" s="245" t="s">
        <v>60</v>
      </c>
      <c r="Q75" s="244"/>
      <c r="R75" s="245" t="s">
        <v>60</v>
      </c>
      <c r="S75" s="244"/>
      <c r="T75" s="119"/>
      <c r="U75" s="245" t="s">
        <v>60</v>
      </c>
      <c r="V75" s="244"/>
      <c r="W75" s="244"/>
      <c r="X75" s="107"/>
      <c r="Y75" s="107"/>
      <c r="Z75" s="107"/>
      <c r="AA75" s="107"/>
      <c r="AB75" s="107"/>
      <c r="AC75" s="99"/>
    </row>
    <row r="76" spans="1:29" s="98" customFormat="1" ht="10">
      <c r="A76" s="310"/>
      <c r="B76" s="316"/>
      <c r="C76" s="83"/>
      <c r="D76" s="110"/>
      <c r="E76" s="83"/>
      <c r="F76" s="159" t="s">
        <v>82</v>
      </c>
      <c r="G76" s="350">
        <v>0</v>
      </c>
      <c r="H76" s="83"/>
      <c r="I76" s="135"/>
      <c r="J76" s="117"/>
      <c r="K76" s="117"/>
      <c r="L76" s="117"/>
      <c r="M76" s="81"/>
      <c r="N76" s="134" t="s">
        <v>82</v>
      </c>
      <c r="O76" s="112"/>
      <c r="P76" s="245" t="s">
        <v>60</v>
      </c>
      <c r="Q76" s="245"/>
      <c r="R76" s="245" t="s">
        <v>60</v>
      </c>
      <c r="S76" s="245"/>
      <c r="T76" s="247"/>
      <c r="U76" s="245" t="s">
        <v>60</v>
      </c>
      <c r="V76" s="245" t="s">
        <v>60</v>
      </c>
      <c r="W76" s="245" t="s">
        <v>60</v>
      </c>
      <c r="X76" s="107"/>
      <c r="Y76" s="107"/>
      <c r="Z76" s="107"/>
      <c r="AA76" s="107"/>
      <c r="AB76" s="107"/>
      <c r="AC76" s="99"/>
    </row>
    <row r="77" spans="1:29" s="98" customFormat="1" ht="11">
      <c r="A77" s="310"/>
      <c r="B77" s="316"/>
      <c r="C77" s="83"/>
      <c r="D77" s="110"/>
      <c r="E77" s="83"/>
      <c r="F77" s="291"/>
      <c r="G77" s="350">
        <v>0</v>
      </c>
      <c r="H77" s="83"/>
      <c r="I77" s="135"/>
      <c r="J77" s="117"/>
      <c r="K77" s="117"/>
      <c r="L77" s="117"/>
      <c r="M77" s="81"/>
      <c r="N77" s="292"/>
      <c r="O77" s="112"/>
      <c r="P77" s="245" t="s">
        <v>60</v>
      </c>
      <c r="Q77" s="244"/>
      <c r="R77" s="245" t="s">
        <v>60</v>
      </c>
      <c r="S77" s="244"/>
      <c r="T77" s="247"/>
      <c r="U77" s="245" t="s">
        <v>60</v>
      </c>
      <c r="V77" s="245" t="s">
        <v>60</v>
      </c>
      <c r="W77" s="245" t="s">
        <v>60</v>
      </c>
      <c r="X77" s="107"/>
      <c r="Y77" s="107"/>
      <c r="Z77" s="107"/>
      <c r="AA77" s="107"/>
      <c r="AB77" s="107"/>
      <c r="AC77" s="99"/>
    </row>
    <row r="78" spans="1:29" s="98" customFormat="1" ht="11">
      <c r="A78" s="310"/>
      <c r="B78" s="316"/>
      <c r="C78" s="83"/>
      <c r="D78" s="110"/>
      <c r="E78" s="83"/>
      <c r="F78" s="250" t="s">
        <v>83</v>
      </c>
      <c r="G78" s="350">
        <v>0</v>
      </c>
      <c r="H78" s="83"/>
      <c r="I78" s="135"/>
      <c r="J78" s="117"/>
      <c r="K78" s="117"/>
      <c r="L78" s="117"/>
      <c r="M78" s="81"/>
      <c r="N78" s="251" t="s">
        <v>83</v>
      </c>
      <c r="O78" s="112"/>
      <c r="P78" s="245">
        <v>0</v>
      </c>
      <c r="Q78" s="244"/>
      <c r="R78" s="244" t="s">
        <v>59</v>
      </c>
      <c r="S78" s="244"/>
      <c r="T78" s="119"/>
      <c r="U78" s="287" t="s">
        <v>60</v>
      </c>
      <c r="V78" s="287" t="s">
        <v>60</v>
      </c>
      <c r="W78" s="288">
        <v>1</v>
      </c>
      <c r="X78" s="107"/>
      <c r="Y78" s="107"/>
      <c r="Z78" s="107"/>
      <c r="AA78" s="107"/>
      <c r="AB78" s="107"/>
      <c r="AC78" s="99"/>
    </row>
    <row r="79" spans="1:29" s="98" customFormat="1" ht="11" thickBot="1">
      <c r="A79" s="310"/>
      <c r="B79" s="316"/>
      <c r="C79" s="83"/>
      <c r="D79" s="110"/>
      <c r="E79" s="83"/>
      <c r="F79" s="160" t="s">
        <v>67</v>
      </c>
      <c r="G79" s="365">
        <v>0</v>
      </c>
      <c r="H79" s="83"/>
      <c r="I79" s="135"/>
      <c r="J79" s="117"/>
      <c r="K79" s="117"/>
      <c r="L79" s="117"/>
      <c r="M79" s="112"/>
      <c r="N79" s="161" t="s">
        <v>67</v>
      </c>
      <c r="O79" s="112"/>
      <c r="P79" s="252">
        <v>0</v>
      </c>
      <c r="Q79" s="252"/>
      <c r="R79" s="253" t="s">
        <v>89</v>
      </c>
      <c r="S79" s="253"/>
      <c r="T79" s="254"/>
      <c r="U79" s="253" t="s">
        <v>60</v>
      </c>
      <c r="V79" s="253" t="s">
        <v>60</v>
      </c>
      <c r="W79" s="252">
        <v>1</v>
      </c>
      <c r="X79" s="107"/>
      <c r="Y79" s="107"/>
      <c r="Z79" s="107"/>
      <c r="AA79" s="107"/>
      <c r="AB79" s="107"/>
      <c r="AC79" s="99"/>
    </row>
    <row r="80" spans="1:29" s="98" customFormat="1" ht="10">
      <c r="A80" s="324"/>
      <c r="B80" s="325"/>
      <c r="C80" s="89"/>
      <c r="D80" s="89"/>
      <c r="E80" s="89"/>
      <c r="F80" s="90"/>
      <c r="G80" s="366"/>
      <c r="H80" s="89"/>
      <c r="I80" s="105"/>
      <c r="J80" s="102"/>
      <c r="K80" s="102"/>
      <c r="L80" s="102"/>
      <c r="M80" s="102"/>
      <c r="N80" s="79"/>
      <c r="O80" s="137"/>
      <c r="P80" s="137"/>
      <c r="Q80" s="137"/>
      <c r="R80" s="138"/>
      <c r="S80" s="138"/>
      <c r="T80" s="138"/>
      <c r="U80" s="138"/>
      <c r="V80" s="138"/>
      <c r="W80" s="138"/>
      <c r="X80" s="138"/>
      <c r="Y80" s="138"/>
      <c r="Z80" s="138"/>
      <c r="AA80" s="138"/>
      <c r="AB80" s="138"/>
      <c r="AC80" s="99"/>
    </row>
    <row r="81" spans="1:30" s="98" customFormat="1" ht="10">
      <c r="A81" s="326"/>
      <c r="B81" s="325"/>
      <c r="C81" s="89"/>
      <c r="D81" s="89"/>
      <c r="E81" s="89"/>
      <c r="F81" s="87" t="s">
        <v>63</v>
      </c>
      <c r="G81" s="367">
        <v>8</v>
      </c>
      <c r="H81" s="90"/>
      <c r="I81" s="105"/>
      <c r="J81" s="102"/>
      <c r="K81" s="102"/>
      <c r="L81" s="102"/>
      <c r="M81" s="102"/>
      <c r="N81" s="333"/>
      <c r="O81" s="102"/>
      <c r="P81" s="333"/>
      <c r="Q81" s="333"/>
      <c r="R81" s="333"/>
      <c r="S81" s="333"/>
      <c r="T81" s="333"/>
      <c r="U81" s="333"/>
      <c r="V81" s="333"/>
      <c r="W81" s="333"/>
      <c r="X81" s="333"/>
      <c r="Y81" s="333"/>
      <c r="Z81" s="333"/>
      <c r="AA81" s="333"/>
      <c r="AB81" s="333"/>
      <c r="AC81" s="136"/>
    </row>
    <row r="82" spans="1:30" s="140" customFormat="1" ht="10">
      <c r="A82" s="326"/>
      <c r="B82" s="325"/>
      <c r="C82" s="89"/>
      <c r="D82" s="89"/>
      <c r="E82" s="89"/>
      <c r="F82" s="87"/>
      <c r="G82" s="141"/>
      <c r="H82" s="90"/>
      <c r="I82" s="142"/>
      <c r="J82" s="333"/>
      <c r="K82" s="333"/>
      <c r="L82" s="333"/>
      <c r="M82" s="333"/>
      <c r="N82" s="333"/>
      <c r="O82" s="102"/>
      <c r="P82" s="102" t="s">
        <v>113</v>
      </c>
      <c r="Q82" s="102"/>
      <c r="R82" s="255" t="s">
        <v>53</v>
      </c>
      <c r="S82" s="333"/>
      <c r="T82" s="102"/>
      <c r="U82" s="102" t="s">
        <v>114</v>
      </c>
      <c r="V82" s="102"/>
      <c r="W82" s="255" t="s">
        <v>81</v>
      </c>
      <c r="X82" s="102"/>
      <c r="Y82" s="102"/>
      <c r="Z82" s="102"/>
      <c r="AA82" s="102"/>
      <c r="AB82" s="102"/>
      <c r="AC82" s="139"/>
    </row>
    <row r="83" spans="1:30" s="140" customFormat="1" ht="10">
      <c r="A83" s="326"/>
      <c r="B83" s="325"/>
      <c r="C83" s="89"/>
      <c r="D83" s="89"/>
      <c r="E83" s="89"/>
      <c r="F83" s="87" t="s">
        <v>84</v>
      </c>
      <c r="G83" s="256"/>
      <c r="H83" s="90"/>
      <c r="I83" s="105"/>
      <c r="J83" s="102"/>
      <c r="K83" s="102"/>
      <c r="L83" s="102"/>
      <c r="M83" s="102"/>
      <c r="N83" s="102"/>
      <c r="O83" s="102"/>
      <c r="P83" s="102" t="s">
        <v>115</v>
      </c>
      <c r="Q83" s="102"/>
      <c r="R83" s="255" t="s">
        <v>54</v>
      </c>
      <c r="S83" s="333"/>
      <c r="T83" s="102"/>
      <c r="U83" s="102" t="s">
        <v>116</v>
      </c>
      <c r="V83" s="102"/>
      <c r="W83" s="255" t="s">
        <v>57</v>
      </c>
      <c r="X83" s="102"/>
      <c r="Y83" s="102"/>
      <c r="Z83" s="102"/>
      <c r="AA83" s="102"/>
      <c r="AB83" s="102"/>
      <c r="AC83" s="139"/>
    </row>
    <row r="84" spans="1:30" s="98" customFormat="1" ht="10">
      <c r="A84" s="327"/>
      <c r="B84" s="325"/>
      <c r="C84" s="89"/>
      <c r="D84" s="89"/>
      <c r="E84" s="89"/>
      <c r="F84" s="91"/>
      <c r="G84" s="100"/>
      <c r="H84" s="91"/>
      <c r="I84" s="105"/>
      <c r="J84" s="102"/>
      <c r="K84" s="102"/>
      <c r="L84" s="102"/>
      <c r="M84" s="102"/>
      <c r="N84" s="102"/>
      <c r="O84" s="257"/>
      <c r="P84" s="102" t="s">
        <v>117</v>
      </c>
      <c r="Q84" s="102"/>
      <c r="R84" s="255" t="s">
        <v>56</v>
      </c>
      <c r="S84" s="333"/>
      <c r="T84" s="257"/>
      <c r="U84" s="333" t="s">
        <v>118</v>
      </c>
      <c r="V84" s="102"/>
      <c r="W84" s="255" t="s">
        <v>55</v>
      </c>
      <c r="X84" s="102"/>
      <c r="Y84" s="102"/>
      <c r="Z84" s="102"/>
      <c r="AA84" s="102"/>
      <c r="AB84" s="102"/>
      <c r="AC84" s="139"/>
      <c r="AD84" s="143"/>
    </row>
    <row r="85" spans="1:30" s="98" customFormat="1" ht="10">
      <c r="A85" s="326"/>
      <c r="B85" s="328"/>
      <c r="C85" s="91"/>
      <c r="D85" s="91"/>
      <c r="E85" s="83"/>
      <c r="F85" s="83"/>
      <c r="G85" s="100"/>
      <c r="H85" s="90"/>
      <c r="I85" s="105"/>
      <c r="J85" s="102"/>
      <c r="K85" s="102"/>
      <c r="L85" s="102"/>
      <c r="M85" s="102"/>
      <c r="N85" s="102"/>
      <c r="O85" s="102"/>
      <c r="P85" s="102"/>
      <c r="Q85" s="102"/>
      <c r="R85" s="333"/>
      <c r="S85" s="333"/>
      <c r="T85" s="102"/>
      <c r="U85" s="333"/>
      <c r="V85" s="102"/>
      <c r="W85" s="102"/>
      <c r="X85" s="102"/>
      <c r="Y85" s="102"/>
      <c r="Z85" s="102"/>
      <c r="AA85" s="102"/>
      <c r="AB85" s="102"/>
      <c r="AC85" s="144"/>
      <c r="AD85" s="145"/>
    </row>
    <row r="86" spans="1:30" s="98" customFormat="1" ht="10">
      <c r="A86" s="329"/>
      <c r="B86" s="328"/>
      <c r="C86" s="87"/>
      <c r="D86" s="87"/>
      <c r="E86" s="83"/>
      <c r="F86" s="83"/>
      <c r="G86" s="147"/>
      <c r="H86" s="87"/>
      <c r="I86" s="105"/>
      <c r="J86" s="102"/>
      <c r="K86" s="102"/>
      <c r="L86" s="102"/>
      <c r="M86" s="102"/>
      <c r="N86" s="102"/>
      <c r="O86" s="112"/>
      <c r="P86" s="102"/>
      <c r="Q86" s="102"/>
      <c r="R86" s="368" t="s">
        <v>64</v>
      </c>
      <c r="S86" s="368"/>
      <c r="T86" s="368"/>
      <c r="U86" s="368"/>
      <c r="V86" s="368"/>
      <c r="W86" s="368"/>
      <c r="X86" s="368"/>
      <c r="Y86" s="368"/>
      <c r="Z86" s="333"/>
      <c r="AA86" s="333"/>
      <c r="AB86" s="333"/>
      <c r="AC86" s="139"/>
      <c r="AD86" s="145"/>
    </row>
    <row r="87" spans="1:30" s="98" customFormat="1" ht="11" thickBot="1">
      <c r="A87" s="330"/>
      <c r="B87" s="331"/>
      <c r="C87" s="148"/>
      <c r="D87" s="148"/>
      <c r="E87" s="148"/>
      <c r="F87" s="148"/>
      <c r="G87" s="148"/>
      <c r="H87" s="148"/>
      <c r="I87" s="149"/>
      <c r="J87" s="150"/>
      <c r="K87" s="150"/>
      <c r="L87" s="150"/>
      <c r="M87" s="150"/>
      <c r="N87" s="150"/>
      <c r="O87" s="150"/>
      <c r="P87" s="150"/>
      <c r="Q87" s="150"/>
      <c r="R87" s="150"/>
      <c r="S87" s="150"/>
      <c r="T87" s="150"/>
      <c r="U87" s="150"/>
      <c r="V87" s="150"/>
      <c r="W87" s="150"/>
      <c r="X87" s="150"/>
      <c r="Y87" s="150"/>
      <c r="Z87" s="150"/>
      <c r="AA87" s="150"/>
      <c r="AB87" s="150"/>
      <c r="AC87" s="146"/>
    </row>
    <row r="88" spans="1:30" s="98" customFormat="1" ht="2.25" customHeight="1">
      <c r="A88" s="332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90"/>
    </row>
    <row r="89" spans="1:30" s="4" customFormat="1">
      <c r="A89" s="258"/>
      <c r="B89" s="258"/>
      <c r="C89" s="258"/>
      <c r="D89" s="258"/>
      <c r="E89" s="258"/>
      <c r="F89" s="258"/>
      <c r="G89" s="258"/>
      <c r="H89" s="258"/>
      <c r="I89" s="258"/>
      <c r="J89" s="258"/>
      <c r="K89" s="258"/>
      <c r="L89" s="258"/>
      <c r="M89" s="258"/>
      <c r="N89" s="258"/>
      <c r="O89" s="258"/>
      <c r="P89" s="258"/>
      <c r="Q89" s="258"/>
      <c r="R89" s="258"/>
      <c r="S89" s="258"/>
      <c r="T89" s="258"/>
      <c r="U89" s="258"/>
      <c r="V89" s="258"/>
      <c r="W89" s="258"/>
      <c r="X89" s="258"/>
      <c r="Y89" s="258"/>
      <c r="Z89" s="258"/>
      <c r="AA89" s="258"/>
      <c r="AB89" s="258"/>
    </row>
    <row r="90" spans="1:30" s="67" customFormat="1">
      <c r="A90" s="75"/>
      <c r="C90" s="75"/>
      <c r="D90" s="75"/>
      <c r="E90" s="75"/>
      <c r="F90" s="75"/>
      <c r="G90" s="75"/>
      <c r="J90" s="75"/>
      <c r="O90" s="75"/>
      <c r="T90" s="75"/>
      <c r="Y90" s="75"/>
      <c r="AC90" s="75"/>
    </row>
    <row r="91" spans="1:30" s="67" customFormat="1">
      <c r="P91" s="76"/>
      <c r="Q91" s="76"/>
      <c r="R91" s="76"/>
      <c r="S91" s="76"/>
      <c r="U91" s="76"/>
      <c r="V91" s="76"/>
      <c r="W91" s="76"/>
      <c r="X91" s="76"/>
    </row>
    <row r="92" spans="1:30" s="67" customFormat="1">
      <c r="P92" s="76"/>
      <c r="Q92" s="76"/>
      <c r="R92" s="76"/>
      <c r="S92" s="76"/>
      <c r="U92" s="76"/>
      <c r="V92" s="76"/>
      <c r="W92" s="76"/>
      <c r="X92" s="76"/>
    </row>
    <row r="93" spans="1:30" s="67" customFormat="1">
      <c r="P93" s="76"/>
      <c r="Q93" s="76"/>
      <c r="R93" s="76"/>
      <c r="S93" s="76"/>
      <c r="U93" s="76"/>
      <c r="V93" s="76"/>
      <c r="W93" s="76"/>
      <c r="X93" s="76"/>
    </row>
    <row r="94" spans="1:30" s="67" customFormat="1">
      <c r="P94" s="76"/>
      <c r="Q94" s="76"/>
      <c r="R94" s="76"/>
      <c r="S94" s="76"/>
      <c r="U94" s="76"/>
      <c r="V94" s="76"/>
      <c r="W94" s="76"/>
      <c r="X94" s="76"/>
    </row>
    <row r="95" spans="1:30" s="67" customFormat="1">
      <c r="P95" s="76"/>
      <c r="Q95" s="76"/>
      <c r="R95" s="76"/>
      <c r="S95" s="76"/>
      <c r="U95" s="76"/>
      <c r="V95" s="76"/>
      <c r="W95" s="76"/>
      <c r="X95" s="76"/>
    </row>
    <row r="96" spans="1:30" s="67" customFormat="1">
      <c r="P96" s="76"/>
      <c r="Q96" s="76"/>
      <c r="R96" s="76"/>
      <c r="S96" s="76"/>
      <c r="U96" s="76"/>
      <c r="V96" s="76"/>
      <c r="W96" s="76"/>
      <c r="X96" s="76"/>
    </row>
    <row r="97" spans="1:29" s="67" customFormat="1">
      <c r="P97" s="76"/>
      <c r="Q97" s="76"/>
      <c r="R97" s="76"/>
      <c r="S97" s="76"/>
      <c r="U97" s="76"/>
      <c r="V97" s="76"/>
      <c r="W97" s="76"/>
      <c r="X97" s="76"/>
    </row>
    <row r="98" spans="1:29" s="67" customFormat="1"/>
    <row r="99" spans="1:29" s="67" customFormat="1"/>
    <row r="100" spans="1:29" s="67" customFormat="1"/>
    <row r="101" spans="1:29" s="67" customFormat="1"/>
    <row r="102" spans="1:29" s="67" customFormat="1"/>
    <row r="103" spans="1:29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</row>
    <row r="104" spans="1:29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</row>
    <row r="105" spans="1:29">
      <c r="A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</row>
    <row r="106" spans="1:29">
      <c r="A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C106" s="67"/>
    </row>
    <row r="107" spans="1:29">
      <c r="A107" s="67"/>
      <c r="C107" s="67"/>
      <c r="D107" s="67"/>
      <c r="E107" s="67"/>
      <c r="F107" s="67"/>
      <c r="G107" s="67"/>
      <c r="J107" s="67"/>
      <c r="O107" s="67"/>
      <c r="T107" s="67"/>
      <c r="Y107" s="67"/>
      <c r="AC107" s="67"/>
    </row>
    <row r="108" spans="1:29">
      <c r="A108" s="67"/>
      <c r="C108" s="67"/>
      <c r="D108" s="67"/>
      <c r="E108" s="67"/>
      <c r="F108" s="67"/>
      <c r="G108" s="67"/>
      <c r="J108" s="67"/>
      <c r="O108" s="67"/>
      <c r="T108" s="67"/>
      <c r="Y108" s="67"/>
      <c r="AC108" s="67"/>
    </row>
  </sheetData>
  <mergeCells count="103">
    <mergeCell ref="X27:X30"/>
    <mergeCell ref="F31:I31"/>
    <mergeCell ref="K31:N31"/>
    <mergeCell ref="W11:W14"/>
    <mergeCell ref="S11:S14"/>
    <mergeCell ref="U11:U14"/>
    <mergeCell ref="V11:V14"/>
    <mergeCell ref="R11:R14"/>
    <mergeCell ref="U7:X7"/>
    <mergeCell ref="S27:S30"/>
    <mergeCell ref="U27:U30"/>
    <mergeCell ref="V27:V30"/>
    <mergeCell ref="W27:W30"/>
    <mergeCell ref="G22:G25"/>
    <mergeCell ref="K27:K30"/>
    <mergeCell ref="Q27:Q30"/>
    <mergeCell ref="F16:F19"/>
    <mergeCell ref="G16:G19"/>
    <mergeCell ref="X16:X19"/>
    <mergeCell ref="P18:Q19"/>
    <mergeCell ref="R18:S19"/>
    <mergeCell ref="F15:I15"/>
    <mergeCell ref="K15:N15"/>
    <mergeCell ref="P15:S15"/>
    <mergeCell ref="Z7:AB7"/>
    <mergeCell ref="X11:X14"/>
    <mergeCell ref="H22:H25"/>
    <mergeCell ref="I22:I25"/>
    <mergeCell ref="S22:S25"/>
    <mergeCell ref="P22:P25"/>
    <mergeCell ref="L16:L19"/>
    <mergeCell ref="M16:M19"/>
    <mergeCell ref="N16:N19"/>
    <mergeCell ref="W22:W25"/>
    <mergeCell ref="R22:R25"/>
    <mergeCell ref="V22:V25"/>
    <mergeCell ref="L22:L25"/>
    <mergeCell ref="M22:M25"/>
    <mergeCell ref="N22:N25"/>
    <mergeCell ref="U22:U25"/>
    <mergeCell ref="U15:X15"/>
    <mergeCell ref="H16:H19"/>
    <mergeCell ref="I16:I19"/>
    <mergeCell ref="K16:K19"/>
    <mergeCell ref="P16:S17"/>
    <mergeCell ref="U16:U19"/>
    <mergeCell ref="V16:V19"/>
    <mergeCell ref="W16:W19"/>
    <mergeCell ref="B2:B5"/>
    <mergeCell ref="L11:L14"/>
    <mergeCell ref="M11:M14"/>
    <mergeCell ref="N11:N14"/>
    <mergeCell ref="P11:P14"/>
    <mergeCell ref="F7:I7"/>
    <mergeCell ref="K7:N7"/>
    <mergeCell ref="P7:S7"/>
    <mergeCell ref="P9:S10"/>
    <mergeCell ref="F11:I12"/>
    <mergeCell ref="K11:K14"/>
    <mergeCell ref="Q11:Q14"/>
    <mergeCell ref="F13:I13"/>
    <mergeCell ref="F14:I14"/>
    <mergeCell ref="D30:D31"/>
    <mergeCell ref="D27:D29"/>
    <mergeCell ref="M27:M30"/>
    <mergeCell ref="P27:P30"/>
    <mergeCell ref="L27:L30"/>
    <mergeCell ref="N27:N30"/>
    <mergeCell ref="R27:R30"/>
    <mergeCell ref="F27:F30"/>
    <mergeCell ref="G27:G30"/>
    <mergeCell ref="H27:H30"/>
    <mergeCell ref="I27:I30"/>
    <mergeCell ref="F20:I21"/>
    <mergeCell ref="K20:N21"/>
    <mergeCell ref="P20:S21"/>
    <mergeCell ref="U20:X21"/>
    <mergeCell ref="K22:K25"/>
    <mergeCell ref="Q22:Q25"/>
    <mergeCell ref="X22:X25"/>
    <mergeCell ref="D24:D25"/>
    <mergeCell ref="F26:I26"/>
    <mergeCell ref="K26:N26"/>
    <mergeCell ref="P26:S26"/>
    <mergeCell ref="U26:X26"/>
    <mergeCell ref="F22:F25"/>
    <mergeCell ref="R56:X56"/>
    <mergeCell ref="R86:Y86"/>
    <mergeCell ref="P31:S31"/>
    <mergeCell ref="U31:X31"/>
    <mergeCell ref="F32:F35"/>
    <mergeCell ref="G32:G35"/>
    <mergeCell ref="H32:H35"/>
    <mergeCell ref="I32:I35"/>
    <mergeCell ref="K32:K35"/>
    <mergeCell ref="P32:S39"/>
    <mergeCell ref="U32:X35"/>
    <mergeCell ref="F36:I38"/>
    <mergeCell ref="K36:N38"/>
    <mergeCell ref="U36:X38"/>
    <mergeCell ref="L32:L35"/>
    <mergeCell ref="M32:M35"/>
    <mergeCell ref="N32:N35"/>
  </mergeCells>
  <phoneticPr fontId="0" type="noConversion"/>
  <pageMargins left="0.75" right="0.75" top="1" bottom="1" header="0.5" footer="0.5"/>
  <pageSetup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B9" sqref="B9"/>
    </sheetView>
  </sheetViews>
  <sheetFormatPr baseColWidth="10" defaultColWidth="8.83203125" defaultRowHeight="12" x14ac:dyDescent="0"/>
  <sheetData>
    <row r="1" spans="1:9" ht="15">
      <c r="A1" s="259"/>
      <c r="B1" s="172" t="s">
        <v>95</v>
      </c>
      <c r="C1" s="276"/>
      <c r="D1" s="276"/>
      <c r="E1" s="276"/>
      <c r="F1" s="276"/>
      <c r="G1" s="276"/>
      <c r="H1" s="276"/>
      <c r="I1" s="276"/>
    </row>
    <row r="2" spans="1:9" ht="15">
      <c r="A2" s="259"/>
      <c r="B2" s="172" t="str">
        <f>Graphic!D3</f>
        <v>Hyatt Regency Atlanta, Peachtree Center, Atlanta, Georgia, USA</v>
      </c>
      <c r="C2" s="276"/>
      <c r="D2" s="276"/>
      <c r="E2" s="276"/>
      <c r="F2" s="276"/>
      <c r="G2" s="276"/>
      <c r="H2" s="276"/>
      <c r="I2" s="276"/>
    </row>
    <row r="3" spans="1:9" ht="15">
      <c r="A3" s="259"/>
      <c r="B3" s="172" t="str">
        <f>Graphic!D4</f>
        <v>May 13-17, 2012</v>
      </c>
      <c r="C3" s="276"/>
      <c r="D3" s="276"/>
      <c r="E3" s="276"/>
      <c r="F3" s="276"/>
      <c r="G3" s="276"/>
      <c r="H3" s="276"/>
      <c r="I3" s="276"/>
    </row>
    <row r="4" spans="1:9" ht="15">
      <c r="A4" s="259"/>
      <c r="B4" s="172"/>
      <c r="C4" s="276"/>
      <c r="D4" s="276"/>
      <c r="E4" s="276"/>
      <c r="F4" s="276"/>
      <c r="G4" s="276"/>
      <c r="H4" s="276"/>
      <c r="I4" s="276"/>
    </row>
    <row r="5" spans="1:9" ht="15">
      <c r="A5" s="259" t="s">
        <v>85</v>
      </c>
      <c r="B5" s="172"/>
      <c r="C5" s="276"/>
      <c r="D5" s="276"/>
      <c r="E5" s="276"/>
      <c r="F5" s="276"/>
      <c r="G5" s="276"/>
      <c r="H5" s="276"/>
      <c r="I5" s="276"/>
    </row>
    <row r="6" spans="1:9" ht="15">
      <c r="A6" s="259"/>
      <c r="B6" s="276"/>
      <c r="C6" s="276"/>
      <c r="D6" s="276"/>
      <c r="E6" s="276"/>
      <c r="F6" s="276"/>
      <c r="G6" s="276"/>
      <c r="H6" s="276"/>
      <c r="I6" s="276"/>
    </row>
    <row r="7" spans="1:9" ht="15">
      <c r="A7" s="259"/>
      <c r="B7" s="172" t="s">
        <v>141</v>
      </c>
      <c r="C7" s="276"/>
      <c r="D7" s="276"/>
      <c r="E7" s="276"/>
      <c r="F7" s="276"/>
      <c r="G7" s="276"/>
      <c r="H7" s="276"/>
      <c r="I7" s="276"/>
    </row>
    <row r="8" spans="1:9" ht="15">
      <c r="A8" s="259"/>
      <c r="B8" s="172" t="s">
        <v>174</v>
      </c>
      <c r="C8" s="276"/>
      <c r="D8" s="276"/>
      <c r="E8" s="276"/>
      <c r="F8" s="276"/>
      <c r="G8" s="276"/>
      <c r="H8" s="276"/>
      <c r="I8" s="276"/>
    </row>
    <row r="9" spans="1:9" ht="15">
      <c r="A9" s="259"/>
      <c r="B9" s="273" t="s">
        <v>142</v>
      </c>
      <c r="C9" s="276"/>
      <c r="D9" s="276"/>
      <c r="E9" s="276"/>
      <c r="F9" s="276"/>
      <c r="G9" s="276"/>
      <c r="H9" s="276"/>
      <c r="I9" s="276"/>
    </row>
    <row r="10" spans="1:9" ht="15">
      <c r="A10" s="259"/>
      <c r="B10" s="172" t="s">
        <v>143</v>
      </c>
      <c r="C10" s="276"/>
      <c r="D10" s="276"/>
      <c r="E10" s="276"/>
      <c r="F10" s="276"/>
      <c r="G10" s="276"/>
      <c r="H10" s="276"/>
      <c r="I10" s="276"/>
    </row>
    <row r="11" spans="1:9" ht="15">
      <c r="A11" s="259"/>
      <c r="B11" s="172" t="s">
        <v>119</v>
      </c>
      <c r="C11" s="276"/>
      <c r="D11" s="276"/>
      <c r="E11" s="276"/>
      <c r="F11" s="276"/>
      <c r="G11" s="276"/>
      <c r="H11" s="276"/>
      <c r="I11" s="276"/>
    </row>
    <row r="12" spans="1:9" ht="15">
      <c r="A12" s="259"/>
      <c r="B12" s="172" t="s">
        <v>173</v>
      </c>
      <c r="C12" s="276"/>
      <c r="D12" s="276"/>
      <c r="E12" s="276"/>
      <c r="F12" s="276"/>
      <c r="G12" s="276"/>
      <c r="H12" s="276"/>
      <c r="I12" s="276"/>
    </row>
    <row r="13" spans="1:9" ht="15">
      <c r="A13" s="276"/>
      <c r="B13" s="276"/>
      <c r="C13" s="276"/>
      <c r="D13" s="276"/>
      <c r="E13" s="276"/>
      <c r="F13" s="276"/>
      <c r="G13" s="276"/>
      <c r="H13" s="276"/>
      <c r="I13" s="276"/>
    </row>
    <row r="14" spans="1:9" ht="15">
      <c r="A14" s="283" t="s">
        <v>86</v>
      </c>
      <c r="B14" s="283"/>
      <c r="C14" s="276"/>
      <c r="D14" s="276"/>
      <c r="E14" s="276"/>
      <c r="F14" s="276"/>
      <c r="G14" s="276"/>
      <c r="H14" s="276"/>
      <c r="I14" s="276"/>
    </row>
    <row r="15" spans="1:9" ht="15">
      <c r="A15" s="259">
        <v>1</v>
      </c>
      <c r="B15" s="271" t="s">
        <v>144</v>
      </c>
      <c r="C15" s="276"/>
      <c r="D15" s="276"/>
      <c r="E15" s="276"/>
      <c r="F15" s="276"/>
      <c r="G15" s="276"/>
      <c r="H15" s="276"/>
      <c r="I15" s="276"/>
    </row>
    <row r="16" spans="1:9" ht="15">
      <c r="A16" s="259">
        <v>2</v>
      </c>
      <c r="B16" s="271" t="s">
        <v>145</v>
      </c>
      <c r="C16" s="276"/>
      <c r="D16" s="276"/>
      <c r="E16" s="276"/>
      <c r="F16" s="276"/>
      <c r="G16" s="276"/>
      <c r="H16" s="276"/>
      <c r="I16" s="276"/>
    </row>
    <row r="17" spans="1:9" ht="15">
      <c r="A17" s="259">
        <v>3</v>
      </c>
      <c r="B17" s="271" t="s">
        <v>146</v>
      </c>
      <c r="C17" s="276"/>
      <c r="D17" s="276"/>
      <c r="E17" s="276"/>
      <c r="F17" s="276"/>
      <c r="G17" s="276"/>
      <c r="H17" s="276"/>
      <c r="I17" s="276"/>
    </row>
    <row r="18" spans="1:9" ht="15">
      <c r="A18" s="259">
        <v>4</v>
      </c>
      <c r="B18" s="271" t="s">
        <v>147</v>
      </c>
      <c r="C18" s="276"/>
      <c r="D18" s="276"/>
      <c r="E18" s="276"/>
      <c r="F18" s="276"/>
      <c r="G18" s="276"/>
      <c r="H18" s="276"/>
      <c r="I18" s="276"/>
    </row>
    <row r="19" spans="1:9" ht="15">
      <c r="A19" s="259">
        <v>5</v>
      </c>
      <c r="B19" s="271" t="s">
        <v>149</v>
      </c>
      <c r="C19" s="276"/>
      <c r="D19" s="276"/>
      <c r="E19" s="276"/>
      <c r="F19" s="276"/>
      <c r="G19" s="276"/>
      <c r="H19" s="276"/>
      <c r="I19" s="276"/>
    </row>
    <row r="20" spans="1:9" ht="15">
      <c r="A20" s="259">
        <v>6</v>
      </c>
      <c r="B20" s="271" t="s">
        <v>148</v>
      </c>
      <c r="C20" s="276"/>
      <c r="D20" s="276"/>
      <c r="E20" s="276"/>
      <c r="F20" s="276"/>
      <c r="G20" s="276"/>
      <c r="H20" s="276"/>
      <c r="I20" s="276"/>
    </row>
    <row r="21" spans="1:9" ht="15">
      <c r="A21" s="259">
        <v>7</v>
      </c>
      <c r="B21" s="271" t="s">
        <v>150</v>
      </c>
      <c r="C21" s="276"/>
      <c r="D21" s="276"/>
      <c r="E21" s="276"/>
      <c r="F21" s="276"/>
      <c r="G21" s="276"/>
      <c r="H21" s="276"/>
      <c r="I21" s="276"/>
    </row>
    <row r="22" spans="1:9" ht="15">
      <c r="A22" s="259">
        <v>8</v>
      </c>
      <c r="B22" s="271" t="s">
        <v>151</v>
      </c>
      <c r="C22" s="276"/>
      <c r="D22" s="276"/>
      <c r="E22" s="276"/>
      <c r="F22" s="276"/>
      <c r="G22" s="276"/>
      <c r="H22" s="276"/>
      <c r="I22" s="276"/>
    </row>
    <row r="23" spans="1:9" ht="15">
      <c r="A23" s="259">
        <v>9</v>
      </c>
      <c r="B23" s="271" t="s">
        <v>152</v>
      </c>
      <c r="C23" s="276"/>
      <c r="D23" s="276"/>
      <c r="E23" s="276"/>
      <c r="F23" s="276"/>
      <c r="G23" s="276"/>
      <c r="H23" s="276"/>
      <c r="I23" s="276"/>
    </row>
    <row r="24" spans="1:9" ht="15">
      <c r="A24" s="259">
        <v>10</v>
      </c>
      <c r="B24" s="271" t="s">
        <v>155</v>
      </c>
      <c r="C24" s="276"/>
      <c r="D24" s="276"/>
      <c r="E24" s="276"/>
      <c r="F24" s="276"/>
      <c r="G24" s="276"/>
      <c r="H24" s="276"/>
      <c r="I24" s="276"/>
    </row>
    <row r="25" spans="1:9" ht="15">
      <c r="A25" s="259">
        <v>11</v>
      </c>
      <c r="B25" s="271" t="s">
        <v>156</v>
      </c>
      <c r="C25" s="276"/>
      <c r="D25" s="276"/>
      <c r="E25" s="276"/>
      <c r="F25" s="276"/>
      <c r="G25" s="276"/>
      <c r="H25" s="276"/>
      <c r="I25" s="276"/>
    </row>
    <row r="26" spans="1:9" ht="15">
      <c r="A26" s="259">
        <v>12</v>
      </c>
      <c r="B26" s="271" t="s">
        <v>153</v>
      </c>
      <c r="C26" s="276"/>
      <c r="D26" s="276"/>
      <c r="E26" s="276"/>
      <c r="F26" s="276"/>
      <c r="G26" s="276"/>
      <c r="H26" s="276"/>
      <c r="I26" s="276"/>
    </row>
    <row r="27" spans="1:9" ht="15">
      <c r="A27" s="259">
        <v>13</v>
      </c>
      <c r="B27" s="271" t="s">
        <v>154</v>
      </c>
    </row>
    <row r="28" spans="1:9" ht="15">
      <c r="B28" s="271"/>
    </row>
  </sheetData>
  <phoneticPr fontId="0" type="noConversion"/>
  <pageMargins left="0.75" right="0.75" top="1" bottom="1" header="0.5" footer="0.5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opLeftCell="A4" workbookViewId="0">
      <selection activeCell="E23" sqref="E23"/>
    </sheetView>
  </sheetViews>
  <sheetFormatPr baseColWidth="10" defaultColWidth="8.83203125" defaultRowHeight="12" x14ac:dyDescent="0"/>
  <cols>
    <col min="1" max="1" width="6.83203125" customWidth="1"/>
    <col min="2" max="2" width="49" customWidth="1"/>
    <col min="3" max="3" width="12.6640625" customWidth="1"/>
    <col min="4" max="4" width="5.5" customWidth="1"/>
  </cols>
  <sheetData>
    <row r="1" spans="1:8" ht="15">
      <c r="A1" s="166"/>
      <c r="B1" s="172" t="str">
        <f>Objectives!B1</f>
        <v>AGENDA IEEE 802.15 TG4k  Meetings</v>
      </c>
      <c r="C1" s="166"/>
      <c r="D1" s="166"/>
      <c r="E1" s="169"/>
    </row>
    <row r="2" spans="1:8" ht="15">
      <c r="A2" s="166"/>
      <c r="B2" s="172" t="str">
        <f>Objectives!B2</f>
        <v>Hyatt Regency Atlanta, Peachtree Center, Atlanta, Georgia, USA</v>
      </c>
      <c r="C2" s="166"/>
      <c r="D2" s="166"/>
      <c r="E2" s="169"/>
    </row>
    <row r="3" spans="1:8" ht="15">
      <c r="A3" s="166"/>
      <c r="B3" s="172" t="str">
        <f>Objectives!B3</f>
        <v>May 13-17, 2012</v>
      </c>
      <c r="C3" s="166"/>
      <c r="D3" s="166"/>
      <c r="E3" s="169"/>
      <c r="H3" s="174"/>
    </row>
    <row r="4" spans="1:8" ht="15">
      <c r="A4" s="166"/>
      <c r="B4" s="167"/>
      <c r="C4" s="166"/>
      <c r="D4" s="166"/>
      <c r="E4" s="169"/>
    </row>
    <row r="6" spans="1:8">
      <c r="A6" s="168"/>
      <c r="B6" s="25"/>
      <c r="C6" s="173"/>
      <c r="D6" s="166"/>
      <c r="E6" s="171"/>
    </row>
    <row r="7" spans="1:8" ht="15">
      <c r="A7" s="259"/>
      <c r="B7" s="170" t="str">
        <f>Objectives!B15</f>
        <v>Monday 14 May,  AM2 - Opening report, approve agenda and previous minutes, status updates</v>
      </c>
      <c r="C7" s="268"/>
      <c r="D7" s="259"/>
      <c r="E7" s="269"/>
    </row>
    <row r="8" spans="1:8" ht="15">
      <c r="A8" s="270">
        <v>1.1000000000000001</v>
      </c>
      <c r="B8" s="271" t="s">
        <v>69</v>
      </c>
      <c r="C8" s="268" t="s">
        <v>93</v>
      </c>
      <c r="D8" s="259">
        <v>0</v>
      </c>
      <c r="E8" s="272">
        <f>TIME(10,30,0)</f>
        <v>0.4375</v>
      </c>
    </row>
    <row r="9" spans="1:8" ht="15">
      <c r="A9" s="270">
        <f>A8+0.1</f>
        <v>1.2000000000000002</v>
      </c>
      <c r="B9" s="273" t="s">
        <v>87</v>
      </c>
      <c r="C9" s="268" t="s">
        <v>93</v>
      </c>
      <c r="D9" s="273">
        <v>30</v>
      </c>
      <c r="E9" s="272">
        <f>E8+TIME(0,D8,0)</f>
        <v>0.4375</v>
      </c>
    </row>
    <row r="10" spans="1:8" ht="15">
      <c r="A10" s="270">
        <f t="shared" ref="A10:A14" si="0">A9+0.1</f>
        <v>1.3000000000000003</v>
      </c>
      <c r="B10" s="273" t="s">
        <v>158</v>
      </c>
      <c r="C10" s="268" t="s">
        <v>93</v>
      </c>
      <c r="D10" s="273">
        <v>2</v>
      </c>
      <c r="E10" s="272">
        <f t="shared" ref="E10:E14" si="1">E9+TIME(0,D9,0)</f>
        <v>0.45833333333333331</v>
      </c>
    </row>
    <row r="11" spans="1:8" ht="15">
      <c r="A11" s="270">
        <f t="shared" si="0"/>
        <v>1.4000000000000004</v>
      </c>
      <c r="B11" s="271" t="s">
        <v>157</v>
      </c>
      <c r="C11" s="268" t="s">
        <v>93</v>
      </c>
      <c r="D11" s="273">
        <v>5</v>
      </c>
      <c r="E11" s="272">
        <f t="shared" si="1"/>
        <v>0.4597222222222222</v>
      </c>
    </row>
    <row r="12" spans="1:8" ht="15">
      <c r="A12" s="270">
        <f t="shared" si="0"/>
        <v>1.5000000000000004</v>
      </c>
      <c r="B12" s="271" t="s">
        <v>120</v>
      </c>
      <c r="C12" s="268" t="s">
        <v>93</v>
      </c>
      <c r="D12" s="273">
        <v>15</v>
      </c>
      <c r="E12" s="272">
        <f t="shared" si="1"/>
        <v>0.46319444444444441</v>
      </c>
    </row>
    <row r="13" spans="1:8" ht="15">
      <c r="A13" s="270">
        <f t="shared" si="0"/>
        <v>1.6000000000000005</v>
      </c>
      <c r="B13" s="271" t="s">
        <v>159</v>
      </c>
      <c r="C13" s="268" t="s">
        <v>93</v>
      </c>
      <c r="D13" s="273">
        <v>60</v>
      </c>
      <c r="E13" s="272">
        <f t="shared" si="1"/>
        <v>0.47361111111111109</v>
      </c>
    </row>
    <row r="14" spans="1:8" ht="15">
      <c r="A14" s="270">
        <f t="shared" si="0"/>
        <v>1.7000000000000006</v>
      </c>
      <c r="B14" s="273" t="s">
        <v>70</v>
      </c>
      <c r="C14" s="268" t="s">
        <v>93</v>
      </c>
      <c r="D14" s="259">
        <v>0</v>
      </c>
      <c r="E14" s="272">
        <f t="shared" si="1"/>
        <v>0.51527777777777772</v>
      </c>
    </row>
    <row r="17" spans="1:5" ht="15">
      <c r="A17" s="67">
        <f>A8+1</f>
        <v>2.1</v>
      </c>
      <c r="B17" s="278" t="str">
        <f>Objectives!B16</f>
        <v>Monday 14 May,  PM1 - DSSS text review</v>
      </c>
      <c r="C17" s="268" t="s">
        <v>93</v>
      </c>
      <c r="D17" s="259">
        <v>0</v>
      </c>
      <c r="E17" s="272">
        <f>TIME(13,30,0)</f>
        <v>0.5625</v>
      </c>
    </row>
    <row r="18" spans="1:5" ht="15">
      <c r="A18" s="273">
        <f>A17+0.1</f>
        <v>2.2000000000000002</v>
      </c>
      <c r="B18" s="273" t="s">
        <v>160</v>
      </c>
      <c r="C18" s="280" t="s">
        <v>162</v>
      </c>
      <c r="D18" s="259">
        <v>60</v>
      </c>
      <c r="E18" s="272">
        <f>E17+TIME(0,D17,0)</f>
        <v>0.5625</v>
      </c>
    </row>
    <row r="19" spans="1:5" ht="15">
      <c r="A19" s="273">
        <f>A18+0.1</f>
        <v>2.3000000000000003</v>
      </c>
      <c r="B19" s="273" t="s">
        <v>103</v>
      </c>
      <c r="C19" s="280" t="s">
        <v>101</v>
      </c>
      <c r="D19" s="273">
        <v>60</v>
      </c>
      <c r="E19" s="272">
        <f>E18+TIME(0,D18,0)</f>
        <v>0.60416666666666663</v>
      </c>
    </row>
    <row r="20" spans="1:5" ht="15">
      <c r="A20" s="273">
        <f>A19+0.1</f>
        <v>2.4000000000000004</v>
      </c>
      <c r="B20" s="273" t="s">
        <v>70</v>
      </c>
      <c r="C20" s="268" t="s">
        <v>93</v>
      </c>
      <c r="D20" s="273">
        <v>0</v>
      </c>
      <c r="E20" s="272">
        <f>E19+TIME(0,D19,0)</f>
        <v>0.64583333333333326</v>
      </c>
    </row>
    <row r="21" spans="1:5" ht="15">
      <c r="A21" s="67"/>
      <c r="B21" s="276"/>
      <c r="C21" s="276"/>
    </row>
    <row r="22" spans="1:5" ht="15">
      <c r="A22" s="67">
        <f>A17+1</f>
        <v>3.1</v>
      </c>
      <c r="B22" s="278" t="str">
        <f>Objectives!B17</f>
        <v>Monday 14 May, PM2 - FSK text review</v>
      </c>
      <c r="C22" s="268" t="s">
        <v>93</v>
      </c>
      <c r="D22" s="259">
        <v>0</v>
      </c>
      <c r="E22" s="272">
        <f>TIME(16,0,0)</f>
        <v>0.66666666666666663</v>
      </c>
    </row>
    <row r="23" spans="1:5" ht="15">
      <c r="A23" s="273">
        <f>A22+0.1</f>
        <v>3.2</v>
      </c>
      <c r="B23" s="273" t="s">
        <v>161</v>
      </c>
      <c r="C23" s="280" t="s">
        <v>163</v>
      </c>
      <c r="D23" s="259">
        <v>60</v>
      </c>
      <c r="E23" s="272">
        <f>E22+TIME(0,D22,0)</f>
        <v>0.66666666666666663</v>
      </c>
    </row>
    <row r="24" spans="1:5" ht="15">
      <c r="A24" s="273">
        <f>A23+0.1</f>
        <v>3.3000000000000003</v>
      </c>
      <c r="B24" s="273" t="s">
        <v>172</v>
      </c>
      <c r="C24" s="280" t="s">
        <v>101</v>
      </c>
      <c r="D24" s="273">
        <v>60</v>
      </c>
      <c r="E24" s="272">
        <f>E23+TIME(0,D23,0)</f>
        <v>0.70833333333333326</v>
      </c>
    </row>
    <row r="25" spans="1:5" ht="15">
      <c r="A25" s="273">
        <f>A24+0.1</f>
        <v>3.4000000000000004</v>
      </c>
      <c r="B25" s="273" t="s">
        <v>70</v>
      </c>
      <c r="C25" s="268" t="s">
        <v>93</v>
      </c>
      <c r="D25" s="273">
        <v>0</v>
      </c>
      <c r="E25" s="272">
        <f>E24+TIME(0,D24,0)</f>
        <v>0.74999999999999989</v>
      </c>
    </row>
  </sheetData>
  <phoneticPr fontId="0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A8" sqref="A8"/>
    </sheetView>
  </sheetViews>
  <sheetFormatPr baseColWidth="10" defaultColWidth="8.83203125" defaultRowHeight="12" x14ac:dyDescent="0"/>
  <cols>
    <col min="1" max="1" width="7.83203125" customWidth="1"/>
    <col min="2" max="2" width="60.83203125" customWidth="1"/>
    <col min="3" max="3" width="19.33203125" style="175" customWidth="1"/>
    <col min="4" max="4" width="5.1640625" customWidth="1"/>
    <col min="6" max="6" width="10" customWidth="1"/>
    <col min="7" max="7" width="11.5" customWidth="1"/>
    <col min="8" max="8" width="10.1640625" customWidth="1"/>
    <col min="9" max="9" width="11.6640625" customWidth="1"/>
    <col min="10" max="10" width="12.1640625" customWidth="1"/>
    <col min="11" max="11" width="11.5" customWidth="1"/>
  </cols>
  <sheetData>
    <row r="1" spans="1:6" ht="15">
      <c r="A1" s="259"/>
      <c r="B1" s="172" t="str">
        <f>Monday!B1</f>
        <v>AGENDA IEEE 802.15 TG4k  Meetings</v>
      </c>
      <c r="C1" s="268"/>
      <c r="D1" s="259"/>
      <c r="E1" s="269"/>
      <c r="F1" s="260"/>
    </row>
    <row r="2" spans="1:6" ht="15">
      <c r="A2" s="259"/>
      <c r="B2" s="172" t="str">
        <f>Monday!B2</f>
        <v>Hyatt Regency Atlanta, Peachtree Center, Atlanta, Georgia, USA</v>
      </c>
      <c r="C2" s="268"/>
      <c r="D2" s="259"/>
      <c r="E2" s="269"/>
      <c r="F2" s="260"/>
    </row>
    <row r="3" spans="1:6" ht="15">
      <c r="A3" s="259"/>
      <c r="B3" s="172" t="str">
        <f>Monday!B3</f>
        <v>May 13-17, 2012</v>
      </c>
      <c r="C3" s="268"/>
      <c r="D3" s="259"/>
      <c r="E3" s="269"/>
      <c r="F3" s="260"/>
    </row>
    <row r="4" spans="1:6" ht="15">
      <c r="A4" s="259"/>
      <c r="B4" s="167"/>
      <c r="C4" s="274"/>
      <c r="D4" s="275"/>
      <c r="E4" s="259"/>
      <c r="F4" s="260"/>
    </row>
    <row r="5" spans="1:6" ht="15">
      <c r="A5" s="276"/>
      <c r="B5" s="276"/>
      <c r="C5" s="277"/>
      <c r="D5" s="276"/>
      <c r="E5" s="276"/>
    </row>
    <row r="6" spans="1:6" ht="15">
      <c r="A6" s="276"/>
      <c r="B6" s="278" t="str">
        <f>Objectives!B18</f>
        <v>Tuesday 15 May,  AM1 - MAC text review</v>
      </c>
      <c r="C6" s="277"/>
      <c r="D6" s="276"/>
      <c r="E6" s="276"/>
    </row>
    <row r="7" spans="1:6" ht="15">
      <c r="A7" s="273">
        <f>Monday!A22+1</f>
        <v>4.0999999999999996</v>
      </c>
      <c r="B7" s="271" t="s">
        <v>69</v>
      </c>
      <c r="C7" s="268" t="s">
        <v>93</v>
      </c>
      <c r="D7" s="259">
        <v>0</v>
      </c>
      <c r="E7" s="272">
        <f>TIME(8,0,0)</f>
        <v>0.33333333333333331</v>
      </c>
    </row>
    <row r="8" spans="1:6" ht="15">
      <c r="A8" s="273">
        <f>A7+0.1</f>
        <v>4.1999999999999993</v>
      </c>
      <c r="B8" s="273" t="s">
        <v>171</v>
      </c>
      <c r="C8" s="280" t="s">
        <v>169</v>
      </c>
      <c r="D8" s="259">
        <v>90</v>
      </c>
      <c r="E8" s="272">
        <f>E7+TIME(0,D7,0)</f>
        <v>0.33333333333333331</v>
      </c>
    </row>
    <row r="9" spans="1:6" ht="15">
      <c r="A9" s="273">
        <f>A8+0.1</f>
        <v>4.2999999999999989</v>
      </c>
      <c r="B9" s="273" t="s">
        <v>101</v>
      </c>
      <c r="C9" s="280" t="s">
        <v>169</v>
      </c>
      <c r="D9" s="273">
        <v>30</v>
      </c>
      <c r="E9" s="272">
        <f>E8+TIME(0,D8,0)</f>
        <v>0.39583333333333331</v>
      </c>
    </row>
    <row r="10" spans="1:6" ht="15">
      <c r="A10" s="273">
        <f>A9+0.1</f>
        <v>4.3999999999999986</v>
      </c>
      <c r="B10" s="273" t="s">
        <v>70</v>
      </c>
      <c r="C10" s="268" t="s">
        <v>93</v>
      </c>
      <c r="D10" s="273">
        <v>0</v>
      </c>
      <c r="E10" s="272">
        <f>E9+TIME(0,D9,0)</f>
        <v>0.41666666666666663</v>
      </c>
    </row>
    <row r="11" spans="1:6" ht="15">
      <c r="A11" s="273"/>
      <c r="B11" s="276"/>
      <c r="C11" s="277"/>
      <c r="D11" s="276"/>
      <c r="E11" s="276"/>
    </row>
    <row r="12" spans="1:6" ht="15">
      <c r="A12" s="259"/>
      <c r="B12" s="170" t="str">
        <f>Objectives!B19</f>
        <v>Tuesday 15 May,  AM2 - Coexistence review</v>
      </c>
      <c r="C12" s="259"/>
      <c r="D12" s="259"/>
      <c r="E12" s="269"/>
    </row>
    <row r="13" spans="1:6" ht="15">
      <c r="A13" s="270">
        <f>Tuesday!A7+1</f>
        <v>5.0999999999999996</v>
      </c>
      <c r="B13" s="271" t="s">
        <v>69</v>
      </c>
      <c r="C13" s="268" t="s">
        <v>94</v>
      </c>
      <c r="D13" s="259">
        <v>0</v>
      </c>
      <c r="E13" s="272">
        <f>TIME(10,30,0)</f>
        <v>0.4375</v>
      </c>
    </row>
    <row r="14" spans="1:6" ht="15">
      <c r="A14" s="270">
        <f>0.1+A13</f>
        <v>5.1999999999999993</v>
      </c>
      <c r="B14" s="273" t="s">
        <v>171</v>
      </c>
      <c r="C14" s="280" t="s">
        <v>170</v>
      </c>
      <c r="D14" s="259">
        <v>60</v>
      </c>
      <c r="E14" s="272">
        <f>E13+TIME(0,D13,0)</f>
        <v>0.4375</v>
      </c>
    </row>
    <row r="15" spans="1:6" ht="15">
      <c r="A15" s="270">
        <f>0.1+A14</f>
        <v>5.2999999999999989</v>
      </c>
      <c r="B15" s="273" t="s">
        <v>101</v>
      </c>
      <c r="C15" s="280" t="s">
        <v>170</v>
      </c>
      <c r="D15" s="259">
        <v>60</v>
      </c>
      <c r="E15" s="272">
        <f>E14+TIME(0,D14,0)</f>
        <v>0.47916666666666669</v>
      </c>
    </row>
    <row r="16" spans="1:6" ht="15">
      <c r="A16" s="270">
        <f>0.1+A15</f>
        <v>5.3999999999999986</v>
      </c>
      <c r="B16" s="273" t="s">
        <v>70</v>
      </c>
      <c r="C16" s="268" t="s">
        <v>94</v>
      </c>
      <c r="D16" s="279">
        <v>0</v>
      </c>
      <c r="E16" s="272">
        <f>E15+TIME(0,D15,0)</f>
        <v>0.52083333333333337</v>
      </c>
    </row>
    <row r="17" spans="1:5" ht="15">
      <c r="A17" s="273"/>
      <c r="B17" s="276"/>
      <c r="C17" s="277"/>
      <c r="D17" s="276"/>
      <c r="E17" s="276"/>
    </row>
    <row r="18" spans="1:5" ht="15">
      <c r="A18" s="273"/>
      <c r="B18" s="278" t="str">
        <f>Objectives!B20</f>
        <v>Tuesday 15 May,  PM1 -Clause 4 and Annex text review</v>
      </c>
      <c r="C18" s="277"/>
      <c r="D18" s="276"/>
      <c r="E18" s="276"/>
    </row>
    <row r="19" spans="1:5" ht="15">
      <c r="A19" s="273">
        <f>A13+1</f>
        <v>6.1</v>
      </c>
      <c r="B19" s="271" t="s">
        <v>69</v>
      </c>
      <c r="C19" s="268" t="s">
        <v>93</v>
      </c>
      <c r="D19" s="259">
        <v>0</v>
      </c>
      <c r="E19" s="272">
        <f>TIME(13,30,0)</f>
        <v>0.5625</v>
      </c>
    </row>
    <row r="20" spans="1:5" ht="15">
      <c r="A20" s="273">
        <f>A19+0.1</f>
        <v>6.1999999999999993</v>
      </c>
      <c r="B20" s="273" t="s">
        <v>171</v>
      </c>
      <c r="C20" s="268" t="s">
        <v>93</v>
      </c>
      <c r="D20" s="259">
        <v>60</v>
      </c>
      <c r="E20" s="272">
        <f>E19+TIME(0,D19,0)</f>
        <v>0.5625</v>
      </c>
    </row>
    <row r="21" spans="1:5" ht="15">
      <c r="A21" s="273">
        <f t="shared" ref="A21:A22" si="0">A20+0.1</f>
        <v>6.2999999999999989</v>
      </c>
      <c r="B21" s="273" t="s">
        <v>101</v>
      </c>
      <c r="C21" s="268" t="s">
        <v>93</v>
      </c>
      <c r="D21" s="259">
        <v>30</v>
      </c>
      <c r="E21" s="272">
        <f t="shared" ref="E21:E22" si="1">E20+TIME(0,D20,0)</f>
        <v>0.60416666666666663</v>
      </c>
    </row>
    <row r="22" spans="1:5" ht="15">
      <c r="A22" s="273">
        <f t="shared" si="0"/>
        <v>6.3999999999999986</v>
      </c>
      <c r="B22" s="273" t="s">
        <v>70</v>
      </c>
      <c r="C22" s="268" t="s">
        <v>93</v>
      </c>
      <c r="D22" s="273">
        <v>0</v>
      </c>
      <c r="E22" s="272">
        <f t="shared" si="1"/>
        <v>0.625</v>
      </c>
    </row>
    <row r="23" spans="1:5" ht="15">
      <c r="A23" s="273"/>
      <c r="B23" s="276"/>
      <c r="C23" s="277"/>
      <c r="D23" s="276"/>
      <c r="E23" s="276"/>
    </row>
    <row r="24" spans="1:5" ht="15">
      <c r="A24" s="273"/>
      <c r="B24" s="278" t="str">
        <f>Objectives!B21</f>
        <v xml:space="preserve">Tuesday 15 May,  PM2 -DSSS resolution of issues &amp; TBDs </v>
      </c>
      <c r="C24" s="277"/>
      <c r="D24" s="276"/>
      <c r="E24" s="276"/>
    </row>
    <row r="25" spans="1:5" ht="15">
      <c r="A25" s="273">
        <f>A19+1</f>
        <v>7.1</v>
      </c>
      <c r="B25" s="271" t="s">
        <v>69</v>
      </c>
      <c r="C25" s="268" t="s">
        <v>93</v>
      </c>
      <c r="D25" s="259">
        <v>0</v>
      </c>
      <c r="E25" s="272">
        <f>TIME(16,0,0)</f>
        <v>0.66666666666666663</v>
      </c>
    </row>
    <row r="26" spans="1:5" ht="15">
      <c r="A26" s="273">
        <f>A25+0.1</f>
        <v>7.1999999999999993</v>
      </c>
      <c r="B26" s="273" t="s">
        <v>168</v>
      </c>
      <c r="C26" s="280" t="s">
        <v>162</v>
      </c>
      <c r="D26" s="259">
        <v>60</v>
      </c>
      <c r="E26" s="272">
        <f>E25+TIME(0,D25,0)</f>
        <v>0.66666666666666663</v>
      </c>
    </row>
    <row r="27" spans="1:5" ht="15">
      <c r="A27" s="273">
        <f t="shared" ref="A27:A28" si="2">A26+0.1</f>
        <v>7.2999999999999989</v>
      </c>
      <c r="B27" s="273" t="s">
        <v>101</v>
      </c>
      <c r="C27" s="280" t="s">
        <v>162</v>
      </c>
      <c r="D27" s="259">
        <v>60</v>
      </c>
      <c r="E27" s="272">
        <f t="shared" ref="E27:E28" si="3">E26+TIME(0,D26,0)</f>
        <v>0.70833333333333326</v>
      </c>
    </row>
    <row r="28" spans="1:5" ht="15">
      <c r="A28" s="273">
        <f t="shared" si="2"/>
        <v>7.3999999999999986</v>
      </c>
      <c r="B28" s="273" t="s">
        <v>70</v>
      </c>
      <c r="C28" s="268" t="s">
        <v>93</v>
      </c>
      <c r="D28" s="273">
        <v>0</v>
      </c>
      <c r="E28" s="272">
        <f t="shared" si="3"/>
        <v>0.74999999999999989</v>
      </c>
    </row>
    <row r="29" spans="1:5">
      <c r="A29" s="266"/>
    </row>
  </sheetData>
  <phoneticPr fontId="35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workbookViewId="0">
      <selection activeCell="F16" sqref="F16"/>
    </sheetView>
  </sheetViews>
  <sheetFormatPr baseColWidth="10" defaultRowHeight="12" x14ac:dyDescent="0"/>
  <cols>
    <col min="1" max="1" width="3.6640625" customWidth="1"/>
    <col min="3" max="3" width="41.33203125" customWidth="1"/>
    <col min="4" max="4" width="13.33203125" customWidth="1"/>
    <col min="5" max="5" width="5.83203125" customWidth="1"/>
  </cols>
  <sheetData>
    <row r="1" spans="2:6" ht="15">
      <c r="B1" s="172" t="str">
        <f>Monday!B1</f>
        <v>AGENDA IEEE 802.15 TG4k  Meetings</v>
      </c>
      <c r="C1" s="276"/>
      <c r="D1" s="276"/>
      <c r="E1" s="276"/>
      <c r="F1" s="276"/>
    </row>
    <row r="2" spans="2:6" ht="15">
      <c r="B2" s="172" t="str">
        <f>Monday!B2</f>
        <v>Hyatt Regency Atlanta, Peachtree Center, Atlanta, Georgia, USA</v>
      </c>
      <c r="C2" s="276"/>
      <c r="D2" s="276"/>
      <c r="E2" s="276"/>
      <c r="F2" s="276"/>
    </row>
    <row r="3" spans="2:6" ht="15">
      <c r="B3" s="172" t="str">
        <f>Monday!B3</f>
        <v>May 13-17, 2012</v>
      </c>
      <c r="C3" s="276"/>
      <c r="D3" s="276"/>
      <c r="E3" s="276"/>
      <c r="F3" s="276"/>
    </row>
    <row r="4" spans="2:6" ht="15">
      <c r="B4" s="276"/>
      <c r="C4" s="276"/>
      <c r="D4" s="276"/>
      <c r="E4" s="276"/>
      <c r="F4" s="276"/>
    </row>
    <row r="5" spans="2:6" ht="15">
      <c r="B5" s="276"/>
      <c r="C5" s="276"/>
      <c r="D5" s="276"/>
      <c r="E5" s="276"/>
      <c r="F5" s="276"/>
    </row>
    <row r="6" spans="2:6" ht="15">
      <c r="B6" s="276"/>
      <c r="C6" s="276"/>
      <c r="D6" s="276"/>
      <c r="E6" s="276"/>
      <c r="F6" s="276"/>
    </row>
    <row r="7" spans="2:6" ht="15">
      <c r="B7" s="276"/>
      <c r="C7" s="278" t="str">
        <f>Objectives!B22</f>
        <v>Wednesday 16 May,  PM1 -FSK resolution of issues &amp; TBDs</v>
      </c>
      <c r="D7" s="276"/>
      <c r="E7" s="276"/>
      <c r="F7" s="276"/>
    </row>
    <row r="8" spans="2:6" ht="15">
      <c r="B8" s="273">
        <f>Tuesday!A25+1</f>
        <v>8.1</v>
      </c>
      <c r="C8" s="271" t="s">
        <v>69</v>
      </c>
      <c r="D8" s="268" t="s">
        <v>93</v>
      </c>
      <c r="E8" s="259">
        <v>0</v>
      </c>
      <c r="F8" s="272">
        <f>TIME(13,30,0)</f>
        <v>0.5625</v>
      </c>
    </row>
    <row r="9" spans="2:6" ht="15">
      <c r="B9" s="273">
        <f>B8+0.1</f>
        <v>8.1999999999999993</v>
      </c>
      <c r="C9" s="273" t="s">
        <v>168</v>
      </c>
      <c r="D9" s="268" t="s">
        <v>163</v>
      </c>
      <c r="E9" s="259">
        <v>60</v>
      </c>
      <c r="F9" s="272">
        <f>F8+TIME(0,E8,0)</f>
        <v>0.5625</v>
      </c>
    </row>
    <row r="10" spans="2:6" ht="15">
      <c r="B10" s="273">
        <f>B9+0.1</f>
        <v>8.2999999999999989</v>
      </c>
      <c r="C10" s="273" t="s">
        <v>101</v>
      </c>
      <c r="D10" s="268" t="s">
        <v>163</v>
      </c>
      <c r="E10" s="259">
        <v>60</v>
      </c>
      <c r="F10" s="272">
        <f>F9+TIME(0,E9,0)</f>
        <v>0.60416666666666663</v>
      </c>
    </row>
    <row r="11" spans="2:6" ht="15">
      <c r="B11" s="273">
        <f>B10+0.1</f>
        <v>8.3999999999999986</v>
      </c>
      <c r="C11" s="273" t="s">
        <v>70</v>
      </c>
      <c r="D11" s="268" t="s">
        <v>93</v>
      </c>
      <c r="E11" s="273">
        <v>0</v>
      </c>
      <c r="F11" s="272">
        <f>F10+TIME(0,E10,0)</f>
        <v>0.64583333333333326</v>
      </c>
    </row>
    <row r="12" spans="2:6" ht="15">
      <c r="B12" s="276"/>
      <c r="C12" s="276"/>
      <c r="D12" s="276"/>
      <c r="E12" s="276"/>
      <c r="F12" s="276"/>
    </row>
    <row r="13" spans="2:6" ht="15">
      <c r="B13" s="276"/>
      <c r="C13" s="276"/>
      <c r="D13" s="276"/>
      <c r="E13" s="276"/>
      <c r="F13" s="276"/>
    </row>
    <row r="14" spans="2:6" ht="15">
      <c r="B14" s="276"/>
      <c r="C14" s="278" t="str">
        <f>Objectives!B23</f>
        <v>Wednesday 16 May,  PM2 -MAC resolution of issues &amp; TBDs</v>
      </c>
      <c r="D14" s="276"/>
      <c r="E14" s="276"/>
      <c r="F14" s="276"/>
    </row>
    <row r="15" spans="2:6" ht="15">
      <c r="B15" s="273">
        <f>Objectives!A23+0.1</f>
        <v>9.1</v>
      </c>
      <c r="C15" s="273" t="s">
        <v>99</v>
      </c>
      <c r="D15" s="268" t="s">
        <v>93</v>
      </c>
      <c r="E15" s="273">
        <v>0</v>
      </c>
      <c r="F15" s="272">
        <f>TIME(16,0,0)</f>
        <v>0.66666666666666663</v>
      </c>
    </row>
    <row r="16" spans="2:6" ht="15">
      <c r="B16" s="273">
        <f>B15+0.1</f>
        <v>9.1999999999999993</v>
      </c>
      <c r="C16" s="273" t="s">
        <v>168</v>
      </c>
      <c r="D16" s="268" t="s">
        <v>93</v>
      </c>
      <c r="E16" s="273">
        <v>60</v>
      </c>
      <c r="F16" s="272">
        <f>F15+TIME(0,E15,0)</f>
        <v>0.66666666666666663</v>
      </c>
    </row>
    <row r="17" spans="2:6" ht="15">
      <c r="B17" s="273">
        <f>B16+0.1</f>
        <v>9.2999999999999989</v>
      </c>
      <c r="C17" s="273" t="s">
        <v>101</v>
      </c>
      <c r="D17" s="268" t="s">
        <v>93</v>
      </c>
      <c r="E17" s="273">
        <v>60</v>
      </c>
      <c r="F17" s="272">
        <f t="shared" ref="F17:F18" si="0">F16+TIME(0,E16,0)</f>
        <v>0.70833333333333326</v>
      </c>
    </row>
    <row r="18" spans="2:6" ht="15">
      <c r="B18" s="273">
        <f>B17+0.1</f>
        <v>9.3999999999999986</v>
      </c>
      <c r="C18" s="273" t="s">
        <v>70</v>
      </c>
      <c r="D18" s="268" t="s">
        <v>93</v>
      </c>
      <c r="E18" s="273">
        <v>0</v>
      </c>
      <c r="F18" s="272">
        <f t="shared" si="0"/>
        <v>0.74999999999999989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E25" sqref="E25"/>
    </sheetView>
  </sheetViews>
  <sheetFormatPr baseColWidth="10" defaultColWidth="8.83203125" defaultRowHeight="12" x14ac:dyDescent="0"/>
  <cols>
    <col min="1" max="1" width="7.5" customWidth="1"/>
    <col min="2" max="2" width="39.5" customWidth="1"/>
    <col min="3" max="3" width="19.5" customWidth="1"/>
  </cols>
  <sheetData>
    <row r="1" spans="1:6" ht="15">
      <c r="A1" s="281"/>
      <c r="B1" s="172" t="str">
        <f>Tuesday!B1</f>
        <v>AGENDA IEEE 802.15 TG4k  Meetings</v>
      </c>
      <c r="C1" s="259"/>
      <c r="D1" s="259"/>
      <c r="E1" s="269"/>
      <c r="F1" s="276"/>
    </row>
    <row r="2" spans="1:6" ht="15">
      <c r="A2" s="281"/>
      <c r="B2" s="172" t="str">
        <f>Tuesday!B2</f>
        <v>Hyatt Regency Atlanta, Peachtree Center, Atlanta, Georgia, USA</v>
      </c>
      <c r="C2" s="259"/>
      <c r="D2" s="259"/>
      <c r="E2" s="269"/>
      <c r="F2" s="276"/>
    </row>
    <row r="3" spans="1:6" ht="15">
      <c r="A3" s="281"/>
      <c r="B3" s="172" t="str">
        <f>Tuesday!B3</f>
        <v>May 13-17, 2012</v>
      </c>
      <c r="C3" s="259"/>
      <c r="D3" s="259"/>
      <c r="E3" s="269"/>
      <c r="F3" s="276"/>
    </row>
    <row r="4" spans="1:6" ht="15">
      <c r="A4" s="259"/>
      <c r="B4" s="167"/>
      <c r="C4" s="282"/>
      <c r="D4" s="275"/>
      <c r="E4" s="259"/>
      <c r="F4" s="276"/>
    </row>
    <row r="5" spans="1:6" ht="15">
      <c r="A5" s="276"/>
      <c r="B5" s="278" t="str">
        <f>Objectives!B24</f>
        <v>Thursday 17 May,  AM1 - Coexistence resolution of issues and TBDs</v>
      </c>
      <c r="C5" s="276"/>
      <c r="D5" s="276"/>
      <c r="E5" s="276"/>
      <c r="F5" s="276"/>
    </row>
    <row r="6" spans="1:6" ht="15">
      <c r="A6" s="270">
        <f>Wednesday!B15+1</f>
        <v>10.1</v>
      </c>
      <c r="B6" s="271" t="s">
        <v>69</v>
      </c>
      <c r="C6" s="275" t="s">
        <v>94</v>
      </c>
      <c r="D6" s="259">
        <v>0</v>
      </c>
      <c r="E6" s="272">
        <f>TIME(8,0,0)</f>
        <v>0.33333333333333331</v>
      </c>
      <c r="F6" s="276"/>
    </row>
    <row r="7" spans="1:6" ht="15">
      <c r="A7" s="270">
        <f>0.1+A6</f>
        <v>10.199999999999999</v>
      </c>
      <c r="B7" s="273" t="s">
        <v>168</v>
      </c>
      <c r="C7" s="275" t="s">
        <v>170</v>
      </c>
      <c r="D7" s="259">
        <v>60</v>
      </c>
      <c r="E7" s="272">
        <f>E6+TIME(0,D6,0)</f>
        <v>0.33333333333333331</v>
      </c>
      <c r="F7" s="276"/>
    </row>
    <row r="8" spans="1:6" ht="15">
      <c r="A8" s="270">
        <f>0.1+A7</f>
        <v>10.299999999999999</v>
      </c>
      <c r="B8" s="273" t="s">
        <v>101</v>
      </c>
      <c r="C8" s="275" t="s">
        <v>170</v>
      </c>
      <c r="D8" s="259">
        <v>60</v>
      </c>
      <c r="E8" s="272">
        <f>E7+TIME(0,D7,0)</f>
        <v>0.375</v>
      </c>
      <c r="F8" s="276"/>
    </row>
    <row r="9" spans="1:6" ht="15">
      <c r="A9" s="270">
        <f>0.1+A8</f>
        <v>10.399999999999999</v>
      </c>
      <c r="B9" s="273" t="s">
        <v>96</v>
      </c>
      <c r="C9" s="275" t="s">
        <v>94</v>
      </c>
      <c r="D9" s="279">
        <v>0</v>
      </c>
      <c r="E9" s="272">
        <f>E8+TIME(0,D8,0)</f>
        <v>0.41666666666666669</v>
      </c>
      <c r="F9" s="276"/>
    </row>
    <row r="10" spans="1:6" ht="15">
      <c r="A10" s="276"/>
      <c r="B10" s="276"/>
      <c r="C10" s="276"/>
      <c r="D10" s="276"/>
      <c r="E10" s="276"/>
      <c r="F10" s="276"/>
    </row>
    <row r="11" spans="1:6" ht="15">
      <c r="A11" s="276"/>
      <c r="B11" s="278" t="str">
        <f>Objectives!B25</f>
        <v>Thursday 17 May, AM2 -Clause 4 and Annex resolution of issues &amp; TBDs</v>
      </c>
      <c r="C11" s="276"/>
      <c r="D11" s="276"/>
      <c r="E11" s="276"/>
      <c r="F11" s="276"/>
    </row>
    <row r="12" spans="1:6" ht="15">
      <c r="A12" s="270">
        <f>A6+1</f>
        <v>11.1</v>
      </c>
      <c r="B12" s="271" t="s">
        <v>69</v>
      </c>
      <c r="C12" s="275" t="s">
        <v>94</v>
      </c>
      <c r="D12" s="259">
        <v>0</v>
      </c>
      <c r="E12" s="272">
        <f>TIME(10,30,0)</f>
        <v>0.4375</v>
      </c>
      <c r="F12" s="276"/>
    </row>
    <row r="13" spans="1:6" ht="15">
      <c r="A13" s="270">
        <f>0.1+A12</f>
        <v>11.2</v>
      </c>
      <c r="B13" s="273" t="s">
        <v>168</v>
      </c>
      <c r="C13" s="275" t="s">
        <v>94</v>
      </c>
      <c r="D13" s="259">
        <v>60</v>
      </c>
      <c r="E13" s="272">
        <f>E12+TIME(0,D12,0)</f>
        <v>0.4375</v>
      </c>
      <c r="F13" s="276"/>
    </row>
    <row r="14" spans="1:6" ht="15">
      <c r="A14" s="270">
        <f>0.1+A13</f>
        <v>11.299999999999999</v>
      </c>
      <c r="B14" s="273" t="s">
        <v>101</v>
      </c>
      <c r="C14" s="275" t="s">
        <v>94</v>
      </c>
      <c r="D14" s="259">
        <v>60</v>
      </c>
      <c r="E14" s="272">
        <f>E13+TIME(0,D13,0)</f>
        <v>0.47916666666666669</v>
      </c>
      <c r="F14" s="276"/>
    </row>
    <row r="15" spans="1:6" ht="15">
      <c r="A15" s="270">
        <f>0.1+A14</f>
        <v>11.399999999999999</v>
      </c>
      <c r="B15" s="273" t="s">
        <v>96</v>
      </c>
      <c r="C15" s="275" t="s">
        <v>94</v>
      </c>
      <c r="D15" s="279">
        <v>0</v>
      </c>
      <c r="E15" s="272">
        <f>E14+TIME(0,D14,0)</f>
        <v>0.52083333333333337</v>
      </c>
      <c r="F15" s="276"/>
    </row>
    <row r="16" spans="1:6" ht="15">
      <c r="A16" s="276"/>
      <c r="B16" s="276"/>
      <c r="C16" s="276"/>
      <c r="D16" s="276"/>
      <c r="E16" s="276"/>
      <c r="F16" s="276"/>
    </row>
    <row r="17" spans="1:6" ht="15">
      <c r="A17" s="276"/>
      <c r="B17" s="278" t="str">
        <f>Objectives!B26</f>
        <v>Thursday 17 May,  PM1 -Final draft review and approval for TG circulation for comments</v>
      </c>
      <c r="C17" s="276"/>
      <c r="D17" s="276"/>
      <c r="E17" s="276"/>
      <c r="F17" s="276"/>
    </row>
    <row r="18" spans="1:6" ht="15">
      <c r="A18" s="270">
        <f>A12+1</f>
        <v>12.1</v>
      </c>
      <c r="B18" s="271" t="s">
        <v>69</v>
      </c>
      <c r="C18" s="275" t="s">
        <v>94</v>
      </c>
      <c r="D18" s="259">
        <v>0</v>
      </c>
      <c r="E18" s="272">
        <f>TIME(13,30,0)</f>
        <v>0.5625</v>
      </c>
      <c r="F18" s="276"/>
    </row>
    <row r="19" spans="1:6" ht="15">
      <c r="A19" s="270">
        <f>0.1+A18</f>
        <v>12.2</v>
      </c>
      <c r="B19" s="273" t="s">
        <v>165</v>
      </c>
      <c r="C19" s="275" t="s">
        <v>166</v>
      </c>
      <c r="D19" s="259">
        <v>100</v>
      </c>
      <c r="E19" s="272">
        <f>E18+TIME(0,D18,0)</f>
        <v>0.5625</v>
      </c>
      <c r="F19" s="276"/>
    </row>
    <row r="20" spans="1:6" ht="15">
      <c r="A20" s="270">
        <f>0.1+A19</f>
        <v>12.299999999999999</v>
      </c>
      <c r="B20" s="273" t="s">
        <v>167</v>
      </c>
      <c r="C20" s="275" t="s">
        <v>94</v>
      </c>
      <c r="D20" s="259">
        <v>20</v>
      </c>
      <c r="E20" s="272">
        <f>E19+TIME(0,D19,0)</f>
        <v>0.63194444444444442</v>
      </c>
      <c r="F20" s="276"/>
    </row>
    <row r="21" spans="1:6" ht="15">
      <c r="A21" s="270">
        <f>0.1+A20</f>
        <v>12.399999999999999</v>
      </c>
      <c r="B21" s="273" t="s">
        <v>96</v>
      </c>
      <c r="C21" s="275" t="s">
        <v>94</v>
      </c>
      <c r="D21" s="279">
        <v>0</v>
      </c>
      <c r="E21" s="272">
        <f>E20+TIME(0,D20,0)</f>
        <v>0.64583333333333326</v>
      </c>
      <c r="F21" s="276"/>
    </row>
    <row r="22" spans="1:6" ht="15">
      <c r="A22" s="276"/>
      <c r="B22" s="276"/>
      <c r="C22" s="276"/>
      <c r="D22" s="276"/>
      <c r="E22" s="276"/>
      <c r="F22" s="276"/>
    </row>
    <row r="23" spans="1:6" ht="15">
      <c r="A23" s="276"/>
      <c r="B23" s="278" t="str">
        <f>Objectives!B27</f>
        <v>Thursday 17 May,  PM2 - Discuss path forward, closing report</v>
      </c>
      <c r="C23" s="276"/>
      <c r="D23" s="276"/>
      <c r="E23" s="276"/>
      <c r="F23" s="276"/>
    </row>
    <row r="24" spans="1:6" ht="15">
      <c r="A24" s="270">
        <f>A18+1</f>
        <v>13.1</v>
      </c>
      <c r="B24" s="271" t="s">
        <v>69</v>
      </c>
      <c r="C24" s="275" t="s">
        <v>94</v>
      </c>
      <c r="D24" s="259">
        <v>0</v>
      </c>
      <c r="E24" s="272">
        <f>TIME(16,0,0)</f>
        <v>0.66666666666666663</v>
      </c>
    </row>
    <row r="25" spans="1:6" ht="15">
      <c r="A25" s="270">
        <f>0.1+A24</f>
        <v>13.2</v>
      </c>
      <c r="B25" s="273" t="s">
        <v>102</v>
      </c>
      <c r="C25" s="275" t="s">
        <v>94</v>
      </c>
      <c r="D25" s="259">
        <v>60</v>
      </c>
      <c r="E25" s="272">
        <f>E24+TIME(0,D24,0)</f>
        <v>0.66666666666666663</v>
      </c>
    </row>
    <row r="26" spans="1:6" ht="15">
      <c r="A26" s="270">
        <f>0.1+A25</f>
        <v>13.299999999999999</v>
      </c>
      <c r="B26" s="273" t="s">
        <v>164</v>
      </c>
      <c r="C26" s="275" t="s">
        <v>94</v>
      </c>
      <c r="D26" s="259">
        <v>60</v>
      </c>
      <c r="E26" s="272">
        <f>E25+TIME(0,D25,0)</f>
        <v>0.70833333333333326</v>
      </c>
    </row>
    <row r="27" spans="1:6" ht="15">
      <c r="A27" s="270">
        <f>0.1+A26</f>
        <v>13.399999999999999</v>
      </c>
      <c r="B27" s="273" t="s">
        <v>96</v>
      </c>
      <c r="C27" s="275" t="s">
        <v>94</v>
      </c>
      <c r="D27" s="279">
        <v>0</v>
      </c>
      <c r="E27" s="272">
        <f>E26+TIME(0,D26,0)</f>
        <v>0.74999999999999989</v>
      </c>
    </row>
    <row r="28" spans="1:6" ht="15">
      <c r="A28" s="276"/>
    </row>
    <row r="29" spans="1:6" ht="15">
      <c r="A29" s="276"/>
    </row>
    <row r="32" spans="1:6">
      <c r="C32" s="289"/>
    </row>
    <row r="33" spans="3:3">
      <c r="C33" s="289"/>
    </row>
  </sheetData>
  <phoneticPr fontId="35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Graphic</vt:lpstr>
      <vt:lpstr>Objectives</vt:lpstr>
      <vt:lpstr>Monday</vt:lpstr>
      <vt:lpstr>Tuesday</vt:lpstr>
      <vt:lpstr>Wednesday</vt:lpstr>
      <vt:lpstr>Thursday</vt:lpstr>
    </vt:vector>
  </TitlesOfParts>
  <Manager/>
  <Company>Kinney Consulting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TG4k Agenda</dc:title>
  <dc:subject/>
  <dc:creator>Pat Kinney</dc:creator>
  <cp:keywords/>
  <dc:description/>
  <cp:lastModifiedBy>Pat Kinney</cp:lastModifiedBy>
  <cp:lastPrinted>2012-04-12T14:28:52Z</cp:lastPrinted>
  <dcterms:created xsi:type="dcterms:W3CDTF">2007-03-13T13:40:10Z</dcterms:created>
  <dcterms:modified xsi:type="dcterms:W3CDTF">2012-04-18T20:55:10Z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0</vt:i4>
  </property>
  <property fmtid="{D5CDD505-2E9C-101B-9397-08002B2CF9AE}" pid="3" name="_NewReviewCycle">
    <vt:lpwstr/>
  </property>
  <property fmtid="{D5CDD505-2E9C-101B-9397-08002B2CF9AE}" pid="4" name="_EmailSubject">
    <vt:lpwstr>Jacksonville agenda</vt:lpwstr>
  </property>
  <property fmtid="{D5CDD505-2E9C-101B-9397-08002B2CF9AE}" pid="5" name="_AuthorEmail">
    <vt:lpwstr>pat.kinney@ieee.org</vt:lpwstr>
  </property>
  <property fmtid="{D5CDD505-2E9C-101B-9397-08002B2CF9AE}" pid="6" name="_AuthorEmailDisplayName">
    <vt:lpwstr>Pat Kinney</vt:lpwstr>
  </property>
  <property fmtid="{D5CDD505-2E9C-101B-9397-08002B2CF9AE}" pid="7" name="_ReviewingToolsShownOnce">
    <vt:lpwstr/>
  </property>
</Properties>
</file>