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19320" windowHeight="12120" tabRatio="500" activeTab="4"/>
  </bookViews>
  <sheets>
    <sheet name="WG-Graphic" sheetId="1" r:id="rId1"/>
    <sheet name="PTC Objectives" sheetId="2" r:id="rId2"/>
    <sheet name="Monday" sheetId="3" r:id="rId3"/>
    <sheet name="Wednesday" sheetId="4" r:id="rId4"/>
    <sheet name="Thursday" sheetId="5" r:id="rId5"/>
  </sheets>
  <calcPr calcId="114210"/>
</workbook>
</file>

<file path=xl/calcChain.xml><?xml version="1.0" encoding="utf-8"?>
<calcChain xmlns="http://schemas.openxmlformats.org/spreadsheetml/2006/main">
  <c r="G1" i="5"/>
  <c r="G1" i="4"/>
  <c r="G1" i="3"/>
  <c r="G1" i="2"/>
  <c r="B8" i="5"/>
  <c r="A8"/>
  <c r="E10"/>
  <c r="E11"/>
  <c r="E12"/>
  <c r="A9"/>
  <c r="A10"/>
  <c r="A11"/>
  <c r="A12"/>
  <c r="B3"/>
  <c r="B2"/>
  <c r="B1"/>
  <c r="B22" i="4"/>
  <c r="A22"/>
  <c r="E24"/>
  <c r="E25"/>
  <c r="A23"/>
  <c r="A24"/>
  <c r="A25"/>
  <c r="A17"/>
  <c r="B17"/>
  <c r="E19"/>
  <c r="E20"/>
  <c r="A18"/>
  <c r="A19"/>
  <c r="A20"/>
  <c r="A8"/>
  <c r="B8"/>
  <c r="E10"/>
  <c r="E11"/>
  <c r="E12"/>
  <c r="E13"/>
  <c r="E14"/>
  <c r="E15"/>
  <c r="A9"/>
  <c r="A10"/>
  <c r="A11"/>
  <c r="A12"/>
  <c r="A13"/>
  <c r="A14"/>
  <c r="A15"/>
  <c r="B3"/>
  <c r="B2"/>
  <c r="B1"/>
  <c r="A8" i="3"/>
  <c r="A12" i="2"/>
  <c r="B8" i="3"/>
  <c r="B3"/>
  <c r="B2"/>
  <c r="B1"/>
  <c r="E10"/>
  <c r="E11"/>
  <c r="E12"/>
  <c r="E13"/>
  <c r="E14"/>
  <c r="E15"/>
  <c r="A9"/>
  <c r="A10"/>
  <c r="A11"/>
  <c r="A12"/>
  <c r="A13"/>
  <c r="A14"/>
  <c r="A15"/>
  <c r="B2" i="2"/>
  <c r="B3"/>
  <c r="B1"/>
  <c r="A9"/>
  <c r="A10"/>
  <c r="A11"/>
  <c r="C58" i="1"/>
</calcChain>
</file>

<file path=xl/sharedStrings.xml><?xml version="1.0" encoding="utf-8"?>
<sst xmlns="http://schemas.openxmlformats.org/spreadsheetml/2006/main" count="362" uniqueCount="163">
  <si>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</si>
  <si>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</si>
  <si>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</si>
  <si>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</si>
  <si>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</si>
  <si>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</si>
  <si>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</si>
  <si>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</si>
  <si>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</si>
  <si>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</si>
  <si>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</si>
  <si>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</si>
  <si>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</si>
  <si>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</si>
  <si>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</si>
  <si>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</si>
  <si>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</si>
  <si>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</si>
  <si>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</si>
  <si>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</si>
  <si>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</si>
  <si>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</si>
  <si>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</si>
  <si>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</si>
  <si>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</si>
  <si>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</si>
  <si>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</si>
  <si>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</si>
  <si>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</si>
  <si>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</si>
  <si>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</si>
  <si>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</si>
  <si>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</si>
  <si>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</si>
  <si>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</si>
  <si>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</si>
  <si>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</si>
  <si>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</si>
  <si>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</si>
  <si>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</si>
  <si>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</si>
  <si>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</si>
  <si>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</si>
  <si>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</si>
  <si>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</si>
  <si>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</si>
  <si>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</si>
  <si>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</si>
  <si>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</si>
  <si>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</si>
  <si>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</si>
  <si>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</si>
  <si>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</si>
  <si>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</si>
  <si>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</si>
  <si>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</si>
  <si>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</si>
  <si>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</si>
  <si>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</si>
  <si>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</si>
  <si>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</si>
  <si>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</si>
  <si>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</si>
  <si>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</si>
  <si>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</si>
  <si>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</si>
  <si>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</si>
  <si>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</si>
  <si>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</si>
  <si>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</si>
  <si>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</si>
  <si>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</si>
  <si>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</si>
  <si>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</si>
  <si>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</si>
  <si>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</si>
  <si>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</si>
  <si>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</si>
  <si>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</si>
  <si>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</si>
  <si>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</si>
  <si>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</si>
  <si>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</si>
  <si>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</si>
  <si>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</si>
  <si>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</si>
  <si>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</si>
  <si>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</si>
  <si>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</si>
  <si>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</si>
  <si>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</si>
  <si>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</si>
  <si>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</si>
  <si>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</si>
  <si>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</si>
  <si>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</si>
  <si>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</si>
  <si>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</si>
  <si>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</si>
  <si>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</si>
  <si>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</si>
  <si>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</si>
  <si>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</si>
  <si>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</si>
  <si>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</si>
  <si>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</si>
  <si>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</si>
  <si>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</si>
  <si>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Lunch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</si>
  <si>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</si>
  <si>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</si>
  <si>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</si>
  <si>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</si>
  <si>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</si>
  <si>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</si>
  <si>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</si>
  <si>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</si>
  <si>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</si>
  <si>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</si>
  <si>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</si>
  <si>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</si>
  <si>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</si>
  <si>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</si>
  <si>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</si>
  <si>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</si>
  <si>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</si>
  <si>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</si>
  <si>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</si>
  <si>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</si>
  <si>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</si>
  <si>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</si>
  <si>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802 EC MEETING</t>
  </si>
  <si>
    <t>R0</t>
  </si>
  <si>
    <t>77th IEEE 802.15 WPAN MEETING</t>
  </si>
  <si>
    <t>Hilton Waikoloa Village, Waikoloa, Hawaii, USA</t>
  </si>
  <si>
    <t>March 11-16, 2012</t>
  </si>
  <si>
    <t>Tutorial 1</t>
  </si>
  <si>
    <t>Tutorial 2</t>
  </si>
  <si>
    <t>Tutorial 3</t>
  </si>
  <si>
    <t>C 0r B</t>
  </si>
  <si>
    <t>Meeting Objectives / Session Focus -SGptc (Positive Train Control)</t>
  </si>
  <si>
    <t>NOTE: Document Server is at</t>
  </si>
  <si>
    <t>ftp://ieee:wireless@ftp.802wirelessworld.com/15/</t>
  </si>
  <si>
    <t>OPEN</t>
  </si>
  <si>
    <t>Discuss Meeting Objectives/Opening Report and Agenda</t>
  </si>
  <si>
    <t>Approval of Agenda</t>
  </si>
  <si>
    <t>Read IEEE-SA Stds. Board Bylaws on Patents in Std's. &amp; Guidelines</t>
  </si>
  <si>
    <t>Recess</t>
  </si>
  <si>
    <t>All</t>
  </si>
  <si>
    <t>Wednesday AM1 - Address PAR/5C Comments</t>
  </si>
  <si>
    <t>Monday PM2- Agenda/Objectives/Minutes/Address PAR/5C comments</t>
  </si>
  <si>
    <t>Wednesday PM1 - PAR/5C Comment Review and Editing</t>
  </si>
  <si>
    <t>Wednesday PM2 - PAR/5C Comment Review and Editing</t>
  </si>
  <si>
    <t>Thursday PM1 - Responses to CfA, Next Steps</t>
  </si>
  <si>
    <t>Approval of Jacksonville Minutes</t>
  </si>
  <si>
    <t>PAR/5C Comment Review</t>
  </si>
  <si>
    <t>Adams</t>
  </si>
  <si>
    <t>Responses to CfA</t>
  </si>
  <si>
    <t>Next Steps</t>
  </si>
  <si>
    <t>Adjourn</t>
  </si>
  <si>
    <t>PAR/5C Comment Review / if time available, hear responses to CfA</t>
  </si>
  <si>
    <t>DCN</t>
  </si>
  <si>
    <t>15-12-0090-00-0ptc</t>
  </si>
</sst>
</file>

<file path=xl/styles.xml><?xml version="1.0" encoding="utf-8"?>
<styleSheet xmlns="http://schemas.openxmlformats.org/spreadsheetml/2006/main">
  <numFmts count="1">
    <numFmt numFmtId="164" formatCode="0.0"/>
  </numFmts>
  <fonts count="75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36"/>
      <name val="Arial"/>
      <family val="2"/>
    </font>
    <font>
      <b/>
      <sz val="9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57"/>
      <name val="Arial"/>
      <family val="2"/>
    </font>
    <font>
      <b/>
      <sz val="9"/>
      <color indexed="57"/>
      <name val="Arial"/>
      <family val="2"/>
    </font>
    <font>
      <b/>
      <sz val="8"/>
      <color indexed="60"/>
      <name val="Arial"/>
      <family val="2"/>
    </font>
    <font>
      <b/>
      <sz val="9"/>
      <color indexed="60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8"/>
      <color indexed="14"/>
      <name val="Arial"/>
      <family val="2"/>
    </font>
    <font>
      <b/>
      <sz val="8"/>
      <color indexed="2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</font>
    <font>
      <sz val="10"/>
      <name val="Verdana"/>
    </font>
    <font>
      <b/>
      <sz val="10"/>
      <name val="Arial"/>
    </font>
    <font>
      <sz val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2" fillId="0" borderId="0"/>
  </cellStyleXfs>
  <cellXfs count="42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3" fillId="3" borderId="0" xfId="0" applyFont="1" applyFill="1" applyAlignment="1"/>
    <xf numFmtId="0" fontId="3" fillId="3" borderId="5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indent="2"/>
    </xf>
    <xf numFmtId="0" fontId="6" fillId="3" borderId="5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4" fillId="8" borderId="12" xfId="0" quotePrefix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/>
    </xf>
    <xf numFmtId="0" fontId="25" fillId="11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vertical="center"/>
    </xf>
    <xf numFmtId="0" fontId="29" fillId="11" borderId="1" xfId="0" applyFont="1" applyFill="1" applyBorder="1" applyAlignment="1">
      <alignment vertical="center"/>
    </xf>
    <xf numFmtId="0" fontId="29" fillId="11" borderId="13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6" xfId="0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1" borderId="7" xfId="0" applyFont="1" applyFill="1" applyBorder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left" vertical="center"/>
    </xf>
    <xf numFmtId="0" fontId="40" fillId="11" borderId="0" xfId="0" applyFont="1" applyFill="1" applyBorder="1" applyAlignment="1">
      <alignment vertical="center"/>
    </xf>
    <xf numFmtId="0" fontId="40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left" vertical="center" indent="1"/>
    </xf>
    <xf numFmtId="0" fontId="40" fillId="11" borderId="0" xfId="0" applyFont="1" applyFill="1" applyBorder="1" applyAlignment="1">
      <alignment horizontal="left" vertical="center" indent="1"/>
    </xf>
    <xf numFmtId="0" fontId="40" fillId="11" borderId="6" xfId="0" applyFont="1" applyFill="1" applyBorder="1" applyAlignment="1">
      <alignment horizontal="left" vertical="center" indent="1"/>
    </xf>
    <xf numFmtId="0" fontId="37" fillId="4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4" fillId="4" borderId="7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left" vertical="center"/>
    </xf>
    <xf numFmtId="0" fontId="33" fillId="11" borderId="8" xfId="0" applyFont="1" applyFill="1" applyBorder="1" applyAlignment="1">
      <alignment horizontal="left" vertical="center"/>
    </xf>
    <xf numFmtId="0" fontId="33" fillId="11" borderId="18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vertical="center"/>
    </xf>
    <xf numFmtId="0" fontId="46" fillId="11" borderId="9" xfId="0" applyFont="1" applyFill="1" applyBorder="1" applyAlignment="1">
      <alignment vertical="center"/>
    </xf>
    <xf numFmtId="0" fontId="47" fillId="11" borderId="8" xfId="0" applyFont="1" applyFill="1" applyBorder="1" applyAlignment="1">
      <alignment vertical="center"/>
    </xf>
    <xf numFmtId="0" fontId="47" fillId="11" borderId="18" xfId="0" applyFont="1" applyFill="1" applyBorder="1" applyAlignment="1">
      <alignment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48" fillId="13" borderId="1" xfId="0" applyFont="1" applyFill="1" applyBorder="1" applyAlignment="1">
      <alignment horizontal="left" vertical="center"/>
    </xf>
    <xf numFmtId="0" fontId="48" fillId="13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12" borderId="0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48" fillId="13" borderId="0" xfId="0" applyFont="1" applyFill="1" applyBorder="1" applyAlignment="1">
      <alignment horizontal="left" vertical="center"/>
    </xf>
    <xf numFmtId="0" fontId="48" fillId="13" borderId="0" xfId="0" applyFont="1" applyFill="1" applyBorder="1" applyAlignment="1">
      <alignment horizontal="center" vertical="center"/>
    </xf>
    <xf numFmtId="0" fontId="49" fillId="13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12" borderId="0" xfId="0" applyFont="1" applyFill="1" applyBorder="1" applyAlignment="1">
      <alignment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vertical="center"/>
    </xf>
    <xf numFmtId="0" fontId="15" fillId="12" borderId="20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0" xfId="0" applyFont="1" applyFill="1"/>
    <xf numFmtId="0" fontId="10" fillId="12" borderId="0" xfId="0" applyFont="1" applyFill="1" applyBorder="1" applyAlignment="1">
      <alignment horizontal="right" vertical="center"/>
    </xf>
    <xf numFmtId="164" fontId="15" fillId="11" borderId="20" xfId="0" applyNumberFormat="1" applyFont="1" applyFill="1" applyBorder="1" applyAlignment="1">
      <alignment horizontal="center" vertical="center"/>
    </xf>
    <xf numFmtId="10" fontId="10" fillId="12" borderId="6" xfId="0" applyNumberFormat="1" applyFont="1" applyFill="1" applyBorder="1" applyAlignment="1" applyProtection="1">
      <alignment horizontal="right" vertical="center"/>
    </xf>
    <xf numFmtId="10" fontId="10" fillId="13" borderId="0" xfId="0" applyNumberFormat="1" applyFont="1" applyFill="1" applyBorder="1" applyAlignment="1" applyProtection="1">
      <alignment horizontal="right" vertical="center"/>
    </xf>
    <xf numFmtId="0" fontId="10" fillId="13" borderId="0" xfId="0" applyFont="1" applyFill="1" applyBorder="1" applyAlignment="1">
      <alignment horizontal="right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164" fontId="15" fillId="11" borderId="21" xfId="0" applyNumberFormat="1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51" fillId="12" borderId="0" xfId="0" applyFont="1" applyFill="1" applyBorder="1" applyAlignment="1">
      <alignment horizontal="right" vertical="center"/>
    </xf>
    <xf numFmtId="10" fontId="28" fillId="12" borderId="6" xfId="0" applyNumberFormat="1" applyFont="1" applyFill="1" applyBorder="1" applyAlignment="1" applyProtection="1">
      <alignment horizontal="right" vertical="center"/>
    </xf>
    <xf numFmtId="10" fontId="28" fillId="13" borderId="0" xfId="0" applyNumberFormat="1" applyFont="1" applyFill="1" applyBorder="1" applyAlignment="1" applyProtection="1">
      <alignment horizontal="right" vertical="center"/>
    </xf>
    <xf numFmtId="0" fontId="51" fillId="13" borderId="0" xfId="0" applyFont="1" applyFill="1" applyBorder="1" applyAlignment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22" fillId="12" borderId="6" xfId="0" applyNumberFormat="1" applyFont="1" applyFill="1" applyBorder="1" applyAlignment="1" applyProtection="1">
      <alignment horizontal="right" vertical="center"/>
    </xf>
    <xf numFmtId="10" fontId="22" fillId="13" borderId="0" xfId="0" applyNumberFormat="1" applyFont="1" applyFill="1" applyBorder="1" applyAlignment="1" applyProtection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10" fontId="52" fillId="12" borderId="6" xfId="0" applyNumberFormat="1" applyFont="1" applyFill="1" applyBorder="1" applyAlignment="1" applyProtection="1">
      <alignment horizontal="right" vertical="center"/>
    </xf>
    <xf numFmtId="10" fontId="52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51" fillId="12" borderId="6" xfId="0" applyNumberFormat="1" applyFont="1" applyFill="1" applyBorder="1" applyAlignment="1" applyProtection="1">
      <alignment horizontal="right" vertical="center"/>
    </xf>
    <xf numFmtId="10" fontId="51" fillId="13" borderId="0" xfId="0" applyNumberFormat="1" applyFont="1" applyFill="1" applyBorder="1" applyAlignment="1" applyProtection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10" fontId="13" fillId="12" borderId="6" xfId="0" applyNumberFormat="1" applyFont="1" applyFill="1" applyBorder="1" applyAlignment="1" applyProtection="1">
      <alignment horizontal="right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10" fontId="14" fillId="12" borderId="6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52" fillId="13" borderId="0" xfId="0" applyFont="1" applyFill="1" applyBorder="1" applyAlignment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0" fontId="16" fillId="13" borderId="0" xfId="0" applyFont="1" applyFill="1" applyBorder="1" applyAlignment="1">
      <alignment horizontal="right" vertical="center"/>
    </xf>
    <xf numFmtId="10" fontId="53" fillId="12" borderId="6" xfId="0" applyNumberFormat="1" applyFont="1" applyFill="1" applyBorder="1" applyAlignment="1" applyProtection="1">
      <alignment horizontal="right" vertical="center"/>
    </xf>
    <xf numFmtId="0" fontId="19" fillId="13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36" fillId="12" borderId="0" xfId="0" applyFont="1" applyFill="1"/>
    <xf numFmtId="0" fontId="22" fillId="12" borderId="0" xfId="0" applyFont="1" applyFill="1" applyBorder="1" applyAlignment="1">
      <alignment horizontal="right" vertical="center"/>
    </xf>
    <xf numFmtId="10" fontId="50" fillId="12" borderId="6" xfId="0" applyNumberFormat="1" applyFont="1" applyFill="1" applyBorder="1" applyAlignment="1">
      <alignment vertical="center"/>
    </xf>
    <xf numFmtId="0" fontId="19" fillId="12" borderId="0" xfId="0" applyFont="1" applyFill="1" applyBorder="1" applyAlignment="1">
      <alignment horizontal="right" vertical="center"/>
    </xf>
    <xf numFmtId="0" fontId="35" fillId="12" borderId="0" xfId="0" applyFont="1" applyFill="1" applyBorder="1" applyAlignment="1">
      <alignment horizontal="right" vertical="center"/>
    </xf>
    <xf numFmtId="0" fontId="43" fillId="12" borderId="0" xfId="0" applyFont="1" applyFill="1" applyBorder="1" applyAlignment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164" fontId="15" fillId="11" borderId="22" xfId="0" applyNumberFormat="1" applyFont="1" applyFill="1" applyBorder="1" applyAlignment="1">
      <alignment horizontal="center" vertical="center"/>
    </xf>
    <xf numFmtId="0" fontId="46" fillId="13" borderId="0" xfId="0" applyFont="1" applyFill="1" applyBorder="1" applyAlignment="1">
      <alignment horizontal="right" vertical="center"/>
    </xf>
    <xf numFmtId="0" fontId="15" fillId="11" borderId="23" xfId="0" quotePrefix="1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54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164" fontId="15" fillId="11" borderId="24" xfId="0" applyNumberFormat="1" applyFont="1" applyFill="1" applyBorder="1" applyAlignment="1">
      <alignment horizontal="center" vertical="center"/>
    </xf>
    <xf numFmtId="164" fontId="15" fillId="12" borderId="0" xfId="0" applyNumberFormat="1" applyFont="1" applyFill="1" applyBorder="1" applyAlignment="1">
      <alignment vertical="center"/>
    </xf>
    <xf numFmtId="0" fontId="55" fillId="12" borderId="6" xfId="0" applyFont="1" applyFill="1" applyBorder="1" applyAlignment="1">
      <alignment vertical="center"/>
    </xf>
    <xf numFmtId="0" fontId="15" fillId="13" borderId="24" xfId="0" applyFont="1" applyFill="1" applyBorder="1" applyAlignment="1">
      <alignment horizontal="center" vertical="center"/>
    </xf>
    <xf numFmtId="0" fontId="55" fillId="0" borderId="0" xfId="0" applyFont="1"/>
    <xf numFmtId="1" fontId="15" fillId="11" borderId="24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1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4" borderId="0" xfId="0" applyFont="1" applyFill="1" applyBorder="1" applyAlignment="1">
      <alignment horizontal="center" vertical="center"/>
    </xf>
    <xf numFmtId="0" fontId="58" fillId="11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right" vertical="center"/>
    </xf>
    <xf numFmtId="0" fontId="15" fillId="11" borderId="25" xfId="0" applyFont="1" applyFill="1" applyBorder="1" applyAlignment="1">
      <alignment horizontal="center" vertical="center"/>
    </xf>
    <xf numFmtId="0" fontId="15" fillId="11" borderId="25" xfId="0" quotePrefix="1" applyFont="1" applyFill="1" applyBorder="1" applyAlignment="1">
      <alignment horizontal="center" vertical="center"/>
    </xf>
    <xf numFmtId="0" fontId="60" fillId="11" borderId="7" xfId="0" applyFont="1" applyFill="1" applyBorder="1" applyAlignment="1">
      <alignment vertical="center"/>
    </xf>
    <xf numFmtId="0" fontId="61" fillId="13" borderId="0" xfId="0" applyFont="1" applyFill="1" applyBorder="1" applyAlignment="1">
      <alignment horizontal="right" vertical="center"/>
    </xf>
    <xf numFmtId="0" fontId="61" fillId="12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left" vertical="center"/>
    </xf>
    <xf numFmtId="0" fontId="63" fillId="11" borderId="7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left" vertical="center"/>
    </xf>
    <xf numFmtId="0" fontId="65" fillId="11" borderId="7" xfId="0" applyFont="1" applyFill="1" applyBorder="1" applyAlignment="1">
      <alignment vertical="center"/>
    </xf>
    <xf numFmtId="0" fontId="1" fillId="2" borderId="0" xfId="0" applyFont="1" applyFill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2" borderId="0" xfId="0" applyFont="1" applyFill="1"/>
    <xf numFmtId="0" fontId="48" fillId="2" borderId="0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vertical="center"/>
    </xf>
    <xf numFmtId="0" fontId="1" fillId="2" borderId="0" xfId="0" applyFont="1" applyFill="1" applyBorder="1"/>
    <xf numFmtId="0" fontId="15" fillId="12" borderId="26" xfId="0" applyFont="1" applyFill="1" applyBorder="1" applyAlignment="1">
      <alignment vertical="center"/>
    </xf>
    <xf numFmtId="0" fontId="15" fillId="12" borderId="4" xfId="0" applyFont="1" applyFill="1" applyBorder="1" applyAlignment="1">
      <alignment horizontal="left" vertical="center"/>
    </xf>
    <xf numFmtId="0" fontId="48" fillId="12" borderId="4" xfId="0" applyFont="1" applyFill="1" applyBorder="1" applyAlignment="1">
      <alignment horizontal="left" vertical="center"/>
    </xf>
    <xf numFmtId="0" fontId="50" fillId="12" borderId="4" xfId="0" applyFont="1" applyFill="1" applyBorder="1" applyAlignment="1">
      <alignment vertical="center"/>
    </xf>
    <xf numFmtId="0" fontId="15" fillId="12" borderId="4" xfId="0" applyFont="1" applyFill="1" applyBorder="1"/>
    <xf numFmtId="0" fontId="18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right" vertical="center"/>
    </xf>
    <xf numFmtId="0" fontId="15" fillId="12" borderId="27" xfId="0" applyFont="1" applyFill="1" applyBorder="1" applyAlignment="1">
      <alignment vertical="center"/>
    </xf>
    <xf numFmtId="0" fontId="62" fillId="12" borderId="0" xfId="0" applyFont="1" applyFill="1" applyBorder="1" applyAlignment="1">
      <alignment horizontal="right" vertical="center"/>
    </xf>
    <xf numFmtId="10" fontId="14" fillId="14" borderId="0" xfId="0" applyNumberFormat="1" applyFont="1" applyFill="1" applyBorder="1" applyAlignment="1" applyProtection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12" fillId="14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1" fillId="8" borderId="10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8" fillId="0" borderId="0" xfId="0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70" fillId="0" borderId="0" xfId="1" applyFont="1" applyAlignment="1">
      <alignment horizontal="center"/>
    </xf>
    <xf numFmtId="0" fontId="70" fillId="0" borderId="0" xfId="1" applyFont="1"/>
    <xf numFmtId="18" fontId="70" fillId="0" borderId="0" xfId="1" applyNumberFormat="1" applyFont="1" applyProtection="1"/>
    <xf numFmtId="0" fontId="73" fillId="0" borderId="0" xfId="0" applyFont="1"/>
    <xf numFmtId="0" fontId="70" fillId="0" borderId="0" xfId="0" applyFont="1" applyAlignment="1">
      <alignment vertical="top"/>
    </xf>
    <xf numFmtId="0" fontId="68" fillId="0" borderId="0" xfId="0" applyFont="1" applyAlignment="1">
      <alignment horizontal="left"/>
    </xf>
    <xf numFmtId="0" fontId="70" fillId="0" borderId="0" xfId="1" applyNumberFormat="1" applyFont="1"/>
    <xf numFmtId="49" fontId="70" fillId="0" borderId="0" xfId="0" applyNumberFormat="1" applyFont="1" applyAlignment="1">
      <alignment horizontal="left"/>
    </xf>
    <xf numFmtId="0" fontId="68" fillId="0" borderId="0" xfId="0" applyFont="1" applyAlignment="1"/>
    <xf numFmtId="0" fontId="7" fillId="0" borderId="0" xfId="0" applyFont="1" applyAlignment="1"/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60" fillId="16" borderId="11" xfId="0" applyFont="1" applyFill="1" applyBorder="1" applyAlignment="1">
      <alignment horizontal="center" vertical="center" wrapText="1"/>
    </xf>
    <xf numFmtId="0" fontId="60" fillId="16" borderId="14" xfId="0" applyFont="1" applyFill="1" applyBorder="1" applyAlignment="1">
      <alignment horizontal="center" vertical="center" wrapText="1"/>
    </xf>
    <xf numFmtId="0" fontId="60" fillId="16" borderId="23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 wrapText="1"/>
    </xf>
    <xf numFmtId="0" fontId="67" fillId="0" borderId="23" xfId="0" applyFont="1" applyFill="1" applyBorder="1" applyAlignment="1">
      <alignment horizontal="center" vertical="center" wrapText="1"/>
    </xf>
    <xf numFmtId="0" fontId="57" fillId="12" borderId="11" xfId="0" applyFont="1" applyFill="1" applyBorder="1" applyAlignment="1">
      <alignment horizontal="center" vertical="center" wrapText="1"/>
    </xf>
    <xf numFmtId="0" fontId="57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0" fontId="21" fillId="17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zoomScale="110" zoomScaleNormal="110" workbookViewId="0">
      <selection activeCell="AF2" sqref="AF2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04" t="s">
        <v>132</v>
      </c>
      <c r="C2" s="3"/>
      <c r="D2" s="4" t="s">
        <v>133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  <c r="AE2" s="1" t="s">
        <v>161</v>
      </c>
      <c r="AF2" s="1" t="s">
        <v>162</v>
      </c>
    </row>
    <row r="3" spans="1:35" s="1" customFormat="1" ht="19.7" customHeight="1">
      <c r="A3" s="9"/>
      <c r="B3" s="405"/>
      <c r="C3" s="9"/>
      <c r="D3" s="10" t="s">
        <v>134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05"/>
      <c r="C4" s="17"/>
      <c r="D4" s="18" t="s">
        <v>135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0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06" t="s">
        <v>5</v>
      </c>
      <c r="G7" s="407"/>
      <c r="H7" s="407"/>
      <c r="I7" s="408"/>
      <c r="J7" s="29"/>
      <c r="K7" s="366" t="s">
        <v>6</v>
      </c>
      <c r="L7" s="366"/>
      <c r="M7" s="366"/>
      <c r="N7" s="366"/>
      <c r="O7" s="29"/>
      <c r="P7" s="366"/>
      <c r="Q7" s="366"/>
      <c r="R7" s="366"/>
      <c r="S7" s="366"/>
      <c r="T7" s="29"/>
      <c r="U7" s="365" t="s">
        <v>7</v>
      </c>
      <c r="V7" s="366"/>
      <c r="W7" s="366"/>
      <c r="X7" s="366"/>
      <c r="Y7" s="29"/>
      <c r="Z7" s="365" t="s">
        <v>8</v>
      </c>
      <c r="AA7" s="366"/>
      <c r="AB7" s="366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45" t="s">
        <v>10</v>
      </c>
      <c r="Q9" s="345"/>
      <c r="R9" s="345"/>
      <c r="S9" s="345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51"/>
      <c r="Q10" s="351"/>
      <c r="R10" s="351"/>
      <c r="S10" s="351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392" t="s">
        <v>131</v>
      </c>
      <c r="G11" s="393"/>
      <c r="H11" s="398" t="s">
        <v>13</v>
      </c>
      <c r="I11" s="401" t="s">
        <v>16</v>
      </c>
      <c r="J11" s="52"/>
      <c r="K11" s="367"/>
      <c r="L11" s="370" t="s">
        <v>15</v>
      </c>
      <c r="M11" s="373" t="s">
        <v>107</v>
      </c>
      <c r="N11" s="376" t="s">
        <v>104</v>
      </c>
      <c r="O11" s="54"/>
      <c r="P11" s="379" t="s">
        <v>113</v>
      </c>
      <c r="Q11" s="367" t="s">
        <v>14</v>
      </c>
      <c r="R11" s="389" t="s">
        <v>114</v>
      </c>
      <c r="S11" s="376" t="s">
        <v>104</v>
      </c>
      <c r="T11" s="54"/>
      <c r="U11" s="370" t="s">
        <v>15</v>
      </c>
      <c r="V11" s="367" t="s">
        <v>14</v>
      </c>
      <c r="W11" s="373" t="s">
        <v>107</v>
      </c>
      <c r="X11" s="376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394"/>
      <c r="G12" s="395"/>
      <c r="H12" s="399"/>
      <c r="I12" s="402"/>
      <c r="J12" s="52"/>
      <c r="K12" s="368"/>
      <c r="L12" s="371"/>
      <c r="M12" s="374"/>
      <c r="N12" s="377"/>
      <c r="O12" s="54"/>
      <c r="P12" s="380"/>
      <c r="Q12" s="368"/>
      <c r="R12" s="390"/>
      <c r="S12" s="377"/>
      <c r="T12" s="54"/>
      <c r="U12" s="371"/>
      <c r="V12" s="368"/>
      <c r="W12" s="374"/>
      <c r="X12" s="377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394"/>
      <c r="G13" s="395"/>
      <c r="H13" s="399"/>
      <c r="I13" s="402"/>
      <c r="J13" s="52"/>
      <c r="K13" s="368"/>
      <c r="L13" s="371"/>
      <c r="M13" s="374"/>
      <c r="N13" s="377"/>
      <c r="O13" s="54"/>
      <c r="P13" s="380"/>
      <c r="Q13" s="368"/>
      <c r="R13" s="390"/>
      <c r="S13" s="377"/>
      <c r="T13" s="54"/>
      <c r="U13" s="371"/>
      <c r="V13" s="368"/>
      <c r="W13" s="374"/>
      <c r="X13" s="377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394"/>
      <c r="G14" s="395"/>
      <c r="H14" s="399"/>
      <c r="I14" s="402"/>
      <c r="J14" s="52"/>
      <c r="K14" s="369"/>
      <c r="L14" s="372"/>
      <c r="M14" s="375"/>
      <c r="N14" s="378"/>
      <c r="O14" s="54"/>
      <c r="P14" s="381"/>
      <c r="Q14" s="369"/>
      <c r="R14" s="391"/>
      <c r="S14" s="378"/>
      <c r="T14" s="54"/>
      <c r="U14" s="372"/>
      <c r="V14" s="369"/>
      <c r="W14" s="375"/>
      <c r="X14" s="378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396"/>
      <c r="G15" s="397"/>
      <c r="H15" s="400"/>
      <c r="I15" s="403"/>
      <c r="J15" s="52"/>
      <c r="K15" s="386" t="s">
        <v>24</v>
      </c>
      <c r="L15" s="387"/>
      <c r="M15" s="387"/>
      <c r="N15" s="388"/>
      <c r="O15" s="54"/>
      <c r="P15" s="387"/>
      <c r="Q15" s="387"/>
      <c r="R15" s="387"/>
      <c r="S15" s="387"/>
      <c r="T15" s="54"/>
      <c r="U15" s="386" t="s">
        <v>24</v>
      </c>
      <c r="V15" s="387"/>
      <c r="W15" s="387"/>
      <c r="X15" s="387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386" t="s">
        <v>24</v>
      </c>
      <c r="G16" s="387"/>
      <c r="H16" s="387"/>
      <c r="I16" s="388"/>
      <c r="J16" s="52"/>
      <c r="K16" s="367"/>
      <c r="L16" s="370" t="s">
        <v>15</v>
      </c>
      <c r="M16" s="373" t="s">
        <v>107</v>
      </c>
      <c r="N16" s="376" t="s">
        <v>104</v>
      </c>
      <c r="O16" s="54"/>
      <c r="P16" s="345" t="s">
        <v>26</v>
      </c>
      <c r="Q16" s="345"/>
      <c r="R16" s="345"/>
      <c r="S16" s="346"/>
      <c r="T16" s="54"/>
      <c r="U16" s="370" t="s">
        <v>15</v>
      </c>
      <c r="V16" s="367" t="s">
        <v>14</v>
      </c>
      <c r="W16" s="373" t="s">
        <v>107</v>
      </c>
      <c r="X16" s="376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44" t="s">
        <v>103</v>
      </c>
      <c r="G17" s="345"/>
      <c r="H17" s="345"/>
      <c r="I17" s="346"/>
      <c r="J17" s="52"/>
      <c r="K17" s="368"/>
      <c r="L17" s="371"/>
      <c r="M17" s="374"/>
      <c r="N17" s="377"/>
      <c r="O17" s="54"/>
      <c r="P17" s="351"/>
      <c r="Q17" s="351"/>
      <c r="R17" s="351"/>
      <c r="S17" s="352"/>
      <c r="T17" s="54"/>
      <c r="U17" s="371"/>
      <c r="V17" s="368"/>
      <c r="W17" s="374"/>
      <c r="X17" s="377"/>
      <c r="Y17" s="52"/>
      <c r="Z17" s="49"/>
      <c r="AA17" s="50"/>
      <c r="AB17" s="51"/>
      <c r="AC17" s="52"/>
    </row>
    <row r="18" spans="1:29" ht="15.75" customHeight="1">
      <c r="A18" s="52"/>
      <c r="B18" s="56" t="s">
        <v>28</v>
      </c>
      <c r="C18" s="52"/>
      <c r="D18" s="43"/>
      <c r="E18" s="52"/>
      <c r="F18" s="347"/>
      <c r="G18" s="348"/>
      <c r="H18" s="348"/>
      <c r="I18" s="349"/>
      <c r="J18" s="52"/>
      <c r="K18" s="368"/>
      <c r="L18" s="371"/>
      <c r="M18" s="374"/>
      <c r="N18" s="377"/>
      <c r="O18" s="54"/>
      <c r="P18" s="382" t="s">
        <v>29</v>
      </c>
      <c r="Q18" s="382"/>
      <c r="R18" s="382"/>
      <c r="S18" s="383"/>
      <c r="T18" s="54"/>
      <c r="U18" s="371"/>
      <c r="V18" s="368"/>
      <c r="W18" s="374"/>
      <c r="X18" s="377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31</v>
      </c>
      <c r="C19" s="52"/>
      <c r="D19" s="43"/>
      <c r="E19" s="52"/>
      <c r="F19" s="350"/>
      <c r="G19" s="351"/>
      <c r="H19" s="351"/>
      <c r="I19" s="352"/>
      <c r="J19" s="52"/>
      <c r="K19" s="369"/>
      <c r="L19" s="372"/>
      <c r="M19" s="375"/>
      <c r="N19" s="378"/>
      <c r="O19" s="54"/>
      <c r="P19" s="384"/>
      <c r="Q19" s="384"/>
      <c r="R19" s="384"/>
      <c r="S19" s="385"/>
      <c r="T19" s="54"/>
      <c r="U19" s="372"/>
      <c r="V19" s="369"/>
      <c r="W19" s="375"/>
      <c r="X19" s="378"/>
      <c r="Y19" s="52"/>
      <c r="Z19" s="49"/>
      <c r="AA19" s="50"/>
      <c r="AB19" s="51"/>
      <c r="AC19" s="52"/>
    </row>
    <row r="20" spans="1:29" ht="12.75" customHeight="1">
      <c r="A20" s="52"/>
      <c r="B20" s="57" t="s">
        <v>32</v>
      </c>
      <c r="C20" s="52"/>
      <c r="D20" s="43"/>
      <c r="E20" s="52"/>
      <c r="F20" s="359" t="s">
        <v>108</v>
      </c>
      <c r="G20" s="410"/>
      <c r="H20" s="410"/>
      <c r="I20" s="360"/>
      <c r="J20" s="42"/>
      <c r="K20" s="359" t="s">
        <v>108</v>
      </c>
      <c r="L20" s="410"/>
      <c r="M20" s="410"/>
      <c r="N20" s="360"/>
      <c r="O20" s="58"/>
      <c r="P20" s="359" t="s">
        <v>108</v>
      </c>
      <c r="Q20" s="410"/>
      <c r="R20" s="410"/>
      <c r="S20" s="360"/>
      <c r="T20" s="58"/>
      <c r="U20" s="359" t="s">
        <v>108</v>
      </c>
      <c r="V20" s="410"/>
      <c r="W20" s="410"/>
      <c r="X20" s="360"/>
      <c r="Y20" s="42"/>
      <c r="Z20" s="49"/>
      <c r="AA20" s="50"/>
      <c r="AB20" s="51"/>
      <c r="AC20" s="52"/>
    </row>
    <row r="21" spans="1:29" ht="13.5" thickBot="1">
      <c r="A21" s="52"/>
      <c r="B21" s="57" t="s">
        <v>33</v>
      </c>
      <c r="C21" s="52"/>
      <c r="D21" s="43"/>
      <c r="E21" s="52"/>
      <c r="F21" s="363"/>
      <c r="G21" s="411"/>
      <c r="H21" s="411"/>
      <c r="I21" s="364"/>
      <c r="J21" s="42"/>
      <c r="K21" s="363"/>
      <c r="L21" s="411"/>
      <c r="M21" s="411"/>
      <c r="N21" s="364"/>
      <c r="O21" s="58"/>
      <c r="P21" s="363"/>
      <c r="Q21" s="411"/>
      <c r="R21" s="411"/>
      <c r="S21" s="364"/>
      <c r="T21" s="58"/>
      <c r="U21" s="363"/>
      <c r="V21" s="411"/>
      <c r="W21" s="411"/>
      <c r="X21" s="364"/>
      <c r="Y21" s="42"/>
      <c r="Z21" s="49"/>
      <c r="AA21" s="50"/>
      <c r="AB21" s="51"/>
      <c r="AC21" s="52"/>
    </row>
    <row r="22" spans="1:29" ht="12.75" customHeight="1">
      <c r="A22" s="52"/>
      <c r="B22" s="56" t="s">
        <v>34</v>
      </c>
      <c r="C22" s="52"/>
      <c r="D22" s="43"/>
      <c r="E22" s="52"/>
      <c r="F22" s="389"/>
      <c r="G22" s="412" t="s">
        <v>17</v>
      </c>
      <c r="H22" s="367" t="s">
        <v>14</v>
      </c>
      <c r="I22" s="370" t="s">
        <v>15</v>
      </c>
      <c r="J22" s="52"/>
      <c r="K22" s="409"/>
      <c r="L22" s="370" t="s">
        <v>15</v>
      </c>
      <c r="M22" s="376" t="s">
        <v>18</v>
      </c>
      <c r="N22" s="418" t="s">
        <v>112</v>
      </c>
      <c r="O22" s="54"/>
      <c r="P22" s="379" t="s">
        <v>113</v>
      </c>
      <c r="Q22" s="370" t="s">
        <v>15</v>
      </c>
      <c r="R22" s="389" t="s">
        <v>114</v>
      </c>
      <c r="S22" s="376" t="s">
        <v>104</v>
      </c>
      <c r="T22" s="54"/>
      <c r="U22" s="370" t="s">
        <v>15</v>
      </c>
      <c r="V22" s="367"/>
      <c r="W22" s="418" t="s">
        <v>112</v>
      </c>
      <c r="X22" s="376"/>
      <c r="Y22" s="52"/>
      <c r="Z22" s="49"/>
      <c r="AA22" s="50"/>
      <c r="AB22" s="51"/>
      <c r="AC22" s="52"/>
    </row>
    <row r="23" spans="1:29" ht="16.5" customHeight="1">
      <c r="A23" s="52"/>
      <c r="B23" s="56" t="s">
        <v>35</v>
      </c>
      <c r="C23" s="52"/>
      <c r="D23" s="43"/>
      <c r="E23" s="52"/>
      <c r="F23" s="390"/>
      <c r="G23" s="413"/>
      <c r="H23" s="368"/>
      <c r="I23" s="371"/>
      <c r="J23" s="52"/>
      <c r="K23" s="409"/>
      <c r="L23" s="371"/>
      <c r="M23" s="377"/>
      <c r="N23" s="419"/>
      <c r="O23" s="54"/>
      <c r="P23" s="380"/>
      <c r="Q23" s="371"/>
      <c r="R23" s="390"/>
      <c r="S23" s="377"/>
      <c r="T23" s="54"/>
      <c r="U23" s="371"/>
      <c r="V23" s="368"/>
      <c r="W23" s="419"/>
      <c r="X23" s="377"/>
      <c r="Y23" s="52"/>
      <c r="Z23" s="49"/>
      <c r="AA23" s="50"/>
      <c r="AB23" s="51"/>
      <c r="AC23" s="52"/>
    </row>
    <row r="24" spans="1:29" ht="12.75" customHeight="1">
      <c r="A24" s="52"/>
      <c r="B24" s="56" t="s">
        <v>36</v>
      </c>
      <c r="C24" s="52"/>
      <c r="D24" s="43"/>
      <c r="E24" s="52"/>
      <c r="F24" s="390"/>
      <c r="G24" s="413"/>
      <c r="H24" s="368"/>
      <c r="I24" s="371"/>
      <c r="J24" s="52"/>
      <c r="K24" s="409"/>
      <c r="L24" s="371"/>
      <c r="M24" s="377"/>
      <c r="N24" s="419"/>
      <c r="O24" s="54"/>
      <c r="P24" s="380"/>
      <c r="Q24" s="371"/>
      <c r="R24" s="390"/>
      <c r="S24" s="377"/>
      <c r="T24" s="54"/>
      <c r="U24" s="371"/>
      <c r="V24" s="368"/>
      <c r="W24" s="419"/>
      <c r="X24" s="377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37</v>
      </c>
      <c r="C25" s="59"/>
      <c r="D25" s="43"/>
      <c r="E25" s="59"/>
      <c r="F25" s="391"/>
      <c r="G25" s="414"/>
      <c r="H25" s="369"/>
      <c r="I25" s="372"/>
      <c r="J25" s="59"/>
      <c r="K25" s="409"/>
      <c r="L25" s="372"/>
      <c r="M25" s="378"/>
      <c r="N25" s="420"/>
      <c r="O25" s="60"/>
      <c r="P25" s="381"/>
      <c r="Q25" s="372"/>
      <c r="R25" s="391"/>
      <c r="S25" s="378"/>
      <c r="T25" s="60"/>
      <c r="U25" s="372"/>
      <c r="V25" s="369"/>
      <c r="W25" s="420"/>
      <c r="X25" s="378"/>
      <c r="Y25" s="59"/>
      <c r="Z25" s="49"/>
      <c r="AA25" s="50"/>
      <c r="AB25" s="51"/>
      <c r="AC25" s="59"/>
    </row>
    <row r="26" spans="1:29" ht="13.5" thickBot="1">
      <c r="A26" s="59"/>
      <c r="B26" s="61" t="s">
        <v>38</v>
      </c>
      <c r="C26" s="59"/>
      <c r="D26" s="325" t="s">
        <v>24</v>
      </c>
      <c r="E26" s="59"/>
      <c r="F26" s="415" t="s">
        <v>24</v>
      </c>
      <c r="G26" s="416"/>
      <c r="H26" s="416"/>
      <c r="I26" s="417"/>
      <c r="J26" s="59"/>
      <c r="K26" s="386" t="s">
        <v>24</v>
      </c>
      <c r="L26" s="387"/>
      <c r="M26" s="387"/>
      <c r="N26" s="388"/>
      <c r="O26" s="60"/>
      <c r="P26" s="387"/>
      <c r="Q26" s="387"/>
      <c r="R26" s="387"/>
      <c r="S26" s="387"/>
      <c r="T26" s="60"/>
      <c r="U26" s="386" t="s">
        <v>24</v>
      </c>
      <c r="V26" s="387"/>
      <c r="W26" s="387"/>
      <c r="X26" s="387"/>
      <c r="Y26" s="59"/>
      <c r="Z26" s="49"/>
      <c r="AA26" s="50"/>
      <c r="AB26" s="51"/>
      <c r="AC26" s="59"/>
    </row>
    <row r="27" spans="1:29" ht="12.75" customHeight="1">
      <c r="A27" s="62"/>
      <c r="B27" s="53" t="s">
        <v>39</v>
      </c>
      <c r="C27" s="62"/>
      <c r="D27" s="427" t="s">
        <v>40</v>
      </c>
      <c r="E27" s="62"/>
      <c r="F27" s="389"/>
      <c r="G27" s="389" t="s">
        <v>114</v>
      </c>
      <c r="H27" s="367" t="s">
        <v>14</v>
      </c>
      <c r="I27" s="370" t="s">
        <v>15</v>
      </c>
      <c r="J27" s="62"/>
      <c r="K27" s="409"/>
      <c r="L27" s="370" t="s">
        <v>15</v>
      </c>
      <c r="M27" s="376" t="s">
        <v>18</v>
      </c>
      <c r="N27" s="418" t="s">
        <v>112</v>
      </c>
      <c r="O27" s="63"/>
      <c r="P27" s="379" t="s">
        <v>113</v>
      </c>
      <c r="Q27" s="370" t="s">
        <v>15</v>
      </c>
      <c r="R27" s="389" t="s">
        <v>114</v>
      </c>
      <c r="S27" s="376" t="s">
        <v>104</v>
      </c>
      <c r="T27" s="63"/>
      <c r="U27" s="370" t="s">
        <v>15</v>
      </c>
      <c r="V27" s="367" t="s">
        <v>30</v>
      </c>
      <c r="W27" s="418" t="s">
        <v>112</v>
      </c>
      <c r="X27" s="376"/>
      <c r="Y27" s="62"/>
      <c r="Z27" s="49"/>
      <c r="AA27" s="50"/>
      <c r="AB27" s="51"/>
      <c r="AC27" s="62"/>
    </row>
    <row r="28" spans="1:29" ht="15.75" customHeight="1">
      <c r="A28" s="62"/>
      <c r="B28" s="56" t="s">
        <v>41</v>
      </c>
      <c r="C28" s="62"/>
      <c r="D28" s="427"/>
      <c r="E28" s="62"/>
      <c r="F28" s="390"/>
      <c r="G28" s="390"/>
      <c r="H28" s="368"/>
      <c r="I28" s="371"/>
      <c r="J28" s="62"/>
      <c r="K28" s="409"/>
      <c r="L28" s="371"/>
      <c r="M28" s="377"/>
      <c r="N28" s="419"/>
      <c r="O28" s="63"/>
      <c r="P28" s="380"/>
      <c r="Q28" s="371"/>
      <c r="R28" s="390"/>
      <c r="S28" s="377"/>
      <c r="T28" s="63"/>
      <c r="U28" s="371"/>
      <c r="V28" s="368"/>
      <c r="W28" s="419"/>
      <c r="X28" s="377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42</v>
      </c>
      <c r="C29" s="62"/>
      <c r="D29" s="428"/>
      <c r="E29" s="62"/>
      <c r="F29" s="390"/>
      <c r="G29" s="390"/>
      <c r="H29" s="368"/>
      <c r="I29" s="371"/>
      <c r="J29" s="62"/>
      <c r="K29" s="409"/>
      <c r="L29" s="371"/>
      <c r="M29" s="377"/>
      <c r="N29" s="419"/>
      <c r="O29" s="63"/>
      <c r="P29" s="380"/>
      <c r="Q29" s="371"/>
      <c r="R29" s="390"/>
      <c r="S29" s="377"/>
      <c r="T29" s="63"/>
      <c r="U29" s="371"/>
      <c r="V29" s="368"/>
      <c r="W29" s="419"/>
      <c r="X29" s="377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43</v>
      </c>
      <c r="C30" s="62"/>
      <c r="D30" s="425" t="s">
        <v>10</v>
      </c>
      <c r="E30" s="62"/>
      <c r="F30" s="391"/>
      <c r="G30" s="391"/>
      <c r="H30" s="369"/>
      <c r="I30" s="372"/>
      <c r="J30" s="62"/>
      <c r="K30" s="409"/>
      <c r="L30" s="372"/>
      <c r="M30" s="378"/>
      <c r="N30" s="420"/>
      <c r="O30" s="63"/>
      <c r="P30" s="381"/>
      <c r="Q30" s="372"/>
      <c r="R30" s="391"/>
      <c r="S30" s="378"/>
      <c r="T30" s="63"/>
      <c r="U30" s="372"/>
      <c r="V30" s="369"/>
      <c r="W30" s="420"/>
      <c r="X30" s="378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44</v>
      </c>
      <c r="C31" s="62"/>
      <c r="D31" s="426"/>
      <c r="E31" s="62"/>
      <c r="F31" s="353" t="s">
        <v>136</v>
      </c>
      <c r="G31" s="354"/>
      <c r="H31" s="359" t="s">
        <v>51</v>
      </c>
      <c r="I31" s="360"/>
      <c r="J31" s="62"/>
      <c r="K31" s="386" t="s">
        <v>24</v>
      </c>
      <c r="L31" s="387"/>
      <c r="M31" s="387"/>
      <c r="N31" s="387"/>
      <c r="O31" s="63"/>
      <c r="P31" s="386" t="s">
        <v>24</v>
      </c>
      <c r="Q31" s="387"/>
      <c r="R31" s="387"/>
      <c r="S31" s="387"/>
      <c r="T31" s="63"/>
      <c r="U31" s="421" t="s">
        <v>24</v>
      </c>
      <c r="V31" s="422"/>
      <c r="W31" s="422"/>
      <c r="X31" s="422"/>
      <c r="Y31" s="62"/>
      <c r="Z31" s="49"/>
      <c r="AA31" s="50"/>
      <c r="AB31" s="51"/>
      <c r="AC31" s="62"/>
    </row>
    <row r="32" spans="1:29" ht="15.75" customHeight="1">
      <c r="A32" s="62"/>
      <c r="B32" s="57" t="s">
        <v>45</v>
      </c>
      <c r="C32" s="62"/>
      <c r="D32" s="43"/>
      <c r="E32" s="62"/>
      <c r="F32" s="355"/>
      <c r="G32" s="356"/>
      <c r="H32" s="361"/>
      <c r="I32" s="362"/>
      <c r="J32" s="62"/>
      <c r="K32" s="409"/>
      <c r="L32" s="389" t="s">
        <v>114</v>
      </c>
      <c r="M32" s="379" t="s">
        <v>113</v>
      </c>
      <c r="N32" s="376" t="s">
        <v>104</v>
      </c>
      <c r="O32" s="63"/>
      <c r="P32" s="410" t="s">
        <v>109</v>
      </c>
      <c r="Q32" s="410"/>
      <c r="R32" s="410"/>
      <c r="S32" s="410"/>
      <c r="T32" s="64"/>
      <c r="U32" s="344" t="s">
        <v>46</v>
      </c>
      <c r="V32" s="345"/>
      <c r="W32" s="345"/>
      <c r="X32" s="345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47</v>
      </c>
      <c r="C33" s="66"/>
      <c r="D33" s="43"/>
      <c r="E33" s="66"/>
      <c r="F33" s="357"/>
      <c r="G33" s="358"/>
      <c r="H33" s="363"/>
      <c r="I33" s="364"/>
      <c r="J33" s="66"/>
      <c r="K33" s="409"/>
      <c r="L33" s="390"/>
      <c r="M33" s="380"/>
      <c r="N33" s="377"/>
      <c r="O33" s="67"/>
      <c r="P33" s="423"/>
      <c r="Q33" s="423"/>
      <c r="R33" s="423"/>
      <c r="S33" s="423"/>
      <c r="T33" s="68"/>
      <c r="U33" s="347"/>
      <c r="V33" s="348"/>
      <c r="W33" s="348"/>
      <c r="X33" s="348"/>
      <c r="Y33" s="69"/>
      <c r="Z33" s="49"/>
      <c r="AA33" s="50"/>
      <c r="AB33" s="50"/>
      <c r="AC33" s="66"/>
    </row>
    <row r="34" spans="1:29" ht="12.75" customHeight="1">
      <c r="A34" s="70"/>
      <c r="B34" s="56" t="s">
        <v>48</v>
      </c>
      <c r="C34" s="70"/>
      <c r="D34" s="50"/>
      <c r="E34" s="70"/>
      <c r="F34" s="353" t="s">
        <v>137</v>
      </c>
      <c r="G34" s="354"/>
      <c r="H34" s="326"/>
      <c r="I34" s="326"/>
      <c r="J34" s="71"/>
      <c r="K34" s="409"/>
      <c r="L34" s="390"/>
      <c r="M34" s="380"/>
      <c r="N34" s="377"/>
      <c r="O34" s="72"/>
      <c r="P34" s="423"/>
      <c r="Q34" s="423"/>
      <c r="R34" s="423"/>
      <c r="S34" s="423"/>
      <c r="T34" s="73"/>
      <c r="U34" s="347"/>
      <c r="V34" s="348"/>
      <c r="W34" s="348"/>
      <c r="X34" s="348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49</v>
      </c>
      <c r="C35" s="74"/>
      <c r="D35" s="43"/>
      <c r="E35" s="74"/>
      <c r="F35" s="355"/>
      <c r="G35" s="356"/>
      <c r="H35" s="327"/>
      <c r="I35" s="327"/>
      <c r="J35" s="76"/>
      <c r="K35" s="409"/>
      <c r="L35" s="391"/>
      <c r="M35" s="381"/>
      <c r="N35" s="378"/>
      <c r="O35" s="77"/>
      <c r="P35" s="423"/>
      <c r="Q35" s="423"/>
      <c r="R35" s="423"/>
      <c r="S35" s="423"/>
      <c r="T35" s="78"/>
      <c r="U35" s="350"/>
      <c r="V35" s="351"/>
      <c r="W35" s="351"/>
      <c r="X35" s="351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50</v>
      </c>
      <c r="C36" s="74"/>
      <c r="D36" s="43"/>
      <c r="E36" s="74"/>
      <c r="F36" s="357"/>
      <c r="G36" s="358"/>
      <c r="H36" s="327"/>
      <c r="I36" s="327"/>
      <c r="J36" s="76"/>
      <c r="K36" s="359" t="s">
        <v>51</v>
      </c>
      <c r="L36" s="410"/>
      <c r="M36" s="410"/>
      <c r="N36" s="360"/>
      <c r="O36" s="81"/>
      <c r="P36" s="423"/>
      <c r="Q36" s="423"/>
      <c r="R36" s="423"/>
      <c r="S36" s="423"/>
      <c r="T36" s="81"/>
      <c r="U36" s="359" t="s">
        <v>51</v>
      </c>
      <c r="V36" s="410"/>
      <c r="W36" s="410"/>
      <c r="X36" s="410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52</v>
      </c>
      <c r="C37" s="74"/>
      <c r="D37" s="43"/>
      <c r="E37" s="74"/>
      <c r="F37" s="353" t="s">
        <v>138</v>
      </c>
      <c r="G37" s="354"/>
      <c r="H37" s="327"/>
      <c r="I37" s="327"/>
      <c r="J37" s="76"/>
      <c r="K37" s="361"/>
      <c r="L37" s="423"/>
      <c r="M37" s="423"/>
      <c r="N37" s="362"/>
      <c r="O37" s="81"/>
      <c r="P37" s="423"/>
      <c r="Q37" s="423"/>
      <c r="R37" s="423"/>
      <c r="S37" s="423"/>
      <c r="T37" s="81"/>
      <c r="U37" s="361"/>
      <c r="V37" s="423"/>
      <c r="W37" s="423"/>
      <c r="X37" s="423"/>
      <c r="Y37" s="76"/>
      <c r="Z37" s="49"/>
      <c r="AA37" s="50"/>
      <c r="AB37" s="50"/>
      <c r="AC37" s="74"/>
    </row>
    <row r="38" spans="1:29" ht="13.5" thickBot="1">
      <c r="A38" s="83"/>
      <c r="B38" s="84" t="s">
        <v>53</v>
      </c>
      <c r="C38" s="83"/>
      <c r="D38" s="43"/>
      <c r="E38" s="83"/>
      <c r="F38" s="355"/>
      <c r="G38" s="356"/>
      <c r="H38" s="327"/>
      <c r="I38" s="327"/>
      <c r="J38" s="83"/>
      <c r="K38" s="363"/>
      <c r="L38" s="411"/>
      <c r="M38" s="411"/>
      <c r="N38" s="364"/>
      <c r="O38" s="78"/>
      <c r="P38" s="423"/>
      <c r="Q38" s="423"/>
      <c r="R38" s="423"/>
      <c r="S38" s="423"/>
      <c r="T38" s="78"/>
      <c r="U38" s="363"/>
      <c r="V38" s="411"/>
      <c r="W38" s="411"/>
      <c r="X38" s="411"/>
      <c r="Y38" s="83"/>
      <c r="Z38" s="49"/>
      <c r="AA38" s="50"/>
      <c r="AB38" s="50"/>
      <c r="AC38" s="83"/>
    </row>
    <row r="39" spans="1:29" ht="13.5" thickBot="1">
      <c r="A39" s="85"/>
      <c r="B39" s="86" t="s">
        <v>54</v>
      </c>
      <c r="C39" s="85"/>
      <c r="D39" s="87"/>
      <c r="E39" s="85"/>
      <c r="F39" s="357"/>
      <c r="G39" s="358"/>
      <c r="H39" s="89"/>
      <c r="I39" s="89"/>
      <c r="J39" s="90"/>
      <c r="K39" s="88"/>
      <c r="L39" s="89"/>
      <c r="M39" s="89"/>
      <c r="N39" s="89"/>
      <c r="O39" s="91"/>
      <c r="P39" s="411"/>
      <c r="Q39" s="411"/>
      <c r="R39" s="411"/>
      <c r="S39" s="41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3" t="s">
        <v>29</v>
      </c>
      <c r="R43" s="283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4" t="s">
        <v>60</v>
      </c>
      <c r="R44" s="284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5" t="s">
        <v>63</v>
      </c>
      <c r="R45" s="285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69</v>
      </c>
      <c r="D46" s="126"/>
      <c r="E46" s="126"/>
      <c r="F46" s="127" t="s">
        <v>111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86" t="s">
        <v>65</v>
      </c>
      <c r="R46" s="286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110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87" t="s">
        <v>67</v>
      </c>
      <c r="R47" s="287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5" t="s">
        <v>100</v>
      </c>
      <c r="D48" s="138"/>
      <c r="E48" s="112"/>
      <c r="F48" s="276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88" t="s">
        <v>105</v>
      </c>
      <c r="R48" s="288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3" t="s">
        <v>117</v>
      </c>
      <c r="R49" s="289"/>
      <c r="S49" s="294" t="s">
        <v>118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1" t="s">
        <v>115</v>
      </c>
      <c r="R50" s="290"/>
      <c r="S50" s="280" t="s">
        <v>119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112</v>
      </c>
      <c r="D51" s="139"/>
      <c r="E51" s="130"/>
      <c r="F51" s="144" t="s">
        <v>116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5" t="s">
        <v>17</v>
      </c>
      <c r="R51" s="291"/>
      <c r="S51" s="296" t="s">
        <v>120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2" t="s">
        <v>18</v>
      </c>
      <c r="R52" s="292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297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298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299"/>
      <c r="B55" s="309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00"/>
      <c r="B56" s="310" t="s">
        <v>73</v>
      </c>
      <c r="C56" s="173"/>
      <c r="D56" s="173"/>
      <c r="E56" s="173"/>
      <c r="F56" s="173"/>
      <c r="G56" s="173"/>
      <c r="H56" s="173"/>
      <c r="I56" s="174"/>
      <c r="J56" s="175"/>
      <c r="K56" s="175"/>
      <c r="L56" s="175"/>
      <c r="M56" s="175"/>
      <c r="N56" s="175"/>
      <c r="O56" s="175"/>
      <c r="P56" s="175"/>
      <c r="Q56" s="175"/>
      <c r="R56" s="424" t="s">
        <v>74</v>
      </c>
      <c r="S56" s="424"/>
      <c r="T56" s="424"/>
      <c r="U56" s="424"/>
      <c r="V56" s="424"/>
      <c r="W56" s="424"/>
      <c r="X56" s="424"/>
      <c r="Y56" s="175"/>
      <c r="Z56" s="175"/>
      <c r="AA56" s="175"/>
      <c r="AB56" s="175"/>
      <c r="AC56" s="165"/>
    </row>
    <row r="57" spans="1:29" s="184" customFormat="1" ht="12" thickBot="1">
      <c r="A57" s="301"/>
      <c r="B57" s="311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>
      <c r="A58" s="302"/>
      <c r="B58" s="312"/>
      <c r="C58" s="186" t="e">
        <f>G85/G83</f>
        <v>#DIV/0!</v>
      </c>
      <c r="D58" s="186"/>
      <c r="E58" s="186"/>
      <c r="F58" s="186"/>
      <c r="G58" s="187" t="s">
        <v>75</v>
      </c>
      <c r="H58" s="186"/>
      <c r="I58" s="174"/>
      <c r="J58" s="180"/>
      <c r="K58" s="180"/>
      <c r="L58" s="180"/>
      <c r="M58" s="188"/>
      <c r="N58" s="189"/>
      <c r="O58" s="188"/>
      <c r="P58" s="190" t="s">
        <v>76</v>
      </c>
      <c r="Q58" s="190"/>
      <c r="R58" s="191" t="s">
        <v>77</v>
      </c>
      <c r="S58" s="192" t="s">
        <v>78</v>
      </c>
      <c r="T58" s="191"/>
      <c r="U58" s="191" t="s">
        <v>79</v>
      </c>
      <c r="V58" s="193" t="s">
        <v>80</v>
      </c>
      <c r="W58" s="194" t="s">
        <v>81</v>
      </c>
      <c r="X58" s="182"/>
      <c r="Y58" s="182"/>
      <c r="Z58" s="182"/>
      <c r="AA58" s="182"/>
      <c r="AB58" s="182"/>
      <c r="AC58" s="172"/>
    </row>
    <row r="59" spans="1:29" s="184" customFormat="1" ht="11.25">
      <c r="A59" s="300"/>
      <c r="B59" s="313"/>
      <c r="C59" s="195"/>
      <c r="D59" s="186"/>
      <c r="E59" s="195"/>
      <c r="F59" s="196" t="s">
        <v>82</v>
      </c>
      <c r="G59" s="197">
        <v>1</v>
      </c>
      <c r="H59" s="195"/>
      <c r="I59" s="198"/>
      <c r="J59" s="175"/>
      <c r="K59" s="175"/>
      <c r="L59" s="175"/>
      <c r="M59" s="200"/>
      <c r="N59" s="200" t="s">
        <v>82</v>
      </c>
      <c r="O59" s="200"/>
      <c r="P59" s="201">
        <v>20</v>
      </c>
      <c r="Q59" s="201"/>
      <c r="R59" s="201" t="s">
        <v>83</v>
      </c>
      <c r="S59" s="201" t="s">
        <v>84</v>
      </c>
      <c r="T59" s="202"/>
      <c r="U59" s="201" t="s">
        <v>84</v>
      </c>
      <c r="V59" s="201" t="s">
        <v>84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>
      <c r="A60" s="300"/>
      <c r="B60" s="313"/>
      <c r="C60" s="195"/>
      <c r="D60" s="186"/>
      <c r="E60" s="195"/>
      <c r="F60" s="196" t="s">
        <v>85</v>
      </c>
      <c r="G60" s="203">
        <v>2.25</v>
      </c>
      <c r="H60" s="195"/>
      <c r="I60" s="198"/>
      <c r="J60" s="199"/>
      <c r="K60" s="199"/>
      <c r="L60" s="199"/>
      <c r="M60" s="200"/>
      <c r="N60" s="200" t="s">
        <v>86</v>
      </c>
      <c r="O60" s="200"/>
      <c r="P60" s="204">
        <v>125</v>
      </c>
      <c r="Q60" s="204"/>
      <c r="R60" s="204" t="s">
        <v>87</v>
      </c>
      <c r="S60" s="204" t="s">
        <v>84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>
      <c r="A61" s="300"/>
      <c r="B61" s="313"/>
      <c r="C61" s="195"/>
      <c r="D61" s="186"/>
      <c r="E61" s="195"/>
      <c r="F61" s="206" t="s">
        <v>88</v>
      </c>
      <c r="G61" s="203">
        <v>0.75</v>
      </c>
      <c r="H61" s="195"/>
      <c r="I61" s="207"/>
      <c r="J61" s="199"/>
      <c r="K61" s="199"/>
      <c r="L61" s="199"/>
      <c r="M61" s="209"/>
      <c r="N61" s="209" t="s">
        <v>88</v>
      </c>
      <c r="O61" s="209"/>
      <c r="P61" s="204">
        <v>20</v>
      </c>
      <c r="Q61" s="204"/>
      <c r="R61" s="204" t="s">
        <v>83</v>
      </c>
      <c r="S61" s="204" t="s">
        <v>84</v>
      </c>
      <c r="T61" s="205"/>
      <c r="U61" s="204" t="s">
        <v>84</v>
      </c>
      <c r="V61" s="204" t="s">
        <v>84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>
      <c r="A62" s="300"/>
      <c r="B62" s="313"/>
      <c r="C62" s="195"/>
      <c r="D62" s="186"/>
      <c r="E62" s="195"/>
      <c r="F62" s="210" t="s">
        <v>121</v>
      </c>
      <c r="G62" s="203">
        <v>0.5</v>
      </c>
      <c r="H62" s="195"/>
      <c r="I62" s="211"/>
      <c r="J62" s="208"/>
      <c r="K62" s="208"/>
      <c r="L62" s="208"/>
      <c r="M62" s="213"/>
      <c r="N62" s="213" t="s">
        <v>121</v>
      </c>
      <c r="O62" s="213"/>
      <c r="P62" s="204">
        <v>100</v>
      </c>
      <c r="Q62" s="204"/>
      <c r="R62" s="204" t="s">
        <v>87</v>
      </c>
      <c r="S62" s="204" t="s">
        <v>84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>
      <c r="A63" s="300"/>
      <c r="B63" s="313"/>
      <c r="C63" s="195"/>
      <c r="D63" s="186"/>
      <c r="E63" s="195"/>
      <c r="F63" s="214" t="s">
        <v>89</v>
      </c>
      <c r="G63" s="203">
        <v>0</v>
      </c>
      <c r="H63" s="195"/>
      <c r="I63" s="215"/>
      <c r="J63" s="216"/>
      <c r="K63" s="216"/>
      <c r="L63" s="216"/>
      <c r="M63" s="188"/>
      <c r="N63" s="217" t="s">
        <v>89</v>
      </c>
      <c r="O63" s="188"/>
      <c r="P63" s="204">
        <v>0</v>
      </c>
      <c r="Q63" s="204"/>
      <c r="R63" s="223" t="s">
        <v>84</v>
      </c>
      <c r="S63" s="204" t="s">
        <v>84</v>
      </c>
      <c r="T63" s="205"/>
      <c r="U63" s="223" t="s">
        <v>84</v>
      </c>
      <c r="V63" s="223" t="s">
        <v>84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>
      <c r="A64" s="300"/>
      <c r="B64" s="313"/>
      <c r="C64" s="195"/>
      <c r="D64" s="186"/>
      <c r="E64" s="195"/>
      <c r="F64" s="218" t="s">
        <v>90</v>
      </c>
      <c r="G64" s="203">
        <v>0</v>
      </c>
      <c r="H64" s="195"/>
      <c r="I64" s="219"/>
      <c r="J64" s="220"/>
      <c r="K64" s="220"/>
      <c r="L64" s="220"/>
      <c r="M64" s="221"/>
      <c r="N64" s="222" t="s">
        <v>90</v>
      </c>
      <c r="O64" s="221"/>
      <c r="P64" s="204">
        <v>0</v>
      </c>
      <c r="Q64" s="204"/>
      <c r="R64" s="223" t="s">
        <v>84</v>
      </c>
      <c r="S64" s="204" t="s">
        <v>84</v>
      </c>
      <c r="T64" s="205"/>
      <c r="U64" s="223" t="s">
        <v>84</v>
      </c>
      <c r="V64" s="204" t="s">
        <v>84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>
      <c r="A65" s="300"/>
      <c r="B65" s="313"/>
      <c r="C65" s="195"/>
      <c r="D65" s="186"/>
      <c r="E65" s="195"/>
      <c r="F65" s="210" t="s">
        <v>91</v>
      </c>
      <c r="G65" s="203">
        <v>1</v>
      </c>
      <c r="H65" s="195"/>
      <c r="I65" s="224"/>
      <c r="J65" s="220"/>
      <c r="K65" s="220"/>
      <c r="L65" s="220"/>
      <c r="M65" s="188"/>
      <c r="N65" s="213" t="s">
        <v>91</v>
      </c>
      <c r="O65" s="188"/>
      <c r="P65" s="204">
        <v>15</v>
      </c>
      <c r="Q65" s="204"/>
      <c r="R65" s="204" t="s">
        <v>87</v>
      </c>
      <c r="S65" s="204" t="s">
        <v>84</v>
      </c>
      <c r="T65" s="205"/>
      <c r="U65" s="223" t="s">
        <v>84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>
      <c r="A66" s="300"/>
      <c r="B66" s="313"/>
      <c r="C66" s="195"/>
      <c r="D66" s="186"/>
      <c r="E66" s="195"/>
      <c r="F66" s="210" t="s">
        <v>14</v>
      </c>
      <c r="G66" s="203">
        <v>5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87</v>
      </c>
      <c r="S66" s="204" t="s">
        <v>84</v>
      </c>
      <c r="T66" s="205"/>
      <c r="U66" s="223" t="s">
        <v>84</v>
      </c>
      <c r="V66" s="223" t="s">
        <v>84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>
      <c r="A67" s="300"/>
      <c r="B67" s="313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18"/>
      <c r="M67" s="217"/>
      <c r="N67" s="230" t="s">
        <v>15</v>
      </c>
      <c r="O67" s="217"/>
      <c r="P67" s="223">
        <v>50</v>
      </c>
      <c r="Q67" s="223"/>
      <c r="R67" s="204" t="s">
        <v>87</v>
      </c>
      <c r="S67" s="204" t="s">
        <v>84</v>
      </c>
      <c r="T67" s="205"/>
      <c r="U67" s="223">
        <v>1</v>
      </c>
      <c r="V67" s="223" t="s">
        <v>84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>
      <c r="A68" s="300"/>
      <c r="B68" s="313"/>
      <c r="C68" s="195"/>
      <c r="D68" s="186"/>
      <c r="E68" s="195"/>
      <c r="F68" s="277" t="s">
        <v>102</v>
      </c>
      <c r="G68" s="203">
        <v>4</v>
      </c>
      <c r="H68" s="195"/>
      <c r="I68" s="231"/>
      <c r="J68" s="212"/>
      <c r="K68" s="212"/>
      <c r="L68" s="212"/>
      <c r="M68" s="232"/>
      <c r="N68" s="319" t="s">
        <v>102</v>
      </c>
      <c r="O68" s="232"/>
      <c r="P68" s="223">
        <v>25</v>
      </c>
      <c r="Q68" s="223"/>
      <c r="R68" s="204" t="s">
        <v>87</v>
      </c>
      <c r="S68" s="204" t="s">
        <v>84</v>
      </c>
      <c r="T68" s="233"/>
      <c r="U68" s="223">
        <v>1</v>
      </c>
      <c r="V68" s="223" t="s">
        <v>84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>
      <c r="A69" s="300"/>
      <c r="B69" s="313"/>
      <c r="C69" s="195"/>
      <c r="D69" s="186"/>
      <c r="E69" s="195"/>
      <c r="F69" s="235" t="s">
        <v>92</v>
      </c>
      <c r="G69" s="203">
        <v>1</v>
      </c>
      <c r="H69" s="195"/>
      <c r="I69" s="231"/>
      <c r="J69" s="212"/>
      <c r="K69" s="212"/>
      <c r="L69" s="212"/>
      <c r="M69" s="232"/>
      <c r="N69" s="320" t="s">
        <v>92</v>
      </c>
      <c r="O69" s="234"/>
      <c r="P69" s="204">
        <v>10</v>
      </c>
      <c r="Q69" s="204"/>
      <c r="R69" s="204" t="s">
        <v>83</v>
      </c>
      <c r="S69" s="204" t="s">
        <v>84</v>
      </c>
      <c r="T69" s="205"/>
      <c r="U69" s="223" t="s">
        <v>84</v>
      </c>
      <c r="V69" s="223" t="s">
        <v>84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>
      <c r="A70" s="300"/>
      <c r="B70" s="313"/>
      <c r="C70" s="195"/>
      <c r="D70" s="186"/>
      <c r="E70" s="195"/>
      <c r="F70" s="240" t="s">
        <v>122</v>
      </c>
      <c r="G70" s="203">
        <v>4</v>
      </c>
      <c r="H70" s="195"/>
      <c r="I70" s="231"/>
      <c r="J70" s="212"/>
      <c r="K70" s="212"/>
      <c r="L70" s="212"/>
      <c r="M70" s="232"/>
      <c r="N70" s="321" t="s">
        <v>122</v>
      </c>
      <c r="O70" s="234"/>
      <c r="P70" s="204">
        <v>15</v>
      </c>
      <c r="Q70" s="204"/>
      <c r="R70" s="204" t="s">
        <v>83</v>
      </c>
      <c r="S70" s="204" t="s">
        <v>84</v>
      </c>
      <c r="T70" s="205"/>
      <c r="U70" s="223" t="s">
        <v>84</v>
      </c>
      <c r="V70" s="223" t="s">
        <v>84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>
      <c r="A71" s="300"/>
      <c r="B71" s="313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20"/>
      <c r="O71" s="232"/>
      <c r="P71" s="223" t="s">
        <v>84</v>
      </c>
      <c r="Q71" s="204"/>
      <c r="R71" s="223" t="s">
        <v>84</v>
      </c>
      <c r="S71" s="204" t="s">
        <v>84</v>
      </c>
      <c r="T71" s="205"/>
      <c r="U71" s="223" t="s">
        <v>84</v>
      </c>
      <c r="V71" s="223" t="s">
        <v>84</v>
      </c>
      <c r="W71" s="223" t="s">
        <v>84</v>
      </c>
      <c r="X71" s="182"/>
      <c r="Y71" s="182"/>
      <c r="Z71" s="182"/>
      <c r="AA71" s="182"/>
      <c r="AB71" s="182"/>
      <c r="AC71" s="172"/>
    </row>
    <row r="72" spans="1:29" s="184" customFormat="1" ht="12">
      <c r="A72" s="300"/>
      <c r="B72" s="313"/>
      <c r="C72" s="195"/>
      <c r="D72" s="186"/>
      <c r="E72" s="195"/>
      <c r="F72" s="282" t="s">
        <v>123</v>
      </c>
      <c r="G72" s="203">
        <v>5</v>
      </c>
      <c r="H72" s="195"/>
      <c r="I72" s="231"/>
      <c r="J72" s="212"/>
      <c r="K72" s="212"/>
      <c r="L72" s="212"/>
      <c r="M72" s="232"/>
      <c r="N72" s="322" t="s">
        <v>123</v>
      </c>
      <c r="O72" s="234"/>
      <c r="P72" s="223">
        <v>30</v>
      </c>
      <c r="Q72" s="223"/>
      <c r="R72" s="223" t="s">
        <v>87</v>
      </c>
      <c r="S72" s="204" t="s">
        <v>84</v>
      </c>
      <c r="T72" s="233"/>
      <c r="U72" s="223">
        <v>1</v>
      </c>
      <c r="V72" s="223" t="s">
        <v>84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>
      <c r="A73" s="300"/>
      <c r="B73" s="313"/>
      <c r="C73" s="195"/>
      <c r="D73" s="186"/>
      <c r="E73" s="236"/>
      <c r="F73" s="317" t="s">
        <v>124</v>
      </c>
      <c r="G73" s="203">
        <v>4</v>
      </c>
      <c r="H73" s="195"/>
      <c r="I73" s="231"/>
      <c r="J73" s="212"/>
      <c r="K73" s="212"/>
      <c r="L73" s="212"/>
      <c r="M73" s="232"/>
      <c r="N73" s="323" t="s">
        <v>124</v>
      </c>
      <c r="O73" s="234"/>
      <c r="P73" s="223">
        <v>10</v>
      </c>
      <c r="Q73" s="223"/>
      <c r="R73" s="223" t="s">
        <v>83</v>
      </c>
      <c r="S73" s="204" t="s">
        <v>84</v>
      </c>
      <c r="T73" s="205"/>
      <c r="U73" s="223" t="s">
        <v>84</v>
      </c>
      <c r="V73" s="223" t="s">
        <v>84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>
      <c r="A74" s="300"/>
      <c r="B74" s="313"/>
      <c r="C74" s="195"/>
      <c r="D74" s="186"/>
      <c r="E74" s="195"/>
      <c r="F74" s="237" t="s">
        <v>106</v>
      </c>
      <c r="G74" s="203">
        <v>6</v>
      </c>
      <c r="H74" s="195"/>
      <c r="I74" s="231"/>
      <c r="J74" s="212"/>
      <c r="K74" s="212"/>
      <c r="L74" s="212"/>
      <c r="M74" s="232"/>
      <c r="N74" s="324" t="s">
        <v>106</v>
      </c>
      <c r="O74" s="234"/>
      <c r="P74" s="204">
        <v>20</v>
      </c>
      <c r="Q74" s="204"/>
      <c r="R74" s="204" t="s">
        <v>139</v>
      </c>
      <c r="S74" s="204" t="s">
        <v>84</v>
      </c>
      <c r="T74" s="205"/>
      <c r="U74" s="223" t="s">
        <v>84</v>
      </c>
      <c r="V74" s="223" t="s">
        <v>84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>
      <c r="A75" s="300"/>
      <c r="B75" s="313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>
      <c r="A76" s="300"/>
      <c r="B76" s="313"/>
      <c r="C76" s="195"/>
      <c r="D76" s="186"/>
      <c r="E76" s="195"/>
      <c r="F76" s="239" t="s">
        <v>93</v>
      </c>
      <c r="G76" s="203">
        <v>0</v>
      </c>
      <c r="H76" s="195"/>
      <c r="I76" s="238"/>
      <c r="J76" s="199"/>
      <c r="K76" s="199"/>
      <c r="L76" s="199"/>
      <c r="M76" s="234"/>
      <c r="N76" s="232" t="s">
        <v>93</v>
      </c>
      <c r="O76" s="188"/>
      <c r="P76" s="223" t="s">
        <v>84</v>
      </c>
      <c r="Q76" s="223"/>
      <c r="R76" s="223" t="s">
        <v>84</v>
      </c>
      <c r="S76" s="204" t="s">
        <v>84</v>
      </c>
      <c r="T76" s="233"/>
      <c r="U76" s="223" t="s">
        <v>84</v>
      </c>
      <c r="V76" s="223" t="s">
        <v>84</v>
      </c>
      <c r="W76" s="223" t="s">
        <v>84</v>
      </c>
      <c r="X76" s="182"/>
      <c r="Y76" s="182"/>
      <c r="Z76" s="182"/>
      <c r="AA76" s="182"/>
      <c r="AB76" s="182"/>
      <c r="AC76" s="172"/>
    </row>
    <row r="77" spans="1:29" s="184" customFormat="1" ht="12">
      <c r="A77" s="300"/>
      <c r="B77" s="313"/>
      <c r="C77" s="195"/>
      <c r="D77" s="186"/>
      <c r="E77" s="195"/>
      <c r="F77" s="282"/>
      <c r="G77" s="203">
        <v>0</v>
      </c>
      <c r="H77" s="195"/>
      <c r="I77" s="238"/>
      <c r="J77" s="199"/>
      <c r="K77" s="199"/>
      <c r="L77" s="199"/>
      <c r="M77" s="234"/>
      <c r="N77" s="281"/>
      <c r="O77" s="188"/>
      <c r="P77" s="223" t="s">
        <v>84</v>
      </c>
      <c r="Q77" s="204"/>
      <c r="R77" s="204" t="s">
        <v>83</v>
      </c>
      <c r="S77" s="204" t="s">
        <v>84</v>
      </c>
      <c r="T77" s="233"/>
      <c r="U77" s="223" t="s">
        <v>84</v>
      </c>
      <c r="V77" s="223" t="s">
        <v>84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>
      <c r="A78" s="300"/>
      <c r="B78" s="313"/>
      <c r="C78" s="195"/>
      <c r="D78" s="186"/>
      <c r="E78" s="195"/>
      <c r="F78" s="241" t="s">
        <v>94</v>
      </c>
      <c r="G78" s="203">
        <v>1</v>
      </c>
      <c r="H78" s="195"/>
      <c r="I78" s="238"/>
      <c r="J78" s="199"/>
      <c r="K78" s="199"/>
      <c r="L78" s="199"/>
      <c r="M78" s="234"/>
      <c r="N78" s="242" t="s">
        <v>94</v>
      </c>
      <c r="O78" s="188"/>
      <c r="P78" s="223">
        <v>15</v>
      </c>
      <c r="Q78" s="204"/>
      <c r="R78" s="204" t="s">
        <v>83</v>
      </c>
      <c r="S78" s="204" t="s">
        <v>84</v>
      </c>
      <c r="T78" s="205"/>
      <c r="U78" s="278" t="s">
        <v>84</v>
      </c>
      <c r="V78" s="278" t="s">
        <v>84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>
      <c r="A79" s="300"/>
      <c r="B79" s="313"/>
      <c r="C79" s="195"/>
      <c r="D79" s="186"/>
      <c r="E79" s="195"/>
      <c r="F79" s="243" t="s">
        <v>95</v>
      </c>
      <c r="G79" s="244">
        <v>2</v>
      </c>
      <c r="H79" s="195"/>
      <c r="I79" s="238"/>
      <c r="J79" s="199"/>
      <c r="K79" s="199"/>
      <c r="L79" s="199"/>
      <c r="M79" s="188"/>
      <c r="N79" s="245" t="s">
        <v>95</v>
      </c>
      <c r="O79" s="188"/>
      <c r="P79" s="246">
        <v>20</v>
      </c>
      <c r="Q79" s="246"/>
      <c r="R79" s="247" t="s">
        <v>96</v>
      </c>
      <c r="S79" s="246" t="s">
        <v>84</v>
      </c>
      <c r="T79" s="248"/>
      <c r="U79" s="247" t="s">
        <v>84</v>
      </c>
      <c r="V79" s="247" t="s">
        <v>84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>
      <c r="A80" s="303"/>
      <c r="B80" s="314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>
      <c r="A81" s="304"/>
      <c r="B81" s="314"/>
      <c r="C81" s="250"/>
      <c r="D81" s="250"/>
      <c r="E81" s="250"/>
      <c r="F81" s="255" t="s">
        <v>97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175"/>
      <c r="R81" s="175"/>
      <c r="S81" s="180"/>
      <c r="T81" s="175"/>
      <c r="U81" s="175"/>
      <c r="V81" s="175"/>
      <c r="W81" s="175"/>
      <c r="X81" s="175"/>
      <c r="Y81" s="175"/>
      <c r="Z81" s="175"/>
      <c r="AA81" s="175"/>
      <c r="AB81" s="175"/>
      <c r="AC81" s="249"/>
    </row>
    <row r="82" spans="1:30" s="260" customFormat="1" ht="11.25">
      <c r="A82" s="304"/>
      <c r="B82" s="314"/>
      <c r="C82" s="250"/>
      <c r="D82" s="250"/>
      <c r="E82" s="250"/>
      <c r="F82" s="255"/>
      <c r="G82" s="257"/>
      <c r="H82" s="178"/>
      <c r="I82" s="258"/>
      <c r="J82" s="175"/>
      <c r="K82" s="175"/>
      <c r="L82" s="175"/>
      <c r="M82" s="175"/>
      <c r="N82" s="175"/>
      <c r="O82" s="180"/>
      <c r="P82" s="180" t="s">
        <v>125</v>
      </c>
      <c r="Q82" s="180"/>
      <c r="R82" s="259" t="s">
        <v>76</v>
      </c>
      <c r="S82" s="180"/>
      <c r="T82" s="180"/>
      <c r="U82" s="180" t="s">
        <v>127</v>
      </c>
      <c r="V82" s="180"/>
      <c r="W82" s="259" t="s">
        <v>80</v>
      </c>
      <c r="X82" s="180"/>
      <c r="Y82" s="180"/>
      <c r="Z82" s="180"/>
      <c r="AA82" s="180"/>
      <c r="AB82" s="180"/>
      <c r="AC82" s="254"/>
    </row>
    <row r="83" spans="1:30" s="260" customFormat="1" ht="11.25">
      <c r="A83" s="304"/>
      <c r="B83" s="314"/>
      <c r="C83" s="250"/>
      <c r="D83" s="250"/>
      <c r="E83" s="250"/>
      <c r="F83" s="255" t="s">
        <v>98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126</v>
      </c>
      <c r="Q83" s="180"/>
      <c r="R83" s="259" t="s">
        <v>77</v>
      </c>
      <c r="S83" s="180"/>
      <c r="T83" s="180"/>
      <c r="U83" s="180" t="s">
        <v>128</v>
      </c>
      <c r="V83" s="180"/>
      <c r="W83" s="259" t="s">
        <v>81</v>
      </c>
      <c r="X83" s="180"/>
      <c r="Y83" s="180"/>
      <c r="Z83" s="180"/>
      <c r="AA83" s="180"/>
      <c r="AB83" s="180"/>
      <c r="AC83" s="254"/>
    </row>
    <row r="84" spans="1:30" s="184" customFormat="1" ht="11.25">
      <c r="A84" s="305"/>
      <c r="B84" s="314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129</v>
      </c>
      <c r="Q84" s="180"/>
      <c r="R84" s="259" t="s">
        <v>79</v>
      </c>
      <c r="S84" s="264"/>
      <c r="T84" s="264"/>
      <c r="U84" s="175" t="s">
        <v>130</v>
      </c>
      <c r="V84" s="180"/>
      <c r="W84" s="259" t="s">
        <v>78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>
      <c r="A85" s="304"/>
      <c r="B85" s="315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>
      <c r="A86" s="306"/>
      <c r="B86" s="315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424" t="s">
        <v>99</v>
      </c>
      <c r="S86" s="424"/>
      <c r="T86" s="424"/>
      <c r="U86" s="424"/>
      <c r="V86" s="424"/>
      <c r="W86" s="424"/>
      <c r="X86" s="424"/>
      <c r="Y86" s="424"/>
      <c r="Z86" s="175"/>
      <c r="AA86" s="175"/>
      <c r="AB86" s="175"/>
      <c r="AC86" s="254"/>
      <c r="AD86" s="266"/>
    </row>
    <row r="87" spans="1:30" s="184" customFormat="1" ht="12" thickBot="1">
      <c r="A87" s="307"/>
      <c r="B87" s="316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>
      <c r="A88" s="30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D30:D31"/>
    <mergeCell ref="K31:N31"/>
    <mergeCell ref="P31:S31"/>
    <mergeCell ref="D27:D29"/>
    <mergeCell ref="F27:F30"/>
    <mergeCell ref="G27:G30"/>
    <mergeCell ref="H27:H30"/>
    <mergeCell ref="I27:I30"/>
    <mergeCell ref="P27:P30"/>
    <mergeCell ref="U36:X38"/>
    <mergeCell ref="R56:X56"/>
    <mergeCell ref="R86:Y86"/>
    <mergeCell ref="U32:X35"/>
    <mergeCell ref="P32:S39"/>
    <mergeCell ref="K36:N38"/>
    <mergeCell ref="K32:K35"/>
    <mergeCell ref="L32:L35"/>
    <mergeCell ref="M32:M35"/>
    <mergeCell ref="N32:N35"/>
    <mergeCell ref="K27:K30"/>
    <mergeCell ref="L27:L30"/>
    <mergeCell ref="M27:M30"/>
    <mergeCell ref="N27:N30"/>
    <mergeCell ref="W27:W30"/>
    <mergeCell ref="X27:X30"/>
    <mergeCell ref="Q27:Q30"/>
    <mergeCell ref="U22:U25"/>
    <mergeCell ref="V22:V25"/>
    <mergeCell ref="W22:W25"/>
    <mergeCell ref="L22:L25"/>
    <mergeCell ref="U31:X31"/>
    <mergeCell ref="U27:U30"/>
    <mergeCell ref="V27:V30"/>
    <mergeCell ref="P26:S26"/>
    <mergeCell ref="M22:M25"/>
    <mergeCell ref="N22:N25"/>
    <mergeCell ref="P22:P25"/>
    <mergeCell ref="X22:X25"/>
    <mergeCell ref="Q22:Q25"/>
    <mergeCell ref="R27:R30"/>
    <mergeCell ref="S27:S30"/>
    <mergeCell ref="U26:X26"/>
    <mergeCell ref="R22:R25"/>
    <mergeCell ref="S22:S25"/>
    <mergeCell ref="U20:X21"/>
    <mergeCell ref="F20:I21"/>
    <mergeCell ref="F26:I26"/>
    <mergeCell ref="K26:N26"/>
    <mergeCell ref="X16:X19"/>
    <mergeCell ref="U16:U19"/>
    <mergeCell ref="V16:V19"/>
    <mergeCell ref="W16:W19"/>
    <mergeCell ref="P16:S17"/>
    <mergeCell ref="K16:K19"/>
    <mergeCell ref="P20:S21"/>
    <mergeCell ref="S11:S14"/>
    <mergeCell ref="X11:X14"/>
    <mergeCell ref="F22:F25"/>
    <mergeCell ref="G22:G25"/>
    <mergeCell ref="H22:H25"/>
    <mergeCell ref="I22:I25"/>
    <mergeCell ref="M16:M19"/>
    <mergeCell ref="N16:N19"/>
    <mergeCell ref="K20:N21"/>
    <mergeCell ref="F11:G15"/>
    <mergeCell ref="H11:H15"/>
    <mergeCell ref="I11:I15"/>
    <mergeCell ref="B2:B5"/>
    <mergeCell ref="F7:I7"/>
    <mergeCell ref="K22:K25"/>
    <mergeCell ref="F16:I16"/>
    <mergeCell ref="P18:S19"/>
    <mergeCell ref="P9:S10"/>
    <mergeCell ref="K15:N15"/>
    <mergeCell ref="P15:S15"/>
    <mergeCell ref="U15:X15"/>
    <mergeCell ref="R11:R14"/>
    <mergeCell ref="L16:L19"/>
    <mergeCell ref="V11:V14"/>
    <mergeCell ref="W11:W14"/>
    <mergeCell ref="P11:P14"/>
    <mergeCell ref="U11:U14"/>
    <mergeCell ref="Q11:Q14"/>
    <mergeCell ref="K7:N7"/>
    <mergeCell ref="P7:S7"/>
    <mergeCell ref="U7:X7"/>
    <mergeCell ref="F17:I19"/>
    <mergeCell ref="F31:G33"/>
    <mergeCell ref="F34:G36"/>
    <mergeCell ref="F37:G39"/>
    <mergeCell ref="H31:I33"/>
    <mergeCell ref="Z7:AB7"/>
    <mergeCell ref="K11:K14"/>
    <mergeCell ref="L11:L14"/>
    <mergeCell ref="M11:M14"/>
    <mergeCell ref="N11:N14"/>
  </mergeCells>
  <phoneticPr fontId="74" type="noConversion"/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G1" sqref="G1"/>
    </sheetView>
  </sheetViews>
  <sheetFormatPr defaultRowHeight="15.75"/>
  <cols>
    <col min="2" max="2" width="45.5" customWidth="1"/>
  </cols>
  <sheetData>
    <row r="1" spans="1:9" ht="18.75">
      <c r="A1" s="328"/>
      <c r="B1" s="329" t="str">
        <f ca="1">'WG-Graphic'!D2</f>
        <v>77th IEEE 802.15 WPAN MEETING</v>
      </c>
      <c r="C1" s="330"/>
      <c r="D1" s="330"/>
      <c r="E1" s="331"/>
      <c r="F1" s="331"/>
      <c r="G1" t="str">
        <f ca="1">'WG-Graphic'!AF2</f>
        <v>15-12-0090-00-0ptc</v>
      </c>
    </row>
    <row r="2" spans="1:9" ht="18.75">
      <c r="A2" s="328"/>
      <c r="B2" s="329" t="str">
        <f ca="1">'WG-Graphic'!D3</f>
        <v>Hilton Waikoloa Village, Waikoloa, Hawaii, USA</v>
      </c>
      <c r="C2" s="330"/>
      <c r="D2" s="330"/>
      <c r="E2" s="331"/>
      <c r="F2" s="331"/>
    </row>
    <row r="3" spans="1:9" ht="18.75">
      <c r="A3" s="328"/>
      <c r="B3" s="329" t="str">
        <f ca="1">'WG-Graphic'!D4</f>
        <v>March 11-16, 2012</v>
      </c>
      <c r="C3" s="330"/>
      <c r="D3" s="330"/>
      <c r="E3" s="331"/>
      <c r="F3" s="331"/>
    </row>
    <row r="6" spans="1:9">
      <c r="A6" s="32"/>
      <c r="B6" s="32" t="s">
        <v>140</v>
      </c>
      <c r="C6" s="32"/>
      <c r="D6" s="32"/>
      <c r="E6" s="32"/>
      <c r="F6" s="32"/>
      <c r="G6" s="32"/>
      <c r="H6" s="332"/>
      <c r="I6" s="332"/>
    </row>
    <row r="7" spans="1:9">
      <c r="A7" s="32"/>
      <c r="B7" s="32"/>
      <c r="C7" s="32"/>
      <c r="D7" s="32"/>
      <c r="E7" s="32"/>
      <c r="F7" s="32"/>
      <c r="G7" s="32"/>
      <c r="H7" s="332"/>
      <c r="I7" s="332"/>
    </row>
    <row r="8" spans="1:9">
      <c r="A8" s="32">
        <v>1</v>
      </c>
      <c r="B8" s="32" t="s">
        <v>150</v>
      </c>
      <c r="C8" s="333"/>
      <c r="F8" s="32"/>
      <c r="G8" s="32"/>
      <c r="H8" s="332"/>
      <c r="I8" s="332"/>
    </row>
    <row r="9" spans="1:9">
      <c r="A9" s="32">
        <f>A8+1</f>
        <v>2</v>
      </c>
      <c r="B9" s="32" t="s">
        <v>149</v>
      </c>
      <c r="C9" s="334"/>
      <c r="D9" s="335"/>
      <c r="E9" s="336"/>
      <c r="F9" s="32"/>
      <c r="G9" s="32"/>
      <c r="H9" s="332"/>
      <c r="I9" s="332"/>
    </row>
    <row r="10" spans="1:9">
      <c r="A10" s="32">
        <f>A9+1</f>
        <v>3</v>
      </c>
      <c r="B10" s="32" t="s">
        <v>151</v>
      </c>
      <c r="C10" s="334"/>
      <c r="D10" s="335"/>
      <c r="E10" s="336"/>
      <c r="F10" s="32"/>
      <c r="G10" s="32"/>
      <c r="H10" s="332"/>
      <c r="I10" s="332"/>
    </row>
    <row r="11" spans="1:9">
      <c r="A11" s="32">
        <f>A10+1</f>
        <v>4</v>
      </c>
      <c r="B11" s="32" t="s">
        <v>152</v>
      </c>
      <c r="C11" s="334"/>
      <c r="D11" s="335"/>
      <c r="E11" s="336"/>
      <c r="F11" s="32"/>
      <c r="G11" s="32"/>
      <c r="H11" s="332"/>
      <c r="I11" s="332"/>
    </row>
    <row r="12" spans="1:9">
      <c r="A12" s="32">
        <f>A11+1</f>
        <v>5</v>
      </c>
      <c r="B12" s="32" t="s">
        <v>153</v>
      </c>
      <c r="C12" s="334"/>
      <c r="D12" s="335"/>
      <c r="E12" s="336"/>
      <c r="F12" s="32"/>
      <c r="G12" s="32"/>
      <c r="H12" s="332"/>
      <c r="I12" s="332"/>
    </row>
    <row r="13" spans="1:9">
      <c r="A13" s="32"/>
      <c r="B13" s="32"/>
      <c r="C13" s="334"/>
      <c r="D13" s="335"/>
      <c r="E13" s="336"/>
      <c r="F13" s="32"/>
      <c r="G13" s="32"/>
      <c r="H13" s="332"/>
      <c r="I13" s="332"/>
    </row>
    <row r="14" spans="1:9">
      <c r="A14" s="32"/>
      <c r="B14" s="337" t="s">
        <v>141</v>
      </c>
      <c r="C14" s="334"/>
      <c r="D14" s="335"/>
      <c r="E14" s="336"/>
      <c r="F14" s="32"/>
      <c r="G14" s="32"/>
      <c r="H14" s="332"/>
      <c r="I14" s="332"/>
    </row>
    <row r="15" spans="1:9">
      <c r="A15" s="32"/>
      <c r="B15" t="s">
        <v>142</v>
      </c>
      <c r="C15" s="334"/>
      <c r="D15" s="338"/>
      <c r="E15" s="336"/>
      <c r="F15" s="32"/>
      <c r="G15" s="32"/>
      <c r="H15" s="332"/>
      <c r="I15" s="332"/>
    </row>
    <row r="16" spans="1:9">
      <c r="A16" s="32"/>
      <c r="B16" s="32"/>
      <c r="C16" s="32"/>
      <c r="D16" s="32"/>
      <c r="E16" s="32"/>
      <c r="F16" s="337"/>
      <c r="G16" s="337"/>
    </row>
    <row r="17" spans="1:7">
      <c r="A17" s="32"/>
      <c r="B17" s="32"/>
      <c r="C17" s="32"/>
      <c r="D17" s="32"/>
      <c r="E17" s="32"/>
      <c r="F17" s="337"/>
      <c r="G17" s="337"/>
    </row>
    <row r="18" spans="1:7">
      <c r="A18" s="32"/>
      <c r="B18" s="32"/>
      <c r="C18" s="32"/>
      <c r="D18" s="32"/>
      <c r="E18" s="32"/>
      <c r="F18" s="337"/>
      <c r="G18" s="337"/>
    </row>
    <row r="19" spans="1:7">
      <c r="A19" s="32"/>
      <c r="B19" s="32"/>
      <c r="C19" s="32"/>
      <c r="D19" s="32"/>
      <c r="E19" s="32"/>
      <c r="F19" s="337"/>
      <c r="G19" s="337"/>
    </row>
    <row r="20" spans="1:7">
      <c r="A20" s="32"/>
      <c r="B20" s="32"/>
      <c r="C20" s="32"/>
      <c r="D20" s="32"/>
      <c r="E20" s="32"/>
      <c r="F20" s="337"/>
      <c r="G20" s="337"/>
    </row>
    <row r="21" spans="1:7">
      <c r="A21" s="32"/>
      <c r="B21" s="32"/>
      <c r="C21" s="32"/>
      <c r="D21" s="32"/>
      <c r="E21" s="32"/>
      <c r="F21" s="337"/>
      <c r="G21" s="337"/>
    </row>
    <row r="22" spans="1:7">
      <c r="A22" s="32"/>
      <c r="B22" s="337"/>
      <c r="C22" s="32"/>
      <c r="D22" s="32"/>
      <c r="E22" s="32"/>
    </row>
    <row r="23" spans="1:7">
      <c r="A23" s="32"/>
      <c r="C23" s="32"/>
      <c r="D23" s="32"/>
      <c r="E23" s="32"/>
    </row>
    <row r="24" spans="1:7">
      <c r="A24" s="32"/>
      <c r="B24" s="32"/>
      <c r="C24" s="337"/>
      <c r="D24" s="337"/>
      <c r="E24" s="337"/>
    </row>
    <row r="25" spans="1:7">
      <c r="A25" s="32"/>
      <c r="B25" s="32"/>
      <c r="C25" s="337"/>
      <c r="D25" s="337"/>
      <c r="E25" s="337"/>
    </row>
    <row r="26" spans="1:7">
      <c r="A26" s="32"/>
      <c r="B26" s="32"/>
      <c r="C26" s="337"/>
      <c r="D26" s="337"/>
      <c r="E26" s="337"/>
    </row>
    <row r="27" spans="1:7">
      <c r="A27" s="32"/>
      <c r="B27" s="32"/>
      <c r="C27" s="337"/>
      <c r="D27" s="337"/>
      <c r="E27" s="337"/>
    </row>
    <row r="28" spans="1:7">
      <c r="A28" s="337"/>
      <c r="B28" s="337"/>
      <c r="C28" s="337"/>
      <c r="D28" s="337"/>
      <c r="E28" s="337"/>
    </row>
    <row r="29" spans="1:7">
      <c r="A29" s="337"/>
      <c r="C29" s="337"/>
      <c r="D29" s="337"/>
      <c r="E29" s="337"/>
    </row>
  </sheetData>
  <phoneticPr fontId="7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G1" sqref="G1"/>
    </sheetView>
  </sheetViews>
  <sheetFormatPr defaultRowHeight="15.75"/>
  <cols>
    <col min="2" max="2" width="45.5" customWidth="1"/>
  </cols>
  <sheetData>
    <row r="1" spans="1:9" ht="18.75">
      <c r="A1" s="328"/>
      <c r="B1" s="329" t="str">
        <f ca="1">'WG-Graphic'!D2</f>
        <v>77th IEEE 802.15 WPAN MEETING</v>
      </c>
      <c r="C1" s="330"/>
      <c r="D1" s="330"/>
      <c r="E1" s="331"/>
      <c r="F1" s="331"/>
      <c r="G1" t="str">
        <f ca="1">'WG-Graphic'!AF2</f>
        <v>15-12-0090-00-0ptc</v>
      </c>
    </row>
    <row r="2" spans="1:9" ht="18.75">
      <c r="A2" s="328"/>
      <c r="B2" s="329" t="str">
        <f ca="1">'WG-Graphic'!D3</f>
        <v>Hilton Waikoloa Village, Waikoloa, Hawaii, USA</v>
      </c>
      <c r="C2" s="330"/>
      <c r="D2" s="330"/>
      <c r="E2" s="331"/>
      <c r="F2" s="331"/>
    </row>
    <row r="3" spans="1:9" ht="18.75">
      <c r="A3" s="328"/>
      <c r="B3" s="329" t="str">
        <f ca="1">'WG-Graphic'!D4</f>
        <v>March 11-16, 2012</v>
      </c>
      <c r="C3" s="330"/>
      <c r="D3" s="330"/>
      <c r="E3" s="331"/>
      <c r="F3" s="331"/>
    </row>
    <row r="6" spans="1:9">
      <c r="A6" s="32"/>
      <c r="B6" s="32" t="s">
        <v>140</v>
      </c>
      <c r="C6" s="32"/>
      <c r="D6" s="32"/>
      <c r="E6" s="32"/>
      <c r="F6" s="32"/>
      <c r="G6" s="32"/>
      <c r="H6" s="332"/>
      <c r="I6" s="332"/>
    </row>
    <row r="7" spans="1:9">
      <c r="A7" s="32"/>
      <c r="B7" s="32"/>
      <c r="C7" s="32"/>
      <c r="D7" s="32"/>
      <c r="E7" s="32"/>
      <c r="F7" s="32"/>
      <c r="G7" s="32"/>
      <c r="H7" s="332"/>
      <c r="I7" s="332"/>
    </row>
    <row r="8" spans="1:9">
      <c r="A8" s="32">
        <f ca="1">'PTC Objectives'!A8</f>
        <v>1</v>
      </c>
      <c r="B8" s="339" t="str">
        <f ca="1">'PTC Objectives'!B8</f>
        <v>Monday PM2- Agenda/Objectives/Minutes/Address PAR/5C comments</v>
      </c>
      <c r="C8" s="333"/>
      <c r="F8" s="32"/>
      <c r="G8" s="32"/>
      <c r="H8" s="332"/>
      <c r="I8" s="332"/>
    </row>
    <row r="9" spans="1:9">
      <c r="A9" s="340">
        <f t="shared" ref="A9:A15" si="0">A8+0.1</f>
        <v>1.1000000000000001</v>
      </c>
      <c r="B9" s="341" t="s">
        <v>143</v>
      </c>
      <c r="C9" s="334" t="s">
        <v>156</v>
      </c>
      <c r="D9" s="335">
        <v>5</v>
      </c>
      <c r="E9" s="336">
        <v>0.5625</v>
      </c>
      <c r="F9" s="32"/>
      <c r="G9" s="32"/>
      <c r="H9" s="332"/>
      <c r="I9" s="332"/>
    </row>
    <row r="10" spans="1:9">
      <c r="A10" s="340">
        <f t="shared" si="0"/>
        <v>1.2000000000000002</v>
      </c>
      <c r="B10" s="332" t="s">
        <v>144</v>
      </c>
      <c r="C10" s="334" t="s">
        <v>156</v>
      </c>
      <c r="D10" s="335">
        <v>20</v>
      </c>
      <c r="E10" s="336">
        <f t="shared" ref="E10:E15" si="1">E9+TIME(0,D9,0)</f>
        <v>0.56597222222222221</v>
      </c>
      <c r="F10" s="32"/>
      <c r="G10" s="32"/>
      <c r="H10" s="332"/>
      <c r="I10" s="332"/>
    </row>
    <row r="11" spans="1:9">
      <c r="A11" s="340">
        <f t="shared" si="0"/>
        <v>1.3000000000000003</v>
      </c>
      <c r="B11" s="332" t="s">
        <v>145</v>
      </c>
      <c r="C11" s="334" t="s">
        <v>156</v>
      </c>
      <c r="D11" s="335">
        <v>10</v>
      </c>
      <c r="E11" s="336">
        <f t="shared" si="1"/>
        <v>0.57986111111111105</v>
      </c>
      <c r="F11" s="32"/>
      <c r="G11" s="32"/>
      <c r="H11" s="332"/>
      <c r="I11" s="332"/>
    </row>
    <row r="12" spans="1:9">
      <c r="A12" s="340">
        <f t="shared" si="0"/>
        <v>1.4000000000000004</v>
      </c>
      <c r="B12" s="332" t="s">
        <v>146</v>
      </c>
      <c r="C12" s="334" t="s">
        <v>156</v>
      </c>
      <c r="D12" s="335">
        <v>5</v>
      </c>
      <c r="E12" s="336">
        <f t="shared" si="1"/>
        <v>0.58680555555555547</v>
      </c>
      <c r="F12" s="32"/>
      <c r="G12" s="32"/>
      <c r="H12" s="332"/>
      <c r="I12" s="332"/>
    </row>
    <row r="13" spans="1:9">
      <c r="A13" s="340">
        <f t="shared" si="0"/>
        <v>1.5000000000000004</v>
      </c>
      <c r="B13" s="332" t="s">
        <v>154</v>
      </c>
      <c r="C13" s="334" t="s">
        <v>156</v>
      </c>
      <c r="D13" s="335">
        <v>5</v>
      </c>
      <c r="E13" s="336">
        <f t="shared" si="1"/>
        <v>0.59027777777777768</v>
      </c>
      <c r="F13" s="32"/>
      <c r="G13" s="32"/>
      <c r="H13" s="332"/>
      <c r="I13" s="332"/>
    </row>
    <row r="14" spans="1:9">
      <c r="A14" s="340">
        <f t="shared" si="0"/>
        <v>1.6000000000000005</v>
      </c>
      <c r="B14" s="332" t="s">
        <v>155</v>
      </c>
      <c r="C14" s="334" t="s">
        <v>148</v>
      </c>
      <c r="D14" s="335">
        <v>75</v>
      </c>
      <c r="E14" s="336">
        <f t="shared" si="1"/>
        <v>0.59374999999999989</v>
      </c>
      <c r="F14" s="32"/>
      <c r="G14" s="32"/>
      <c r="H14" s="332"/>
      <c r="I14" s="332"/>
    </row>
    <row r="15" spans="1:9">
      <c r="A15" s="340">
        <f t="shared" si="0"/>
        <v>1.7000000000000006</v>
      </c>
      <c r="B15" s="332" t="s">
        <v>147</v>
      </c>
      <c r="C15" s="334" t="s">
        <v>156</v>
      </c>
      <c r="D15" s="338">
        <v>0</v>
      </c>
      <c r="E15" s="336">
        <f t="shared" si="1"/>
        <v>0.64583333333333326</v>
      </c>
      <c r="F15" s="32"/>
      <c r="G15" s="32"/>
      <c r="H15" s="332"/>
      <c r="I15" s="332"/>
    </row>
    <row r="16" spans="1:9">
      <c r="A16" s="32"/>
      <c r="B16" s="32"/>
      <c r="C16" s="32"/>
      <c r="D16" s="32"/>
      <c r="E16" s="32"/>
      <c r="F16" s="337"/>
      <c r="G16" s="337"/>
    </row>
    <row r="17" spans="1:7">
      <c r="A17" s="32"/>
      <c r="B17" s="339"/>
      <c r="F17" s="337"/>
      <c r="G17" s="337"/>
    </row>
    <row r="18" spans="1:7">
      <c r="A18" s="340"/>
      <c r="B18" s="341"/>
      <c r="C18" s="334"/>
      <c r="D18" s="335"/>
      <c r="E18" s="336"/>
      <c r="F18" s="337"/>
      <c r="G18" s="337"/>
    </row>
    <row r="19" spans="1:7">
      <c r="A19" s="340"/>
      <c r="B19" s="341"/>
      <c r="C19" s="334"/>
      <c r="D19" s="335"/>
      <c r="E19" s="336"/>
      <c r="F19" s="337"/>
      <c r="G19" s="337"/>
    </row>
    <row r="20" spans="1:7">
      <c r="A20" s="340"/>
      <c r="B20" s="332"/>
      <c r="C20" s="334"/>
      <c r="D20" s="332"/>
      <c r="E20" s="336"/>
      <c r="F20" s="337"/>
      <c r="G20" s="337"/>
    </row>
    <row r="21" spans="1:7">
      <c r="A21" s="32"/>
      <c r="C21" s="32"/>
      <c r="D21" s="32"/>
      <c r="E21" s="32"/>
    </row>
    <row r="22" spans="1:7">
      <c r="A22" s="32"/>
      <c r="B22" s="32"/>
      <c r="C22" s="337"/>
      <c r="D22" s="337"/>
      <c r="E22" s="337"/>
    </row>
    <row r="23" spans="1:7">
      <c r="A23" s="32"/>
      <c r="B23" s="337" t="s">
        <v>141</v>
      </c>
      <c r="C23" s="337"/>
      <c r="D23" s="337"/>
      <c r="E23" s="337"/>
    </row>
    <row r="24" spans="1:7">
      <c r="A24" s="32"/>
      <c r="B24" t="s">
        <v>142</v>
      </c>
      <c r="C24" s="337"/>
      <c r="D24" s="337"/>
      <c r="E24" s="337"/>
    </row>
    <row r="25" spans="1:7">
      <c r="A25" s="32"/>
      <c r="B25" s="32"/>
      <c r="C25" s="337"/>
      <c r="D25" s="337"/>
      <c r="E25" s="337"/>
    </row>
    <row r="26" spans="1:7">
      <c r="A26" s="337"/>
      <c r="B26" s="337"/>
      <c r="C26" s="337"/>
      <c r="D26" s="337"/>
      <c r="E26" s="337"/>
    </row>
    <row r="27" spans="1:7">
      <c r="A27" s="337"/>
      <c r="C27" s="337"/>
      <c r="D27" s="337"/>
      <c r="E27" s="337"/>
    </row>
  </sheetData>
  <phoneticPr fontId="7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G1" sqref="G1"/>
    </sheetView>
  </sheetViews>
  <sheetFormatPr defaultRowHeight="15.75"/>
  <cols>
    <col min="2" max="2" width="45.5" customWidth="1"/>
  </cols>
  <sheetData>
    <row r="1" spans="1:9" ht="18.75">
      <c r="A1" s="328"/>
      <c r="B1" s="329" t="str">
        <f ca="1">'WG-Graphic'!D2</f>
        <v>77th IEEE 802.15 WPAN MEETING</v>
      </c>
      <c r="C1" s="330"/>
      <c r="D1" s="330"/>
      <c r="E1" s="331"/>
      <c r="F1" s="331"/>
      <c r="G1" t="str">
        <f ca="1">'WG-Graphic'!AF2</f>
        <v>15-12-0090-00-0ptc</v>
      </c>
    </row>
    <row r="2" spans="1:9" ht="18.75">
      <c r="A2" s="328"/>
      <c r="B2" s="329" t="str">
        <f ca="1">'WG-Graphic'!D3</f>
        <v>Hilton Waikoloa Village, Waikoloa, Hawaii, USA</v>
      </c>
      <c r="C2" s="330"/>
      <c r="D2" s="330"/>
      <c r="E2" s="331"/>
      <c r="F2" s="331"/>
    </row>
    <row r="3" spans="1:9" ht="18.75">
      <c r="A3" s="328"/>
      <c r="B3" s="329" t="str">
        <f ca="1">'WG-Graphic'!D4</f>
        <v>March 11-16, 2012</v>
      </c>
      <c r="C3" s="330"/>
      <c r="D3" s="330"/>
      <c r="E3" s="331"/>
      <c r="F3" s="331"/>
    </row>
    <row r="6" spans="1:9">
      <c r="A6" s="32"/>
      <c r="B6" s="32" t="s">
        <v>140</v>
      </c>
      <c r="C6" s="32"/>
      <c r="D6" s="32"/>
      <c r="E6" s="32"/>
      <c r="F6" s="32"/>
      <c r="G6" s="32"/>
      <c r="H6" s="332"/>
      <c r="I6" s="332"/>
    </row>
    <row r="7" spans="1:9">
      <c r="A7" s="32"/>
      <c r="B7" s="32"/>
      <c r="C7" s="32"/>
      <c r="D7" s="32"/>
      <c r="E7" s="32"/>
      <c r="F7" s="32"/>
      <c r="G7" s="32"/>
      <c r="H7" s="332"/>
      <c r="I7" s="332"/>
    </row>
    <row r="8" spans="1:9">
      <c r="A8" s="32">
        <f ca="1">'PTC Objectives'!A9</f>
        <v>2</v>
      </c>
      <c r="B8" s="339" t="str">
        <f ca="1">'PTC Objectives'!B9</f>
        <v>Wednesday AM1 - Address PAR/5C Comments</v>
      </c>
      <c r="C8" s="333"/>
      <c r="F8" s="32"/>
      <c r="G8" s="32"/>
      <c r="H8" s="332"/>
      <c r="I8" s="332"/>
    </row>
    <row r="9" spans="1:9">
      <c r="A9" s="340">
        <f t="shared" ref="A9:A15" si="0">A8+0.1</f>
        <v>2.1</v>
      </c>
      <c r="B9" s="341" t="s">
        <v>143</v>
      </c>
      <c r="C9" s="334" t="s">
        <v>156</v>
      </c>
      <c r="D9" s="335">
        <v>5</v>
      </c>
      <c r="E9" s="336">
        <v>0.33333333333333331</v>
      </c>
      <c r="F9" s="32"/>
      <c r="G9" s="32"/>
      <c r="H9" s="332"/>
      <c r="I9" s="332"/>
    </row>
    <row r="10" spans="1:9">
      <c r="A10" s="340">
        <f t="shared" si="0"/>
        <v>2.2000000000000002</v>
      </c>
      <c r="B10" s="332" t="s">
        <v>144</v>
      </c>
      <c r="C10" s="334" t="s">
        <v>156</v>
      </c>
      <c r="D10" s="335">
        <v>20</v>
      </c>
      <c r="E10" s="336">
        <f t="shared" ref="E10:E15" si="1">E9+TIME(0,D9,0)</f>
        <v>0.33680555555555552</v>
      </c>
      <c r="F10" s="32"/>
      <c r="G10" s="32"/>
      <c r="H10" s="332"/>
      <c r="I10" s="332"/>
    </row>
    <row r="11" spans="1:9">
      <c r="A11" s="340">
        <f t="shared" si="0"/>
        <v>2.3000000000000003</v>
      </c>
      <c r="B11" s="332" t="s">
        <v>145</v>
      </c>
      <c r="C11" s="334" t="s">
        <v>156</v>
      </c>
      <c r="D11" s="335">
        <v>10</v>
      </c>
      <c r="E11" s="336">
        <f t="shared" si="1"/>
        <v>0.35069444444444442</v>
      </c>
      <c r="F11" s="32"/>
      <c r="G11" s="32"/>
      <c r="H11" s="332"/>
      <c r="I11" s="332"/>
    </row>
    <row r="12" spans="1:9">
      <c r="A12" s="340">
        <f t="shared" si="0"/>
        <v>2.4000000000000004</v>
      </c>
      <c r="B12" s="332" t="s">
        <v>146</v>
      </c>
      <c r="C12" s="334" t="s">
        <v>156</v>
      </c>
      <c r="D12" s="335">
        <v>5</v>
      </c>
      <c r="E12" s="336">
        <f t="shared" si="1"/>
        <v>0.35763888888888884</v>
      </c>
      <c r="F12" s="32"/>
      <c r="G12" s="32"/>
      <c r="H12" s="332"/>
      <c r="I12" s="332"/>
    </row>
    <row r="13" spans="1:9">
      <c r="A13" s="340">
        <f t="shared" si="0"/>
        <v>2.5000000000000004</v>
      </c>
      <c r="B13" s="332" t="s">
        <v>154</v>
      </c>
      <c r="C13" s="334" t="s">
        <v>156</v>
      </c>
      <c r="D13" s="335">
        <v>5</v>
      </c>
      <c r="E13" s="336">
        <f t="shared" si="1"/>
        <v>0.36111111111111105</v>
      </c>
      <c r="F13" s="32"/>
      <c r="G13" s="32"/>
      <c r="H13" s="332"/>
      <c r="I13" s="332"/>
    </row>
    <row r="14" spans="1:9">
      <c r="A14" s="340">
        <f t="shared" si="0"/>
        <v>2.6000000000000005</v>
      </c>
      <c r="B14" s="332" t="s">
        <v>155</v>
      </c>
      <c r="C14" s="334" t="s">
        <v>148</v>
      </c>
      <c r="D14" s="335">
        <v>75</v>
      </c>
      <c r="E14" s="336">
        <f t="shared" si="1"/>
        <v>0.36458333333333326</v>
      </c>
      <c r="F14" s="32"/>
      <c r="G14" s="32"/>
      <c r="H14" s="332"/>
      <c r="I14" s="332"/>
    </row>
    <row r="15" spans="1:9">
      <c r="A15" s="340">
        <f t="shared" si="0"/>
        <v>2.7000000000000006</v>
      </c>
      <c r="B15" s="332" t="s">
        <v>147</v>
      </c>
      <c r="C15" s="334" t="s">
        <v>156</v>
      </c>
      <c r="D15" s="338">
        <v>0</v>
      </c>
      <c r="E15" s="336">
        <f t="shared" si="1"/>
        <v>0.41666666666666657</v>
      </c>
      <c r="F15" s="32"/>
      <c r="G15" s="32"/>
      <c r="H15" s="332"/>
      <c r="I15" s="332"/>
    </row>
    <row r="16" spans="1:9">
      <c r="A16" s="32"/>
      <c r="B16" s="32"/>
      <c r="C16" s="32"/>
      <c r="D16" s="32"/>
      <c r="E16" s="32"/>
      <c r="F16" s="337"/>
      <c r="G16" s="337"/>
    </row>
    <row r="17" spans="1:7">
      <c r="A17" s="343">
        <f ca="1">'PTC Objectives'!A10</f>
        <v>3</v>
      </c>
      <c r="B17" s="339" t="str">
        <f ca="1">'PTC Objectives'!B10</f>
        <v>Wednesday PM1 - PAR/5C Comment Review and Editing</v>
      </c>
      <c r="C17" s="333"/>
      <c r="F17" s="337"/>
      <c r="G17" s="337"/>
    </row>
    <row r="18" spans="1:7">
      <c r="A18" s="340">
        <f t="shared" ref="A18:A20" si="2">A17+0.1</f>
        <v>3.1</v>
      </c>
      <c r="B18" s="341" t="s">
        <v>143</v>
      </c>
      <c r="C18" s="334" t="s">
        <v>156</v>
      </c>
      <c r="D18" s="335">
        <v>5</v>
      </c>
      <c r="E18" s="336">
        <v>0.5625</v>
      </c>
      <c r="F18" s="337"/>
      <c r="G18" s="337"/>
    </row>
    <row r="19" spans="1:7">
      <c r="A19" s="340">
        <f t="shared" si="2"/>
        <v>3.2</v>
      </c>
      <c r="B19" s="332" t="s">
        <v>155</v>
      </c>
      <c r="C19" s="334" t="s">
        <v>156</v>
      </c>
      <c r="D19" s="335">
        <v>115</v>
      </c>
      <c r="E19" s="336">
        <f>E18+TIME(0,D18,0)</f>
        <v>0.56597222222222221</v>
      </c>
      <c r="F19" s="337"/>
      <c r="G19" s="337"/>
    </row>
    <row r="20" spans="1:7">
      <c r="A20" s="340">
        <f t="shared" si="2"/>
        <v>3.3000000000000003</v>
      </c>
      <c r="B20" s="332" t="s">
        <v>147</v>
      </c>
      <c r="C20" s="334" t="s">
        <v>156</v>
      </c>
      <c r="D20" s="335">
        <v>0</v>
      </c>
      <c r="E20" s="336">
        <f>E19+TIME(0,D19,0)</f>
        <v>0.64583333333333337</v>
      </c>
      <c r="F20" s="337"/>
      <c r="G20" s="337"/>
    </row>
    <row r="21" spans="1:7">
      <c r="A21" s="340"/>
      <c r="B21" s="332"/>
      <c r="C21" s="334"/>
      <c r="D21" s="335"/>
      <c r="E21" s="336"/>
    </row>
    <row r="22" spans="1:7">
      <c r="A22" s="343">
        <f ca="1">'PTC Objectives'!A11</f>
        <v>4</v>
      </c>
      <c r="B22" s="342" t="str">
        <f ca="1">'PTC Objectives'!B11</f>
        <v>Wednesday PM2 - PAR/5C Comment Review and Editing</v>
      </c>
      <c r="C22" s="333"/>
    </row>
    <row r="23" spans="1:7">
      <c r="A23" s="340">
        <f>A22+0.1</f>
        <v>4.0999999999999996</v>
      </c>
      <c r="B23" s="341" t="s">
        <v>143</v>
      </c>
      <c r="C23" s="334" t="s">
        <v>156</v>
      </c>
      <c r="D23" s="335">
        <v>5</v>
      </c>
      <c r="E23" s="336">
        <v>0.66666666666666663</v>
      </c>
    </row>
    <row r="24" spans="1:7">
      <c r="A24" s="340">
        <f>A23+0.1</f>
        <v>4.1999999999999993</v>
      </c>
      <c r="B24" s="332" t="s">
        <v>160</v>
      </c>
      <c r="C24" s="334" t="s">
        <v>156</v>
      </c>
      <c r="D24" s="335">
        <v>115</v>
      </c>
      <c r="E24" s="336">
        <f>E23+TIME(0,D23,0)</f>
        <v>0.67013888888888884</v>
      </c>
    </row>
    <row r="25" spans="1:7">
      <c r="A25" s="340">
        <f>A24+0.1</f>
        <v>4.2999999999999989</v>
      </c>
      <c r="B25" s="332" t="s">
        <v>147</v>
      </c>
      <c r="C25" s="334" t="s">
        <v>156</v>
      </c>
      <c r="D25" s="335">
        <v>0</v>
      </c>
      <c r="E25" s="336">
        <f>E24+TIME(0,D24,0)</f>
        <v>0.75</v>
      </c>
    </row>
    <row r="26" spans="1:7">
      <c r="A26" s="337"/>
      <c r="C26" s="337"/>
      <c r="D26" s="337"/>
      <c r="E26" s="337"/>
    </row>
    <row r="27" spans="1:7">
      <c r="A27" s="337"/>
      <c r="B27" s="337" t="s">
        <v>141</v>
      </c>
      <c r="C27" s="337"/>
      <c r="D27" s="337"/>
      <c r="E27" s="337"/>
    </row>
    <row r="28" spans="1:7">
      <c r="B28" t="s">
        <v>142</v>
      </c>
    </row>
  </sheetData>
  <phoneticPr fontId="74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G5" sqref="G5"/>
    </sheetView>
  </sheetViews>
  <sheetFormatPr defaultRowHeight="15.75"/>
  <cols>
    <col min="2" max="2" width="45.5" customWidth="1"/>
  </cols>
  <sheetData>
    <row r="1" spans="1:9" ht="18.75">
      <c r="A1" s="328"/>
      <c r="B1" s="329" t="str">
        <f ca="1">'WG-Graphic'!D2</f>
        <v>77th IEEE 802.15 WPAN MEETING</v>
      </c>
      <c r="C1" s="330"/>
      <c r="D1" s="330"/>
      <c r="E1" s="331"/>
      <c r="F1" s="331"/>
      <c r="G1" t="str">
        <f ca="1">'WG-Graphic'!AF2</f>
        <v>15-12-0090-00-0ptc</v>
      </c>
    </row>
    <row r="2" spans="1:9" ht="18.75">
      <c r="A2" s="328"/>
      <c r="B2" s="329" t="str">
        <f ca="1">'WG-Graphic'!D3</f>
        <v>Hilton Waikoloa Village, Waikoloa, Hawaii, USA</v>
      </c>
      <c r="C2" s="330"/>
      <c r="D2" s="330"/>
      <c r="E2" s="331"/>
      <c r="F2" s="331"/>
    </row>
    <row r="3" spans="1:9" ht="18.75">
      <c r="A3" s="328"/>
      <c r="B3" s="329" t="str">
        <f ca="1">'WG-Graphic'!D4</f>
        <v>March 11-16, 2012</v>
      </c>
      <c r="C3" s="330"/>
      <c r="D3" s="330"/>
      <c r="E3" s="331"/>
      <c r="F3" s="331"/>
    </row>
    <row r="6" spans="1:9">
      <c r="A6" s="32"/>
      <c r="B6" s="32" t="s">
        <v>140</v>
      </c>
      <c r="C6" s="32"/>
      <c r="D6" s="32"/>
      <c r="E6" s="32"/>
      <c r="F6" s="32"/>
      <c r="G6" s="32"/>
      <c r="H6" s="332"/>
      <c r="I6" s="332"/>
    </row>
    <row r="7" spans="1:9">
      <c r="A7" s="32"/>
      <c r="B7" s="32"/>
      <c r="C7" s="32"/>
      <c r="D7" s="32"/>
      <c r="E7" s="32"/>
      <c r="F7" s="32"/>
      <c r="G7" s="32"/>
      <c r="H7" s="332"/>
      <c r="I7" s="332"/>
    </row>
    <row r="8" spans="1:9">
      <c r="A8" s="32">
        <f ca="1">'PTC Objectives'!A12</f>
        <v>5</v>
      </c>
      <c r="B8" s="339" t="str">
        <f ca="1">'PTC Objectives'!B12</f>
        <v>Thursday PM1 - Responses to CfA, Next Steps</v>
      </c>
      <c r="C8" s="333"/>
      <c r="F8" s="32"/>
      <c r="G8" s="32"/>
      <c r="H8" s="332"/>
      <c r="I8" s="332"/>
    </row>
    <row r="9" spans="1:9">
      <c r="A9" s="340">
        <f t="shared" ref="A9:A12" si="0">A8+0.1</f>
        <v>5.0999999999999996</v>
      </c>
      <c r="B9" s="341" t="s">
        <v>143</v>
      </c>
      <c r="C9" s="334" t="s">
        <v>156</v>
      </c>
      <c r="D9" s="335">
        <v>5</v>
      </c>
      <c r="E9" s="336">
        <v>0.5625</v>
      </c>
      <c r="F9" s="32"/>
      <c r="G9" s="32"/>
      <c r="H9" s="332"/>
      <c r="I9" s="332"/>
    </row>
    <row r="10" spans="1:9">
      <c r="A10" s="340">
        <f t="shared" si="0"/>
        <v>5.1999999999999993</v>
      </c>
      <c r="B10" s="332" t="s">
        <v>157</v>
      </c>
      <c r="C10" s="334" t="s">
        <v>156</v>
      </c>
      <c r="D10" s="335">
        <v>90</v>
      </c>
      <c r="E10" s="336">
        <f t="shared" ref="E10:E12" si="1">E9+TIME(0,D9,0)</f>
        <v>0.56597222222222221</v>
      </c>
      <c r="F10" s="32"/>
      <c r="G10" s="32"/>
      <c r="H10" s="332"/>
      <c r="I10" s="332"/>
    </row>
    <row r="11" spans="1:9">
      <c r="A11" s="340">
        <f t="shared" si="0"/>
        <v>5.2999999999999989</v>
      </c>
      <c r="B11" s="332" t="s">
        <v>158</v>
      </c>
      <c r="C11" s="334" t="s">
        <v>156</v>
      </c>
      <c r="D11" s="335">
        <v>25</v>
      </c>
      <c r="E11" s="336">
        <f t="shared" si="1"/>
        <v>0.62847222222222221</v>
      </c>
      <c r="F11" s="32"/>
      <c r="G11" s="32"/>
      <c r="H11" s="332"/>
      <c r="I11" s="332"/>
    </row>
    <row r="12" spans="1:9">
      <c r="A12" s="340">
        <f t="shared" si="0"/>
        <v>5.3999999999999986</v>
      </c>
      <c r="B12" s="332" t="s">
        <v>159</v>
      </c>
      <c r="C12" s="334" t="s">
        <v>156</v>
      </c>
      <c r="D12" s="335">
        <v>5</v>
      </c>
      <c r="E12" s="336">
        <f t="shared" si="1"/>
        <v>0.64583333333333337</v>
      </c>
      <c r="F12" s="32"/>
      <c r="G12" s="32"/>
      <c r="H12" s="332"/>
      <c r="I12" s="332"/>
    </row>
    <row r="13" spans="1:9">
      <c r="A13" s="340"/>
      <c r="B13" s="332"/>
      <c r="C13" s="334"/>
      <c r="D13" s="335"/>
      <c r="E13" s="336"/>
      <c r="F13" s="32"/>
      <c r="G13" s="32"/>
      <c r="H13" s="332"/>
      <c r="I13" s="332"/>
    </row>
    <row r="14" spans="1:9">
      <c r="A14" s="340"/>
      <c r="B14" s="332"/>
      <c r="C14" s="334"/>
      <c r="D14" s="335"/>
      <c r="E14" s="336"/>
      <c r="F14" s="32"/>
      <c r="G14" s="32"/>
      <c r="H14" s="332"/>
      <c r="I14" s="332"/>
    </row>
    <row r="15" spans="1:9">
      <c r="A15" s="340"/>
      <c r="B15" s="332"/>
      <c r="C15" s="334"/>
      <c r="D15" s="338"/>
      <c r="E15" s="336"/>
      <c r="F15" s="32"/>
      <c r="G15" s="32"/>
      <c r="H15" s="332"/>
      <c r="I15" s="332"/>
    </row>
    <row r="16" spans="1:9">
      <c r="A16" s="32"/>
      <c r="B16" s="32"/>
      <c r="C16" s="32"/>
      <c r="D16" s="32"/>
      <c r="E16" s="32"/>
      <c r="F16" s="337"/>
      <c r="G16" s="337"/>
    </row>
    <row r="17" spans="1:7">
      <c r="A17" s="343"/>
      <c r="B17" s="337" t="s">
        <v>141</v>
      </c>
      <c r="C17" s="333"/>
      <c r="F17" s="337"/>
      <c r="G17" s="337"/>
    </row>
    <row r="18" spans="1:7">
      <c r="A18" s="340"/>
      <c r="B18" t="s">
        <v>142</v>
      </c>
      <c r="C18" s="334"/>
      <c r="D18" s="335"/>
      <c r="E18" s="336"/>
      <c r="F18" s="337"/>
      <c r="G18" s="337"/>
    </row>
    <row r="19" spans="1:7">
      <c r="A19" s="340"/>
      <c r="B19" s="332"/>
      <c r="C19" s="334"/>
      <c r="D19" s="335"/>
      <c r="E19" s="336"/>
      <c r="F19" s="337"/>
      <c r="G19" s="337"/>
    </row>
    <row r="20" spans="1:7">
      <c r="A20" s="340"/>
      <c r="B20" s="332"/>
      <c r="C20" s="334"/>
      <c r="D20" s="335"/>
      <c r="E20" s="336"/>
      <c r="F20" s="337"/>
      <c r="G20" s="337"/>
    </row>
    <row r="21" spans="1:7">
      <c r="A21" s="340"/>
      <c r="B21" s="332"/>
      <c r="C21" s="334"/>
      <c r="D21" s="335"/>
      <c r="E21" s="336"/>
    </row>
    <row r="22" spans="1:7">
      <c r="A22" s="343"/>
      <c r="B22" s="342"/>
      <c r="C22" s="333"/>
    </row>
    <row r="23" spans="1:7">
      <c r="A23" s="340"/>
      <c r="B23" s="341"/>
      <c r="C23" s="334"/>
      <c r="D23" s="335"/>
      <c r="E23" s="336"/>
    </row>
    <row r="24" spans="1:7">
      <c r="A24" s="340"/>
      <c r="B24" s="332"/>
      <c r="C24" s="334"/>
      <c r="D24" s="335"/>
      <c r="E24" s="336"/>
    </row>
    <row r="25" spans="1:7">
      <c r="A25" s="340"/>
      <c r="B25" s="332"/>
      <c r="C25" s="334"/>
      <c r="D25" s="335"/>
      <c r="E25" s="336"/>
    </row>
    <row r="26" spans="1:7">
      <c r="A26" s="337"/>
      <c r="C26" s="337"/>
      <c r="D26" s="337"/>
      <c r="E26" s="337"/>
    </row>
    <row r="27" spans="1:7">
      <c r="A27" s="337"/>
      <c r="C27" s="337"/>
      <c r="D27" s="337"/>
      <c r="E27" s="337"/>
    </row>
  </sheetData>
  <phoneticPr fontId="7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WG-Graphic</vt:lpstr>
      <vt:lpstr>PTC Objectives</vt:lpstr>
      <vt:lpstr>Monday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2012-02-11T19:06:21Z</dcterms:modified>
</cp:coreProperties>
</file>