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19320" windowHeight="11640" tabRatio="500"/>
  </bookViews>
  <sheets>
    <sheet name="WG-Graphic" sheetId="1" r:id="rId1"/>
    <sheet name="Objectives" sheetId="3" r:id="rId2"/>
    <sheet name="Monday" sheetId="2" r:id="rId3"/>
    <sheet name="Tuesday" sheetId="5" r:id="rId4"/>
    <sheet name="Wednesday" sheetId="4" r:id="rId5"/>
  </sheets>
  <calcPr calcId="145621"/>
</workbook>
</file>

<file path=xl/calcChain.xml><?xml version="1.0" encoding="utf-8"?>
<calcChain xmlns="http://schemas.openxmlformats.org/spreadsheetml/2006/main">
  <c r="E10" i="5" l="1"/>
  <c r="A10" i="5"/>
  <c r="B8" i="5"/>
  <c r="A8" i="5"/>
  <c r="A9" i="5" s="1"/>
  <c r="E11" i="5"/>
  <c r="B3" i="5"/>
  <c r="B2" i="5"/>
  <c r="B1" i="5"/>
  <c r="A10" i="3"/>
  <c r="A11" i="3"/>
  <c r="A12" i="3" s="1"/>
  <c r="A11" i="5" l="1"/>
  <c r="B8" i="2"/>
  <c r="E16" i="4"/>
  <c r="E17" i="4" s="1"/>
  <c r="E18" i="4" s="1"/>
  <c r="E10" i="4"/>
  <c r="E11" i="4" s="1"/>
  <c r="E12" i="4" s="1"/>
  <c r="B14" i="4"/>
  <c r="B8" i="4"/>
  <c r="B3" i="4"/>
  <c r="B2" i="4"/>
  <c r="B1" i="4"/>
  <c r="E19" i="2"/>
  <c r="E20" i="2" s="1"/>
  <c r="E21" i="2" s="1"/>
  <c r="B17" i="2"/>
  <c r="A8" i="2"/>
  <c r="E10" i="2"/>
  <c r="E11" i="2" s="1"/>
  <c r="E12" i="2" s="1"/>
  <c r="E13" i="2" s="1"/>
  <c r="E14" i="2" s="1"/>
  <c r="E15" i="2" s="1"/>
  <c r="B1" i="3"/>
  <c r="B2" i="3"/>
  <c r="B3" i="3"/>
  <c r="A9" i="3"/>
  <c r="A17" i="2" s="1"/>
  <c r="A18" i="2" s="1"/>
  <c r="A19" i="2" s="1"/>
  <c r="A20" i="2" s="1"/>
  <c r="A21" i="2" s="1"/>
  <c r="A9" i="2"/>
  <c r="A10" i="2"/>
  <c r="A11" i="2" s="1"/>
  <c r="A12" i="2" s="1"/>
  <c r="A13" i="2" s="1"/>
  <c r="A14" i="2" s="1"/>
  <c r="A15" i="2" s="1"/>
  <c r="B1" i="2"/>
  <c r="B2" i="2"/>
  <c r="B3" i="2"/>
  <c r="C58" i="1"/>
  <c r="A8" i="4" l="1"/>
  <c r="A9" i="4" s="1"/>
  <c r="A10" i="4" s="1"/>
  <c r="A11" i="4" s="1"/>
  <c r="A12" i="4" s="1"/>
  <c r="A14" i="4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<sst xmlns="http://schemas.openxmlformats.org/spreadsheetml/2006/main" count="361" uniqueCount="163">
  <si>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</si>
  <si>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</si>
  <si>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</si>
  <si>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</si>
  <si>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</si>
  <si>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</si>
  <si>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</si>
  <si>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</si>
  <si>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</si>
  <si>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</si>
  <si>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</si>
  <si>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</si>
  <si>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</si>
  <si>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</si>
  <si>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</si>
  <si>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</si>
  <si>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</si>
  <si>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</si>
  <si>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</si>
  <si>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</si>
  <si>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</si>
  <si>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</si>
  <si>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</si>
  <si>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</si>
  <si>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</si>
  <si>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</si>
  <si>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</si>
  <si>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</si>
  <si>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</si>
  <si>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</si>
  <si>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</si>
  <si>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</si>
  <si>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</si>
  <si>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</si>
  <si>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</si>
  <si>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</si>
  <si>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</si>
  <si>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</si>
  <si>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</si>
  <si>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</si>
  <si>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</si>
  <si>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</si>
  <si>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</si>
  <si>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</si>
  <si>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</si>
  <si>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</si>
  <si>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</si>
  <si>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</si>
  <si>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</si>
  <si>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</si>
  <si>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</si>
  <si>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</si>
  <si>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</si>
  <si>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</si>
  <si>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</si>
  <si>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</si>
  <si>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</si>
  <si>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</si>
  <si>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</si>
  <si>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</si>
  <si>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</si>
  <si>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</si>
  <si>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</si>
  <si>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</si>
  <si>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</si>
  <si>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</si>
  <si>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</si>
  <si>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</si>
  <si>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</si>
  <si>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</si>
  <si>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</si>
  <si>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</si>
  <si>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</si>
  <si>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</si>
  <si>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</si>
  <si>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</si>
  <si>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</si>
  <si>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</si>
  <si>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</si>
  <si>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</si>
  <si>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</si>
  <si>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</si>
  <si>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</si>
  <si>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</si>
  <si>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</si>
  <si>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</si>
  <si>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</si>
  <si>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</si>
  <si>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</si>
  <si>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</si>
  <si>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</si>
  <si>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</si>
  <si>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</si>
  <si>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</si>
  <si>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</si>
  <si>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</si>
  <si>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</si>
  <si>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</si>
  <si>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</si>
  <si>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</si>
  <si>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</si>
  <si>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</si>
  <si>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</si>
  <si>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</si>
  <si>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</si>
  <si>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</si>
  <si>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</si>
  <si>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</si>
  <si>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</si>
  <si>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76th IEEE 802.15 WPAN MEETING</t>
  </si>
  <si>
    <t>Hyatt Regency Riverfront, Jacksonville, Florida, USA</t>
  </si>
  <si>
    <t>JOINT OPENING PLENARY</t>
  </si>
  <si>
    <t>Lunch</t>
  </si>
  <si>
    <t>New Members Orientation</t>
  </si>
  <si>
    <t>January 15-19. 2012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</si>
  <si>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</si>
  <si>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</si>
  <si>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</si>
  <si>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</si>
  <si>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</si>
  <si>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</si>
  <si>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</si>
  <si>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</si>
  <si>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</si>
  <si>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</si>
  <si>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</si>
  <si>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</si>
  <si>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</si>
  <si>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</si>
  <si>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</si>
  <si>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</si>
  <si>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</si>
  <si>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</si>
  <si>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</si>
  <si>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</si>
  <si>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</si>
  <si>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</si>
  <si>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R1</t>
  </si>
  <si>
    <t>Meeting Objectives / Session Focus -SGptc (Positive Train Control)</t>
  </si>
  <si>
    <t>Monday PM1 - Agenda/Objectives/Minutes/PAR/5C Review</t>
  </si>
  <si>
    <t>Monday PM2 - PAR/5C Comment Review and Editing, Informative Presentations</t>
  </si>
  <si>
    <t>NOTE: Document Server is at</t>
  </si>
  <si>
    <t>ftp://ieee:wireless@ftp.802wirelessworld.com/15/</t>
  </si>
  <si>
    <t>OPEN</t>
  </si>
  <si>
    <t>Discuss Meeting Objectives/Opening Report and Agenda</t>
  </si>
  <si>
    <t>Approval of Agenda</t>
  </si>
  <si>
    <t>Read IEEE-SA Stds. Board Bylaws on Patents in Std's. &amp; Guidelines</t>
  </si>
  <si>
    <t>All</t>
  </si>
  <si>
    <t>Recess</t>
  </si>
  <si>
    <t>Approval of Atlanta Minutes</t>
  </si>
  <si>
    <t>Presentations</t>
  </si>
  <si>
    <t>PAR/5C Comment Resolution</t>
  </si>
  <si>
    <t>PAR/5C Review</t>
  </si>
  <si>
    <t>Close</t>
  </si>
  <si>
    <t>Next Steps</t>
  </si>
  <si>
    <t>Muftic</t>
  </si>
  <si>
    <t>Technical Guidance Document</t>
  </si>
  <si>
    <t>future schedule</t>
  </si>
  <si>
    <t>Tuesday PM2 - Final Edits PAR and 5C documents</t>
  </si>
  <si>
    <t>Wednesday PM1 - response to Call for Applications, next steps</t>
  </si>
  <si>
    <t>Wednesday PM2 - Meeting schedule going forward, task group schedule through completion of spec</t>
  </si>
  <si>
    <t>Adams</t>
  </si>
  <si>
    <r>
      <t>DCN </t>
    </r>
    <r>
      <rPr>
        <b/>
        <sz val="10"/>
        <color indexed="8"/>
        <rFont val="Verdana"/>
        <family val="2"/>
      </rPr>
      <t>15-12-0010-01-0ptc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</si>
</sst>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36"/>
      <name val="Arial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57"/>
      <name val="Arial"/>
      <family val="2"/>
    </font>
    <font>
      <b/>
      <sz val="9"/>
      <color indexed="57"/>
      <name val="Arial"/>
      <family val="2"/>
    </font>
    <font>
      <b/>
      <sz val="9"/>
      <color indexed="8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</font>
    <font>
      <sz val="12"/>
      <name val="Arial"/>
    </font>
    <font>
      <sz val="10"/>
      <name val="Verdana"/>
    </font>
    <font>
      <sz val="8"/>
      <name val="Calibri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4" fillId="0" borderId="0"/>
  </cellStyleXfs>
  <cellXfs count="4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3" fillId="3" borderId="0" xfId="0" applyFont="1" applyFill="1" applyAlignment="1"/>
    <xf numFmtId="0" fontId="3" fillId="3" borderId="5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25" fillId="11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0" fontId="29" fillId="11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1" borderId="7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vertical="center"/>
    </xf>
    <xf numFmtId="0" fontId="40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 indent="1"/>
    </xf>
    <xf numFmtId="0" fontId="40" fillId="11" borderId="0" xfId="0" applyFont="1" applyFill="1" applyBorder="1" applyAlignment="1">
      <alignment horizontal="left" vertical="center" indent="1"/>
    </xf>
    <xf numFmtId="0" fontId="40" fillId="11" borderId="6" xfId="0" applyFont="1" applyFill="1" applyBorder="1" applyAlignment="1">
      <alignment horizontal="left" vertical="center" indent="1"/>
    </xf>
    <xf numFmtId="0" fontId="37" fillId="4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4" fillId="4" borderId="7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8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vertical="center"/>
    </xf>
    <xf numFmtId="0" fontId="46" fillId="11" borderId="9" xfId="0" applyFont="1" applyFill="1" applyBorder="1" applyAlignment="1">
      <alignment vertical="center"/>
    </xf>
    <xf numFmtId="0" fontId="47" fillId="11" borderId="8" xfId="0" applyFont="1" applyFill="1" applyBorder="1" applyAlignment="1">
      <alignment vertical="center"/>
    </xf>
    <xf numFmtId="0" fontId="47" fillId="11" borderId="18" xfId="0" applyFont="1" applyFill="1" applyBorder="1" applyAlignment="1">
      <alignment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48" fillId="13" borderId="1" xfId="0" applyFont="1" applyFill="1" applyBorder="1" applyAlignment="1">
      <alignment horizontal="left" vertical="center"/>
    </xf>
    <xf numFmtId="0" fontId="48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48" fillId="13" borderId="0" xfId="0" applyFont="1" applyFill="1" applyBorder="1" applyAlignment="1">
      <alignment horizontal="left" vertical="center"/>
    </xf>
    <xf numFmtId="0" fontId="48" fillId="13" borderId="0" xfId="0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12" borderId="0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0" fillId="12" borderId="0" xfId="0" applyFont="1" applyFill="1" applyBorder="1" applyAlignment="1">
      <alignment horizontal="right" vertical="center"/>
    </xf>
    <xf numFmtId="164" fontId="15" fillId="11" borderId="20" xfId="0" applyNumberFormat="1" applyFont="1" applyFill="1" applyBorder="1" applyAlignment="1">
      <alignment horizontal="center" vertical="center"/>
    </xf>
    <xf numFmtId="10" fontId="10" fillId="12" borderId="6" xfId="0" applyNumberFormat="1" applyFont="1" applyFill="1" applyBorder="1" applyAlignment="1" applyProtection="1">
      <alignment horizontal="right" vertical="center"/>
    </xf>
    <xf numFmtId="10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64" fontId="15" fillId="11" borderId="21" xfId="0" applyNumberFormat="1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1" fillId="12" borderId="0" xfId="0" applyFont="1" applyFill="1" applyBorder="1" applyAlignment="1">
      <alignment horizontal="right" vertical="center"/>
    </xf>
    <xf numFmtId="10" fontId="28" fillId="12" borderId="6" xfId="0" applyNumberFormat="1" applyFont="1" applyFill="1" applyBorder="1" applyAlignment="1" applyProtection="1">
      <alignment horizontal="right" vertical="center"/>
    </xf>
    <xf numFmtId="10" fontId="28" fillId="13" borderId="0" xfId="0" applyNumberFormat="1" applyFont="1" applyFill="1" applyBorder="1" applyAlignment="1" applyProtection="1">
      <alignment horizontal="right" vertical="center"/>
    </xf>
    <xf numFmtId="0" fontId="51" fillId="13" borderId="0" xfId="0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22" fillId="12" borderId="6" xfId="0" applyNumberFormat="1" applyFont="1" applyFill="1" applyBorder="1" applyAlignment="1" applyProtection="1">
      <alignment horizontal="right" vertical="center"/>
    </xf>
    <xf numFmtId="10" fontId="22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52" fillId="12" borderId="6" xfId="0" applyNumberFormat="1" applyFont="1" applyFill="1" applyBorder="1" applyAlignment="1" applyProtection="1">
      <alignment horizontal="right" vertical="center"/>
    </xf>
    <xf numFmtId="10" fontId="52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51" fillId="12" borderId="6" xfId="0" applyNumberFormat="1" applyFont="1" applyFill="1" applyBorder="1" applyAlignment="1" applyProtection="1">
      <alignment horizontal="right" vertical="center"/>
    </xf>
    <xf numFmtId="10" fontId="51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3" fillId="12" borderId="6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2" fillId="13" borderId="0" xfId="0" applyFont="1" applyFill="1" applyBorder="1" applyAlignment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right" vertical="center"/>
    </xf>
    <xf numFmtId="10" fontId="53" fillId="12" borderId="6" xfId="0" applyNumberFormat="1" applyFont="1" applyFill="1" applyBorder="1" applyAlignment="1" applyProtection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36" fillId="12" borderId="0" xfId="0" applyFont="1" applyFill="1"/>
    <xf numFmtId="0" fontId="22" fillId="12" borderId="0" xfId="0" applyFont="1" applyFill="1" applyBorder="1" applyAlignment="1">
      <alignment horizontal="right" vertical="center"/>
    </xf>
    <xf numFmtId="10" fontId="50" fillId="12" borderId="6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164" fontId="15" fillId="11" borderId="22" xfId="0" applyNumberFormat="1" applyFont="1" applyFill="1" applyBorder="1" applyAlignment="1">
      <alignment horizontal="center" vertical="center"/>
    </xf>
    <xf numFmtId="0" fontId="46" fillId="13" borderId="0" xfId="0" applyFont="1" applyFill="1" applyBorder="1" applyAlignment="1">
      <alignment horizontal="right" vertical="center"/>
    </xf>
    <xf numFmtId="0" fontId="15" fillId="11" borderId="23" xfId="0" quotePrefix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54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64" fontId="15" fillId="11" borderId="24" xfId="0" applyNumberFormat="1" applyFont="1" applyFill="1" applyBorder="1" applyAlignment="1">
      <alignment horizontal="center" vertical="center"/>
    </xf>
    <xf numFmtId="164" fontId="15" fillId="12" borderId="0" xfId="0" applyNumberFormat="1" applyFont="1" applyFill="1" applyBorder="1" applyAlignment="1">
      <alignment vertical="center"/>
    </xf>
    <xf numFmtId="0" fontId="55" fillId="12" borderId="6" xfId="0" applyFont="1" applyFill="1" applyBorder="1" applyAlignment="1">
      <alignment vertical="center"/>
    </xf>
    <xf numFmtId="0" fontId="15" fillId="13" borderId="24" xfId="0" applyFont="1" applyFill="1" applyBorder="1" applyAlignment="1">
      <alignment horizontal="center" vertical="center"/>
    </xf>
    <xf numFmtId="0" fontId="55" fillId="0" borderId="0" xfId="0" applyFont="1"/>
    <xf numFmtId="1" fontId="15" fillId="11" borderId="24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1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58" fillId="11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5" xfId="0" quotePrefix="1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vertical="center"/>
    </xf>
    <xf numFmtId="0" fontId="61" fillId="13" borderId="0" xfId="0" applyFont="1" applyFill="1" applyBorder="1" applyAlignment="1">
      <alignment horizontal="right" vertical="center"/>
    </xf>
    <xf numFmtId="0" fontId="61" fillId="12" borderId="0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 vertical="center"/>
    </xf>
    <xf numFmtId="0" fontId="65" fillId="11" borderId="7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67" fillId="11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12" borderId="26" xfId="0" applyFont="1" applyFill="1" applyBorder="1" applyAlignment="1">
      <alignment vertical="center"/>
    </xf>
    <xf numFmtId="0" fontId="15" fillId="12" borderId="4" xfId="0" applyFont="1" applyFill="1" applyBorder="1" applyAlignment="1">
      <alignment horizontal="left" vertical="center"/>
    </xf>
    <xf numFmtId="0" fontId="48" fillId="12" borderId="4" xfId="0" applyFont="1" applyFill="1" applyBorder="1" applyAlignment="1">
      <alignment horizontal="left" vertical="center"/>
    </xf>
    <xf numFmtId="0" fontId="50" fillId="12" borderId="4" xfId="0" applyFont="1" applyFill="1" applyBorder="1" applyAlignment="1">
      <alignment vertical="center"/>
    </xf>
    <xf numFmtId="0" fontId="15" fillId="12" borderId="4" xfId="0" applyFont="1" applyFill="1" applyBorder="1"/>
    <xf numFmtId="0" fontId="18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right" vertical="center"/>
    </xf>
    <xf numFmtId="0" fontId="15" fillId="12" borderId="27" xfId="0" applyFont="1" applyFill="1" applyBorder="1" applyAlignment="1">
      <alignment vertical="center"/>
    </xf>
    <xf numFmtId="0" fontId="64" fillId="12" borderId="0" xfId="0" applyFont="1" applyFill="1" applyBorder="1" applyAlignment="1">
      <alignment horizontal="right" vertical="center"/>
    </xf>
    <xf numFmtId="10" fontId="14" fillId="14" borderId="0" xfId="0" applyNumberFormat="1" applyFont="1" applyFill="1" applyBorder="1" applyAlignment="1" applyProtection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4" fillId="14" borderId="0" xfId="0" applyFont="1" applyFill="1" applyBorder="1" applyAlignment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0" fillId="0" borderId="0" xfId="0" applyBorder="1"/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68" fillId="0" borderId="0" xfId="0" applyFont="1" applyAlignment="1">
      <alignment horizontal="left"/>
    </xf>
    <xf numFmtId="0" fontId="73" fillId="0" borderId="0" xfId="0" applyFont="1"/>
    <xf numFmtId="0" fontId="71" fillId="0" borderId="0" xfId="1" applyNumberFormat="1" applyFont="1"/>
    <xf numFmtId="49" fontId="71" fillId="0" borderId="0" xfId="0" applyNumberFormat="1" applyFont="1" applyAlignment="1">
      <alignment horizontal="left"/>
    </xf>
    <xf numFmtId="0" fontId="71" fillId="0" borderId="0" xfId="1" applyFont="1" applyAlignment="1">
      <alignment horizontal="center"/>
    </xf>
    <xf numFmtId="0" fontId="71" fillId="0" borderId="0" xfId="1" applyFont="1"/>
    <xf numFmtId="18" fontId="71" fillId="0" borderId="0" xfId="1" applyNumberFormat="1" applyFont="1" applyProtection="1"/>
    <xf numFmtId="0" fontId="71" fillId="0" borderId="0" xfId="0" applyFont="1" applyAlignment="1">
      <alignment vertical="top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62" fillId="12" borderId="11" xfId="0" applyFont="1" applyFill="1" applyBorder="1" applyAlignment="1">
      <alignment horizontal="center" vertical="center" wrapText="1"/>
    </xf>
    <xf numFmtId="0" fontId="62" fillId="12" borderId="2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18" borderId="33" xfId="0" applyFont="1" applyFill="1" applyBorder="1" applyAlignment="1">
      <alignment horizontal="center" vertical="center" wrapText="1"/>
    </xf>
    <xf numFmtId="0" fontId="60" fillId="16" borderId="11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 wrapText="1"/>
    </xf>
    <xf numFmtId="0" fontId="60" fillId="16" borderId="2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7" fillId="12" borderId="11" xfId="0" applyFont="1" applyFill="1" applyBorder="1" applyAlignment="1">
      <alignment horizontal="center" vertical="center" wrapText="1"/>
    </xf>
    <xf numFmtId="0" fontId="57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18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workbookViewId="0">
      <selection activeCell="B2" sqref="B2:B5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92" t="s">
        <v>137</v>
      </c>
      <c r="C2" s="3"/>
      <c r="D2" s="4" t="s">
        <v>109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  <c r="AE2" s="333" t="s">
        <v>162</v>
      </c>
    </row>
    <row r="3" spans="1:35" s="1" customFormat="1" ht="19.7" customHeight="1" x14ac:dyDescent="0.35">
      <c r="A3" s="9"/>
      <c r="B3" s="393"/>
      <c r="C3" s="9"/>
      <c r="D3" s="10" t="s">
        <v>110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93"/>
      <c r="C4" s="17"/>
      <c r="D4" s="18" t="s">
        <v>114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9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94" t="s">
        <v>5</v>
      </c>
      <c r="G7" s="395"/>
      <c r="H7" s="395"/>
      <c r="I7" s="396"/>
      <c r="J7" s="29"/>
      <c r="K7" s="404" t="s">
        <v>6</v>
      </c>
      <c r="L7" s="404"/>
      <c r="M7" s="404"/>
      <c r="N7" s="404"/>
      <c r="O7" s="29"/>
      <c r="P7" s="404"/>
      <c r="Q7" s="404"/>
      <c r="R7" s="404"/>
      <c r="S7" s="404"/>
      <c r="T7" s="29"/>
      <c r="U7" s="403" t="s">
        <v>7</v>
      </c>
      <c r="V7" s="404"/>
      <c r="W7" s="404"/>
      <c r="X7" s="404"/>
      <c r="Y7" s="29"/>
      <c r="Z7" s="403" t="s">
        <v>8</v>
      </c>
      <c r="AA7" s="404"/>
      <c r="AB7" s="404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63" t="s">
        <v>10</v>
      </c>
      <c r="Q9" s="363"/>
      <c r="R9" s="363"/>
      <c r="S9" s="363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7"/>
      <c r="Q10" s="367"/>
      <c r="R10" s="367"/>
      <c r="S10" s="36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405" t="s">
        <v>111</v>
      </c>
      <c r="G11" s="406"/>
      <c r="H11" s="406"/>
      <c r="I11" s="407"/>
      <c r="J11" s="52"/>
      <c r="K11" s="382" t="s">
        <v>14</v>
      </c>
      <c r="L11" s="343" t="s">
        <v>15</v>
      </c>
      <c r="M11" s="385" t="s">
        <v>108</v>
      </c>
      <c r="N11" s="357" t="s">
        <v>105</v>
      </c>
      <c r="O11" s="54"/>
      <c r="P11" s="346" t="s">
        <v>119</v>
      </c>
      <c r="Q11" s="417" t="s">
        <v>20</v>
      </c>
      <c r="R11" s="354" t="s">
        <v>118</v>
      </c>
      <c r="S11" s="357" t="s">
        <v>105</v>
      </c>
      <c r="T11" s="54"/>
      <c r="U11" s="343" t="s">
        <v>15</v>
      </c>
      <c r="V11" s="382" t="s">
        <v>14</v>
      </c>
      <c r="W11" s="385" t="s">
        <v>108</v>
      </c>
      <c r="X11" s="357" t="s">
        <v>105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21</v>
      </c>
      <c r="C12" s="52"/>
      <c r="D12" s="43"/>
      <c r="E12" s="52"/>
      <c r="F12" s="408"/>
      <c r="G12" s="409"/>
      <c r="H12" s="409"/>
      <c r="I12" s="410"/>
      <c r="J12" s="52"/>
      <c r="K12" s="383"/>
      <c r="L12" s="344"/>
      <c r="M12" s="386"/>
      <c r="N12" s="358"/>
      <c r="O12" s="54"/>
      <c r="P12" s="347"/>
      <c r="Q12" s="418"/>
      <c r="R12" s="355"/>
      <c r="S12" s="358"/>
      <c r="T12" s="54"/>
      <c r="U12" s="344"/>
      <c r="V12" s="383"/>
      <c r="W12" s="386"/>
      <c r="X12" s="358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22</v>
      </c>
      <c r="C13" s="52"/>
      <c r="D13" s="43"/>
      <c r="E13" s="52"/>
      <c r="F13" s="377" t="s">
        <v>25</v>
      </c>
      <c r="G13" s="378"/>
      <c r="H13" s="378"/>
      <c r="I13" s="379"/>
      <c r="J13" s="52"/>
      <c r="K13" s="383"/>
      <c r="L13" s="344"/>
      <c r="M13" s="386"/>
      <c r="N13" s="358"/>
      <c r="O13" s="54"/>
      <c r="P13" s="347"/>
      <c r="Q13" s="418"/>
      <c r="R13" s="355"/>
      <c r="S13" s="358"/>
      <c r="T13" s="54"/>
      <c r="U13" s="344"/>
      <c r="V13" s="383"/>
      <c r="W13" s="386"/>
      <c r="X13" s="358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23</v>
      </c>
      <c r="C14" s="52"/>
      <c r="D14" s="43"/>
      <c r="E14" s="52"/>
      <c r="F14" s="411" t="s">
        <v>104</v>
      </c>
      <c r="G14" s="412"/>
      <c r="H14" s="412"/>
      <c r="I14" s="413"/>
      <c r="J14" s="52"/>
      <c r="K14" s="384"/>
      <c r="L14" s="345"/>
      <c r="M14" s="387"/>
      <c r="N14" s="359"/>
      <c r="O14" s="54"/>
      <c r="P14" s="348"/>
      <c r="Q14" s="419"/>
      <c r="R14" s="356"/>
      <c r="S14" s="359"/>
      <c r="T14" s="54"/>
      <c r="U14" s="345"/>
      <c r="V14" s="384"/>
      <c r="W14" s="387"/>
      <c r="X14" s="359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24</v>
      </c>
      <c r="C15" s="52"/>
      <c r="D15" s="43"/>
      <c r="E15" s="52"/>
      <c r="F15" s="377" t="s">
        <v>25</v>
      </c>
      <c r="G15" s="378"/>
      <c r="H15" s="378"/>
      <c r="I15" s="379"/>
      <c r="J15" s="52"/>
      <c r="K15" s="338" t="s">
        <v>25</v>
      </c>
      <c r="L15" s="339"/>
      <c r="M15" s="339"/>
      <c r="N15" s="340"/>
      <c r="O15" s="54"/>
      <c r="P15" s="339"/>
      <c r="Q15" s="339"/>
      <c r="R15" s="339"/>
      <c r="S15" s="339"/>
      <c r="T15" s="54"/>
      <c r="U15" s="338" t="s">
        <v>25</v>
      </c>
      <c r="V15" s="339"/>
      <c r="W15" s="339"/>
      <c r="X15" s="339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26</v>
      </c>
      <c r="C16" s="52"/>
      <c r="D16" s="43"/>
      <c r="E16" s="52"/>
      <c r="F16" s="354"/>
      <c r="G16" s="414" t="s">
        <v>17</v>
      </c>
      <c r="H16" s="354" t="s">
        <v>118</v>
      </c>
      <c r="I16" s="343" t="s">
        <v>15</v>
      </c>
      <c r="J16" s="52"/>
      <c r="K16" s="382" t="s">
        <v>14</v>
      </c>
      <c r="L16" s="343" t="s">
        <v>15</v>
      </c>
      <c r="M16" s="385" t="s">
        <v>108</v>
      </c>
      <c r="N16" s="357" t="s">
        <v>105</v>
      </c>
      <c r="O16" s="54"/>
      <c r="P16" s="363" t="s">
        <v>27</v>
      </c>
      <c r="Q16" s="363"/>
      <c r="R16" s="363"/>
      <c r="S16" s="397"/>
      <c r="T16" s="54"/>
      <c r="U16" s="343" t="s">
        <v>15</v>
      </c>
      <c r="V16" s="382" t="s">
        <v>14</v>
      </c>
      <c r="W16" s="385" t="s">
        <v>108</v>
      </c>
      <c r="X16" s="357" t="s">
        <v>105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28</v>
      </c>
      <c r="C17" s="52"/>
      <c r="D17" s="43"/>
      <c r="E17" s="52"/>
      <c r="F17" s="355"/>
      <c r="G17" s="415"/>
      <c r="H17" s="355"/>
      <c r="I17" s="344"/>
      <c r="J17" s="52"/>
      <c r="K17" s="383"/>
      <c r="L17" s="344"/>
      <c r="M17" s="386"/>
      <c r="N17" s="358"/>
      <c r="O17" s="54"/>
      <c r="P17" s="367"/>
      <c r="Q17" s="367"/>
      <c r="R17" s="367"/>
      <c r="S17" s="398"/>
      <c r="T17" s="54"/>
      <c r="U17" s="344"/>
      <c r="V17" s="383"/>
      <c r="W17" s="386"/>
      <c r="X17" s="358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29</v>
      </c>
      <c r="C18" s="52"/>
      <c r="D18" s="43"/>
      <c r="E18" s="52"/>
      <c r="F18" s="355"/>
      <c r="G18" s="415"/>
      <c r="H18" s="355"/>
      <c r="I18" s="344"/>
      <c r="J18" s="52"/>
      <c r="K18" s="383"/>
      <c r="L18" s="344"/>
      <c r="M18" s="386"/>
      <c r="N18" s="358"/>
      <c r="O18" s="54"/>
      <c r="P18" s="399" t="s">
        <v>30</v>
      </c>
      <c r="Q18" s="400"/>
      <c r="R18" s="388" t="s">
        <v>31</v>
      </c>
      <c r="S18" s="389"/>
      <c r="T18" s="54"/>
      <c r="U18" s="344"/>
      <c r="V18" s="383"/>
      <c r="W18" s="386"/>
      <c r="X18" s="358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32</v>
      </c>
      <c r="C19" s="52"/>
      <c r="D19" s="43"/>
      <c r="E19" s="52"/>
      <c r="F19" s="356"/>
      <c r="G19" s="416"/>
      <c r="H19" s="356"/>
      <c r="I19" s="345"/>
      <c r="J19" s="52"/>
      <c r="K19" s="384"/>
      <c r="L19" s="345"/>
      <c r="M19" s="387"/>
      <c r="N19" s="359"/>
      <c r="O19" s="54"/>
      <c r="P19" s="401"/>
      <c r="Q19" s="402"/>
      <c r="R19" s="390"/>
      <c r="S19" s="391"/>
      <c r="T19" s="54"/>
      <c r="U19" s="345"/>
      <c r="V19" s="384"/>
      <c r="W19" s="387"/>
      <c r="X19" s="359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33</v>
      </c>
      <c r="C20" s="52"/>
      <c r="D20" s="43"/>
      <c r="E20" s="52"/>
      <c r="F20" s="371" t="s">
        <v>112</v>
      </c>
      <c r="G20" s="368"/>
      <c r="H20" s="368"/>
      <c r="I20" s="372"/>
      <c r="J20" s="42"/>
      <c r="K20" s="371" t="s">
        <v>112</v>
      </c>
      <c r="L20" s="368"/>
      <c r="M20" s="368"/>
      <c r="N20" s="372"/>
      <c r="O20" s="58"/>
      <c r="P20" s="371" t="s">
        <v>112</v>
      </c>
      <c r="Q20" s="368"/>
      <c r="R20" s="368"/>
      <c r="S20" s="372"/>
      <c r="T20" s="58"/>
      <c r="U20" s="371" t="s">
        <v>112</v>
      </c>
      <c r="V20" s="368"/>
      <c r="W20" s="368"/>
      <c r="X20" s="372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34</v>
      </c>
      <c r="C21" s="52"/>
      <c r="D21" s="43"/>
      <c r="E21" s="52"/>
      <c r="F21" s="375"/>
      <c r="G21" s="370"/>
      <c r="H21" s="370"/>
      <c r="I21" s="376"/>
      <c r="J21" s="42"/>
      <c r="K21" s="375"/>
      <c r="L21" s="370"/>
      <c r="M21" s="370"/>
      <c r="N21" s="376"/>
      <c r="O21" s="58"/>
      <c r="P21" s="375"/>
      <c r="Q21" s="370"/>
      <c r="R21" s="370"/>
      <c r="S21" s="376"/>
      <c r="T21" s="58"/>
      <c r="U21" s="375"/>
      <c r="V21" s="370"/>
      <c r="W21" s="370"/>
      <c r="X21" s="376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35</v>
      </c>
      <c r="C22" s="52"/>
      <c r="D22" s="43"/>
      <c r="E22" s="52"/>
      <c r="F22" s="351"/>
      <c r="G22" s="351" t="s">
        <v>120</v>
      </c>
      <c r="H22" s="360" t="s">
        <v>16</v>
      </c>
      <c r="I22" s="343" t="s">
        <v>15</v>
      </c>
      <c r="J22" s="52"/>
      <c r="K22" s="336" t="s">
        <v>13</v>
      </c>
      <c r="L22" s="343" t="s">
        <v>15</v>
      </c>
      <c r="M22" s="360" t="s">
        <v>16</v>
      </c>
      <c r="N22" s="346" t="s">
        <v>119</v>
      </c>
      <c r="O22" s="54"/>
      <c r="P22" s="336" t="s">
        <v>13</v>
      </c>
      <c r="Q22" s="343" t="s">
        <v>15</v>
      </c>
      <c r="R22" s="351" t="s">
        <v>120</v>
      </c>
      <c r="S22" s="357" t="s">
        <v>105</v>
      </c>
      <c r="T22" s="54"/>
      <c r="U22" s="343" t="s">
        <v>15</v>
      </c>
      <c r="V22" s="336" t="s">
        <v>13</v>
      </c>
      <c r="W22" s="354" t="s">
        <v>118</v>
      </c>
      <c r="X22" s="357"/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36</v>
      </c>
      <c r="C23" s="52"/>
      <c r="D23" s="43"/>
      <c r="E23" s="52"/>
      <c r="F23" s="352"/>
      <c r="G23" s="352"/>
      <c r="H23" s="361"/>
      <c r="I23" s="344"/>
      <c r="J23" s="52"/>
      <c r="K23" s="336"/>
      <c r="L23" s="344"/>
      <c r="M23" s="361"/>
      <c r="N23" s="347"/>
      <c r="O23" s="54"/>
      <c r="P23" s="336"/>
      <c r="Q23" s="344"/>
      <c r="R23" s="352"/>
      <c r="S23" s="358"/>
      <c r="T23" s="54"/>
      <c r="U23" s="344"/>
      <c r="V23" s="336"/>
      <c r="W23" s="355"/>
      <c r="X23" s="358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37</v>
      </c>
      <c r="C24" s="52"/>
      <c r="D24" s="334" t="s">
        <v>113</v>
      </c>
      <c r="E24" s="52"/>
      <c r="F24" s="352"/>
      <c r="G24" s="352"/>
      <c r="H24" s="361"/>
      <c r="I24" s="344"/>
      <c r="J24" s="52"/>
      <c r="K24" s="336"/>
      <c r="L24" s="344"/>
      <c r="M24" s="361"/>
      <c r="N24" s="347"/>
      <c r="O24" s="54"/>
      <c r="P24" s="336"/>
      <c r="Q24" s="344"/>
      <c r="R24" s="352"/>
      <c r="S24" s="358"/>
      <c r="T24" s="54"/>
      <c r="U24" s="344"/>
      <c r="V24" s="336"/>
      <c r="W24" s="355"/>
      <c r="X24" s="358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38</v>
      </c>
      <c r="C25" s="59"/>
      <c r="D25" s="335"/>
      <c r="E25" s="59"/>
      <c r="F25" s="353"/>
      <c r="G25" s="353"/>
      <c r="H25" s="361"/>
      <c r="I25" s="345"/>
      <c r="J25" s="59"/>
      <c r="K25" s="336"/>
      <c r="L25" s="345"/>
      <c r="M25" s="361"/>
      <c r="N25" s="348"/>
      <c r="O25" s="60"/>
      <c r="P25" s="336"/>
      <c r="Q25" s="345"/>
      <c r="R25" s="353"/>
      <c r="S25" s="359"/>
      <c r="T25" s="60"/>
      <c r="U25" s="345"/>
      <c r="V25" s="336"/>
      <c r="W25" s="356"/>
      <c r="X25" s="359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39</v>
      </c>
      <c r="C26" s="59"/>
      <c r="D26" s="283" t="s">
        <v>25</v>
      </c>
      <c r="E26" s="59"/>
      <c r="F26" s="377" t="s">
        <v>25</v>
      </c>
      <c r="G26" s="378"/>
      <c r="H26" s="378"/>
      <c r="I26" s="379"/>
      <c r="J26" s="59"/>
      <c r="K26" s="338" t="s">
        <v>25</v>
      </c>
      <c r="L26" s="339"/>
      <c r="M26" s="339"/>
      <c r="N26" s="340"/>
      <c r="O26" s="60"/>
      <c r="P26" s="339"/>
      <c r="Q26" s="339"/>
      <c r="R26" s="339"/>
      <c r="S26" s="339"/>
      <c r="T26" s="60"/>
      <c r="U26" s="338" t="s">
        <v>25</v>
      </c>
      <c r="V26" s="339"/>
      <c r="W26" s="339"/>
      <c r="X26" s="339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40</v>
      </c>
      <c r="C27" s="62"/>
      <c r="D27" s="349" t="s">
        <v>41</v>
      </c>
      <c r="E27" s="62"/>
      <c r="F27" s="351"/>
      <c r="G27" s="351" t="s">
        <v>120</v>
      </c>
      <c r="H27" s="360" t="s">
        <v>16</v>
      </c>
      <c r="I27" s="343" t="s">
        <v>15</v>
      </c>
      <c r="J27" s="62"/>
      <c r="K27" s="336" t="s">
        <v>13</v>
      </c>
      <c r="L27" s="343" t="s">
        <v>15</v>
      </c>
      <c r="M27" s="360" t="s">
        <v>16</v>
      </c>
      <c r="N27" s="346" t="s">
        <v>119</v>
      </c>
      <c r="O27" s="63"/>
      <c r="P27" s="336" t="s">
        <v>13</v>
      </c>
      <c r="Q27" s="343" t="s">
        <v>15</v>
      </c>
      <c r="R27" s="351" t="s">
        <v>120</v>
      </c>
      <c r="S27" s="357" t="s">
        <v>105</v>
      </c>
      <c r="T27" s="63"/>
      <c r="U27" s="336"/>
      <c r="V27" s="336" t="s">
        <v>13</v>
      </c>
      <c r="W27" s="354" t="s">
        <v>118</v>
      </c>
      <c r="X27" s="357"/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42</v>
      </c>
      <c r="C28" s="62"/>
      <c r="D28" s="349"/>
      <c r="E28" s="62"/>
      <c r="F28" s="352"/>
      <c r="G28" s="352"/>
      <c r="H28" s="361"/>
      <c r="I28" s="344"/>
      <c r="J28" s="62"/>
      <c r="K28" s="336"/>
      <c r="L28" s="344"/>
      <c r="M28" s="361"/>
      <c r="N28" s="347"/>
      <c r="O28" s="63"/>
      <c r="P28" s="336"/>
      <c r="Q28" s="344"/>
      <c r="R28" s="352"/>
      <c r="S28" s="358"/>
      <c r="T28" s="63"/>
      <c r="U28" s="336"/>
      <c r="V28" s="336"/>
      <c r="W28" s="355"/>
      <c r="X28" s="358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43</v>
      </c>
      <c r="C29" s="62"/>
      <c r="D29" s="350"/>
      <c r="E29" s="62"/>
      <c r="F29" s="352"/>
      <c r="G29" s="352"/>
      <c r="H29" s="361"/>
      <c r="I29" s="344"/>
      <c r="J29" s="62"/>
      <c r="K29" s="336"/>
      <c r="L29" s="344"/>
      <c r="M29" s="361"/>
      <c r="N29" s="347"/>
      <c r="O29" s="63"/>
      <c r="P29" s="336"/>
      <c r="Q29" s="344"/>
      <c r="R29" s="352"/>
      <c r="S29" s="358"/>
      <c r="T29" s="63"/>
      <c r="U29" s="336"/>
      <c r="V29" s="336"/>
      <c r="W29" s="355"/>
      <c r="X29" s="358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44</v>
      </c>
      <c r="C30" s="62"/>
      <c r="D30" s="341" t="s">
        <v>10</v>
      </c>
      <c r="E30" s="62"/>
      <c r="F30" s="353"/>
      <c r="G30" s="353"/>
      <c r="H30" s="361"/>
      <c r="I30" s="345"/>
      <c r="J30" s="62"/>
      <c r="K30" s="336"/>
      <c r="L30" s="345"/>
      <c r="M30" s="361"/>
      <c r="N30" s="348"/>
      <c r="O30" s="63"/>
      <c r="P30" s="336"/>
      <c r="Q30" s="345"/>
      <c r="R30" s="353"/>
      <c r="S30" s="359"/>
      <c r="T30" s="63"/>
      <c r="U30" s="336"/>
      <c r="V30" s="336"/>
      <c r="W30" s="356"/>
      <c r="X30" s="359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45</v>
      </c>
      <c r="C31" s="62"/>
      <c r="D31" s="342"/>
      <c r="E31" s="62"/>
      <c r="F31" s="338" t="s">
        <v>25</v>
      </c>
      <c r="G31" s="339"/>
      <c r="H31" s="339"/>
      <c r="I31" s="340"/>
      <c r="J31" s="62"/>
      <c r="K31" s="338" t="s">
        <v>25</v>
      </c>
      <c r="L31" s="339"/>
      <c r="M31" s="339"/>
      <c r="N31" s="339"/>
      <c r="O31" s="63"/>
      <c r="P31" s="338" t="s">
        <v>25</v>
      </c>
      <c r="Q31" s="339"/>
      <c r="R31" s="339"/>
      <c r="S31" s="339"/>
      <c r="T31" s="63"/>
      <c r="U31" s="380" t="s">
        <v>25</v>
      </c>
      <c r="V31" s="381"/>
      <c r="W31" s="381"/>
      <c r="X31" s="381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46</v>
      </c>
      <c r="C32" s="62"/>
      <c r="D32" s="43"/>
      <c r="E32" s="62"/>
      <c r="F32" s="336"/>
      <c r="G32" s="343"/>
      <c r="H32" s="360"/>
      <c r="I32" s="354"/>
      <c r="J32" s="62"/>
      <c r="K32" s="336"/>
      <c r="L32" s="343"/>
      <c r="M32" s="360"/>
      <c r="N32" s="354"/>
      <c r="O32" s="63"/>
      <c r="P32" s="368" t="s">
        <v>115</v>
      </c>
      <c r="Q32" s="368"/>
      <c r="R32" s="368"/>
      <c r="S32" s="368"/>
      <c r="T32" s="64"/>
      <c r="U32" s="362" t="s">
        <v>47</v>
      </c>
      <c r="V32" s="363"/>
      <c r="W32" s="363"/>
      <c r="X32" s="363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48</v>
      </c>
      <c r="C33" s="66"/>
      <c r="D33" s="43"/>
      <c r="E33" s="66"/>
      <c r="F33" s="336"/>
      <c r="G33" s="344"/>
      <c r="H33" s="361"/>
      <c r="I33" s="355"/>
      <c r="J33" s="66"/>
      <c r="K33" s="336"/>
      <c r="L33" s="344"/>
      <c r="M33" s="361"/>
      <c r="N33" s="355"/>
      <c r="O33" s="67"/>
      <c r="P33" s="369"/>
      <c r="Q33" s="369"/>
      <c r="R33" s="369"/>
      <c r="S33" s="369"/>
      <c r="T33" s="68"/>
      <c r="U33" s="364"/>
      <c r="V33" s="365"/>
      <c r="W33" s="365"/>
      <c r="X33" s="365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49</v>
      </c>
      <c r="C34" s="70"/>
      <c r="D34" s="50"/>
      <c r="E34" s="70"/>
      <c r="F34" s="336"/>
      <c r="G34" s="344"/>
      <c r="H34" s="361"/>
      <c r="I34" s="355"/>
      <c r="J34" s="71"/>
      <c r="K34" s="336"/>
      <c r="L34" s="344"/>
      <c r="M34" s="361"/>
      <c r="N34" s="355"/>
      <c r="O34" s="72"/>
      <c r="P34" s="369"/>
      <c r="Q34" s="369"/>
      <c r="R34" s="369"/>
      <c r="S34" s="369"/>
      <c r="T34" s="73"/>
      <c r="U34" s="364"/>
      <c r="V34" s="365"/>
      <c r="W34" s="365"/>
      <c r="X34" s="365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50</v>
      </c>
      <c r="C35" s="74"/>
      <c r="D35" s="43"/>
      <c r="E35" s="74"/>
      <c r="F35" s="336"/>
      <c r="G35" s="345"/>
      <c r="H35" s="361"/>
      <c r="I35" s="356"/>
      <c r="J35" s="76"/>
      <c r="K35" s="336"/>
      <c r="L35" s="345"/>
      <c r="M35" s="361"/>
      <c r="N35" s="356"/>
      <c r="O35" s="77"/>
      <c r="P35" s="369"/>
      <c r="Q35" s="369"/>
      <c r="R35" s="369"/>
      <c r="S35" s="369"/>
      <c r="T35" s="78"/>
      <c r="U35" s="366"/>
      <c r="V35" s="367"/>
      <c r="W35" s="367"/>
      <c r="X35" s="367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51</v>
      </c>
      <c r="C36" s="74"/>
      <c r="D36" s="43"/>
      <c r="E36" s="74"/>
      <c r="F36" s="371" t="s">
        <v>52</v>
      </c>
      <c r="G36" s="368"/>
      <c r="H36" s="368"/>
      <c r="I36" s="372"/>
      <c r="J36" s="76"/>
      <c r="K36" s="371" t="s">
        <v>52</v>
      </c>
      <c r="L36" s="368"/>
      <c r="M36" s="368"/>
      <c r="N36" s="372"/>
      <c r="O36" s="81"/>
      <c r="P36" s="369"/>
      <c r="Q36" s="369"/>
      <c r="R36" s="369"/>
      <c r="S36" s="369"/>
      <c r="T36" s="81"/>
      <c r="U36" s="371" t="s">
        <v>52</v>
      </c>
      <c r="V36" s="368"/>
      <c r="W36" s="368"/>
      <c r="X36" s="368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53</v>
      </c>
      <c r="C37" s="74"/>
      <c r="D37" s="43"/>
      <c r="E37" s="74"/>
      <c r="F37" s="373"/>
      <c r="G37" s="369"/>
      <c r="H37" s="369"/>
      <c r="I37" s="374"/>
      <c r="J37" s="76"/>
      <c r="K37" s="373"/>
      <c r="L37" s="369"/>
      <c r="M37" s="369"/>
      <c r="N37" s="374"/>
      <c r="O37" s="81"/>
      <c r="P37" s="369"/>
      <c r="Q37" s="369"/>
      <c r="R37" s="369"/>
      <c r="S37" s="369"/>
      <c r="T37" s="81"/>
      <c r="U37" s="373"/>
      <c r="V37" s="369"/>
      <c r="W37" s="369"/>
      <c r="X37" s="369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54</v>
      </c>
      <c r="C38" s="83"/>
      <c r="D38" s="43"/>
      <c r="E38" s="83"/>
      <c r="F38" s="375"/>
      <c r="G38" s="370"/>
      <c r="H38" s="370"/>
      <c r="I38" s="376"/>
      <c r="J38" s="83"/>
      <c r="K38" s="375"/>
      <c r="L38" s="370"/>
      <c r="M38" s="370"/>
      <c r="N38" s="376"/>
      <c r="O38" s="78"/>
      <c r="P38" s="369"/>
      <c r="Q38" s="369"/>
      <c r="R38" s="369"/>
      <c r="S38" s="369"/>
      <c r="T38" s="78"/>
      <c r="U38" s="375"/>
      <c r="V38" s="370"/>
      <c r="W38" s="370"/>
      <c r="X38" s="370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55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70"/>
      <c r="Q39" s="370"/>
      <c r="R39" s="370"/>
      <c r="S39" s="370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07" t="s">
        <v>20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4" t="s">
        <v>30</v>
      </c>
      <c r="R43" s="284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 x14ac:dyDescent="0.2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5" t="s">
        <v>61</v>
      </c>
      <c r="R44" s="285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 x14ac:dyDescent="0.2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6" t="s">
        <v>64</v>
      </c>
      <c r="R45" s="286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 x14ac:dyDescent="0.2">
      <c r="A46" s="101"/>
      <c r="B46" s="125"/>
      <c r="C46" s="138" t="s">
        <v>70</v>
      </c>
      <c r="D46" s="126"/>
      <c r="E46" s="126"/>
      <c r="F46" s="127" t="s">
        <v>117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7" t="s">
        <v>66</v>
      </c>
      <c r="R46" s="287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 x14ac:dyDescent="0.2">
      <c r="A47" s="101"/>
      <c r="B47" s="117"/>
      <c r="C47" s="143" t="s">
        <v>15</v>
      </c>
      <c r="D47" s="130"/>
      <c r="E47" s="126"/>
      <c r="F47" s="144" t="s">
        <v>116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88" t="s">
        <v>68</v>
      </c>
      <c r="R47" s="288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 x14ac:dyDescent="0.2">
      <c r="A48" s="101"/>
      <c r="B48" s="137"/>
      <c r="C48" s="275" t="s">
        <v>101</v>
      </c>
      <c r="D48" s="138"/>
      <c r="E48" s="112"/>
      <c r="F48" s="276" t="s">
        <v>102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89" t="s">
        <v>106</v>
      </c>
      <c r="R48" s="289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 x14ac:dyDescent="0.2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4" t="s">
        <v>123</v>
      </c>
      <c r="R49" s="290"/>
      <c r="S49" s="295" t="s">
        <v>124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 x14ac:dyDescent="0.2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2" t="s">
        <v>121</v>
      </c>
      <c r="R50" s="291"/>
      <c r="S50" s="280" t="s">
        <v>125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 x14ac:dyDescent="0.2">
      <c r="A51" s="101"/>
      <c r="B51" s="137"/>
      <c r="C51" s="143" t="s">
        <v>118</v>
      </c>
      <c r="D51" s="139"/>
      <c r="E51" s="130"/>
      <c r="F51" s="144" t="s">
        <v>122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6" t="s">
        <v>18</v>
      </c>
      <c r="R51" s="292"/>
      <c r="S51" s="297" t="s">
        <v>126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 x14ac:dyDescent="0.25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3" t="s">
        <v>19</v>
      </c>
      <c r="R52" s="293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 x14ac:dyDescent="0.25">
      <c r="A53" s="10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 x14ac:dyDescent="0.25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 x14ac:dyDescent="0.2">
      <c r="A55" s="166"/>
      <c r="B55" s="299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 x14ac:dyDescent="0.25">
      <c r="A56" s="172"/>
      <c r="B56" s="300" t="s">
        <v>74</v>
      </c>
      <c r="C56" s="173"/>
      <c r="D56" s="173"/>
      <c r="E56" s="173"/>
      <c r="F56" s="173"/>
      <c r="G56" s="173"/>
      <c r="H56" s="173"/>
      <c r="I56" s="174"/>
      <c r="J56" s="175"/>
      <c r="K56" s="175"/>
      <c r="L56" s="175"/>
      <c r="M56" s="175"/>
      <c r="N56" s="175"/>
      <c r="O56" s="175"/>
      <c r="P56" s="175"/>
      <c r="Q56" s="175"/>
      <c r="R56" s="337" t="s">
        <v>75</v>
      </c>
      <c r="S56" s="337"/>
      <c r="T56" s="337"/>
      <c r="U56" s="337"/>
      <c r="V56" s="337"/>
      <c r="W56" s="337"/>
      <c r="X56" s="337"/>
      <c r="Y56" s="175"/>
      <c r="Z56" s="175"/>
      <c r="AA56" s="175"/>
      <c r="AB56" s="175"/>
      <c r="AC56" s="165"/>
    </row>
    <row r="57" spans="1:29" s="184" customFormat="1" ht="12" thickBot="1" x14ac:dyDescent="0.25">
      <c r="A57" s="176"/>
      <c r="B57" s="301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 x14ac:dyDescent="0.25">
      <c r="A58" s="185"/>
      <c r="B58" s="302"/>
      <c r="C58" s="186" t="e">
        <f>G85/G83</f>
        <v>#DIV/0!</v>
      </c>
      <c r="D58" s="186"/>
      <c r="E58" s="186"/>
      <c r="F58" s="186"/>
      <c r="G58" s="187" t="s">
        <v>76</v>
      </c>
      <c r="H58" s="186"/>
      <c r="I58" s="174"/>
      <c r="J58" s="180"/>
      <c r="K58" s="180"/>
      <c r="L58" s="180"/>
      <c r="M58" s="188"/>
      <c r="N58" s="189"/>
      <c r="O58" s="188"/>
      <c r="P58" s="190" t="s">
        <v>77</v>
      </c>
      <c r="Q58" s="190"/>
      <c r="R58" s="191" t="s">
        <v>78</v>
      </c>
      <c r="S58" s="192" t="s">
        <v>79</v>
      </c>
      <c r="T58" s="191"/>
      <c r="U58" s="191" t="s">
        <v>80</v>
      </c>
      <c r="V58" s="193" t="s">
        <v>81</v>
      </c>
      <c r="W58" s="194" t="s">
        <v>82</v>
      </c>
      <c r="X58" s="182"/>
      <c r="Y58" s="182"/>
      <c r="Z58" s="182"/>
      <c r="AA58" s="182"/>
      <c r="AB58" s="182"/>
      <c r="AC58" s="172"/>
    </row>
    <row r="59" spans="1:29" s="184" customFormat="1" ht="11.25" x14ac:dyDescent="0.2">
      <c r="A59" s="172"/>
      <c r="B59" s="303"/>
      <c r="C59" s="195"/>
      <c r="D59" s="186"/>
      <c r="E59" s="195"/>
      <c r="F59" s="196" t="s">
        <v>83</v>
      </c>
      <c r="G59" s="197">
        <v>1</v>
      </c>
      <c r="H59" s="195"/>
      <c r="I59" s="198"/>
      <c r="J59" s="175"/>
      <c r="K59" s="175"/>
      <c r="L59" s="175"/>
      <c r="M59" s="200"/>
      <c r="N59" s="200" t="s">
        <v>83</v>
      </c>
      <c r="O59" s="200"/>
      <c r="P59" s="201">
        <v>20</v>
      </c>
      <c r="Q59" s="201"/>
      <c r="R59" s="201" t="s">
        <v>84</v>
      </c>
      <c r="S59" s="201" t="s">
        <v>85</v>
      </c>
      <c r="T59" s="202"/>
      <c r="U59" s="201" t="s">
        <v>85</v>
      </c>
      <c r="V59" s="201" t="s">
        <v>85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 x14ac:dyDescent="0.2">
      <c r="A60" s="172"/>
      <c r="B60" s="303"/>
      <c r="C60" s="195"/>
      <c r="D60" s="186"/>
      <c r="E60" s="195"/>
      <c r="F60" s="196" t="s">
        <v>86</v>
      </c>
      <c r="G60" s="203">
        <v>2.25</v>
      </c>
      <c r="H60" s="195"/>
      <c r="I60" s="198"/>
      <c r="J60" s="199"/>
      <c r="K60" s="199"/>
      <c r="L60" s="199"/>
      <c r="M60" s="200"/>
      <c r="N60" s="200" t="s">
        <v>87</v>
      </c>
      <c r="O60" s="200"/>
      <c r="P60" s="204">
        <v>150</v>
      </c>
      <c r="Q60" s="204"/>
      <c r="R60" s="204" t="s">
        <v>88</v>
      </c>
      <c r="S60" s="204" t="s">
        <v>85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 x14ac:dyDescent="0.2">
      <c r="A61" s="172"/>
      <c r="B61" s="303"/>
      <c r="C61" s="195"/>
      <c r="D61" s="186"/>
      <c r="E61" s="195"/>
      <c r="F61" s="206" t="s">
        <v>89</v>
      </c>
      <c r="G61" s="203">
        <v>0.75</v>
      </c>
      <c r="H61" s="195"/>
      <c r="I61" s="207"/>
      <c r="J61" s="199"/>
      <c r="K61" s="199"/>
      <c r="L61" s="199"/>
      <c r="M61" s="209"/>
      <c r="N61" s="209" t="s">
        <v>89</v>
      </c>
      <c r="O61" s="209"/>
      <c r="P61" s="204">
        <v>20</v>
      </c>
      <c r="Q61" s="204"/>
      <c r="R61" s="204" t="s">
        <v>84</v>
      </c>
      <c r="S61" s="204" t="s">
        <v>85</v>
      </c>
      <c r="T61" s="205"/>
      <c r="U61" s="204" t="s">
        <v>85</v>
      </c>
      <c r="V61" s="204" t="s">
        <v>85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 x14ac:dyDescent="0.2">
      <c r="A62" s="172"/>
      <c r="B62" s="303"/>
      <c r="C62" s="195"/>
      <c r="D62" s="186"/>
      <c r="E62" s="195"/>
      <c r="F62" s="210" t="s">
        <v>127</v>
      </c>
      <c r="G62" s="203">
        <v>0.5</v>
      </c>
      <c r="H62" s="195"/>
      <c r="I62" s="211"/>
      <c r="J62" s="208"/>
      <c r="K62" s="208"/>
      <c r="L62" s="208"/>
      <c r="M62" s="213"/>
      <c r="N62" s="213" t="s">
        <v>127</v>
      </c>
      <c r="O62" s="213"/>
      <c r="P62" s="204">
        <v>100</v>
      </c>
      <c r="Q62" s="204"/>
      <c r="R62" s="204" t="s">
        <v>88</v>
      </c>
      <c r="S62" s="204" t="s">
        <v>85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 x14ac:dyDescent="0.2">
      <c r="A63" s="172"/>
      <c r="B63" s="303"/>
      <c r="C63" s="195"/>
      <c r="D63" s="186"/>
      <c r="E63" s="195"/>
      <c r="F63" s="214" t="s">
        <v>90</v>
      </c>
      <c r="G63" s="203">
        <v>1</v>
      </c>
      <c r="H63" s="195"/>
      <c r="I63" s="215"/>
      <c r="J63" s="216"/>
      <c r="K63" s="216"/>
      <c r="L63" s="216"/>
      <c r="M63" s="188"/>
      <c r="N63" s="217" t="s">
        <v>90</v>
      </c>
      <c r="O63" s="188"/>
      <c r="P63" s="204">
        <v>20</v>
      </c>
      <c r="Q63" s="204"/>
      <c r="R63" s="204" t="s">
        <v>88</v>
      </c>
      <c r="S63" s="204" t="s">
        <v>85</v>
      </c>
      <c r="T63" s="205"/>
      <c r="U63" s="204">
        <v>1</v>
      </c>
      <c r="V63" s="223" t="s">
        <v>85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 x14ac:dyDescent="0.2">
      <c r="A64" s="172"/>
      <c r="B64" s="303"/>
      <c r="C64" s="195"/>
      <c r="D64" s="186"/>
      <c r="E64" s="195"/>
      <c r="F64" s="218" t="s">
        <v>91</v>
      </c>
      <c r="G64" s="203">
        <v>1</v>
      </c>
      <c r="H64" s="195"/>
      <c r="I64" s="219"/>
      <c r="J64" s="220"/>
      <c r="K64" s="220"/>
      <c r="L64" s="220"/>
      <c r="M64" s="221"/>
      <c r="N64" s="222" t="s">
        <v>91</v>
      </c>
      <c r="O64" s="221"/>
      <c r="P64" s="204">
        <v>20</v>
      </c>
      <c r="Q64" s="204"/>
      <c r="R64" s="204" t="s">
        <v>84</v>
      </c>
      <c r="S64" s="204" t="s">
        <v>85</v>
      </c>
      <c r="T64" s="205"/>
      <c r="U64" s="223" t="s">
        <v>85</v>
      </c>
      <c r="V64" s="204" t="s">
        <v>85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 x14ac:dyDescent="0.2">
      <c r="A65" s="172"/>
      <c r="B65" s="303"/>
      <c r="C65" s="195"/>
      <c r="D65" s="186"/>
      <c r="E65" s="195"/>
      <c r="F65" s="210" t="s">
        <v>92</v>
      </c>
      <c r="G65" s="203">
        <v>4</v>
      </c>
      <c r="H65" s="195"/>
      <c r="I65" s="224"/>
      <c r="J65" s="220"/>
      <c r="K65" s="220"/>
      <c r="L65" s="220"/>
      <c r="M65" s="188"/>
      <c r="N65" s="213" t="s">
        <v>92</v>
      </c>
      <c r="O65" s="188"/>
      <c r="P65" s="204">
        <v>50</v>
      </c>
      <c r="Q65" s="204"/>
      <c r="R65" s="204" t="s">
        <v>88</v>
      </c>
      <c r="S65" s="204" t="s">
        <v>85</v>
      </c>
      <c r="T65" s="205"/>
      <c r="U65" s="223">
        <v>1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 x14ac:dyDescent="0.2">
      <c r="A66" s="172"/>
      <c r="B66" s="303"/>
      <c r="C66" s="195"/>
      <c r="D66" s="186"/>
      <c r="E66" s="195"/>
      <c r="F66" s="210" t="s">
        <v>14</v>
      </c>
      <c r="G66" s="203">
        <v>4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88</v>
      </c>
      <c r="S66" s="204" t="s">
        <v>85</v>
      </c>
      <c r="T66" s="205"/>
      <c r="U66" s="223" t="s">
        <v>85</v>
      </c>
      <c r="V66" s="223" t="s">
        <v>85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 x14ac:dyDescent="0.2">
      <c r="A67" s="172"/>
      <c r="B67" s="303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08"/>
      <c r="M67" s="217"/>
      <c r="N67" s="230" t="s">
        <v>15</v>
      </c>
      <c r="O67" s="217"/>
      <c r="P67" s="223">
        <v>50</v>
      </c>
      <c r="Q67" s="223"/>
      <c r="R67" s="204" t="s">
        <v>88</v>
      </c>
      <c r="S67" s="204" t="s">
        <v>85</v>
      </c>
      <c r="T67" s="205"/>
      <c r="U67" s="223">
        <v>1</v>
      </c>
      <c r="V67" s="223" t="s">
        <v>85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 x14ac:dyDescent="0.2">
      <c r="A68" s="172"/>
      <c r="B68" s="303"/>
      <c r="C68" s="195"/>
      <c r="D68" s="186"/>
      <c r="E68" s="195"/>
      <c r="F68" s="277" t="s">
        <v>103</v>
      </c>
      <c r="G68" s="203">
        <v>4</v>
      </c>
      <c r="H68" s="195"/>
      <c r="I68" s="231"/>
      <c r="J68" s="212"/>
      <c r="K68" s="212"/>
      <c r="L68" s="212"/>
      <c r="M68" s="232"/>
      <c r="N68" s="309" t="s">
        <v>103</v>
      </c>
      <c r="O68" s="232"/>
      <c r="P68" s="223">
        <v>50</v>
      </c>
      <c r="Q68" s="223"/>
      <c r="R68" s="204" t="s">
        <v>88</v>
      </c>
      <c r="S68" s="204" t="s">
        <v>85</v>
      </c>
      <c r="T68" s="233"/>
      <c r="U68" s="223">
        <v>1</v>
      </c>
      <c r="V68" s="223" t="s">
        <v>85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 x14ac:dyDescent="0.2">
      <c r="A69" s="172"/>
      <c r="B69" s="303"/>
      <c r="C69" s="195"/>
      <c r="D69" s="186"/>
      <c r="E69" s="195"/>
      <c r="F69" s="235" t="s">
        <v>93</v>
      </c>
      <c r="G69" s="203">
        <v>6</v>
      </c>
      <c r="H69" s="195"/>
      <c r="I69" s="231"/>
      <c r="J69" s="212"/>
      <c r="K69" s="212"/>
      <c r="L69" s="212"/>
      <c r="M69" s="232"/>
      <c r="N69" s="310" t="s">
        <v>93</v>
      </c>
      <c r="O69" s="234"/>
      <c r="P69" s="204">
        <v>30</v>
      </c>
      <c r="Q69" s="204"/>
      <c r="R69" s="204" t="s">
        <v>88</v>
      </c>
      <c r="S69" s="204" t="s">
        <v>85</v>
      </c>
      <c r="T69" s="205"/>
      <c r="U69" s="223">
        <v>1</v>
      </c>
      <c r="V69" s="223" t="s">
        <v>85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 x14ac:dyDescent="0.2">
      <c r="A70" s="172"/>
      <c r="B70" s="303"/>
      <c r="C70" s="195"/>
      <c r="D70" s="186"/>
      <c r="E70" s="195"/>
      <c r="F70" s="240" t="s">
        <v>128</v>
      </c>
      <c r="G70" s="203">
        <v>4</v>
      </c>
      <c r="H70" s="195"/>
      <c r="I70" s="231"/>
      <c r="J70" s="212"/>
      <c r="K70" s="212"/>
      <c r="L70" s="212"/>
      <c r="M70" s="232"/>
      <c r="N70" s="311" t="s">
        <v>128</v>
      </c>
      <c r="O70" s="234"/>
      <c r="P70" s="204">
        <v>15</v>
      </c>
      <c r="Q70" s="204"/>
      <c r="R70" s="204" t="s">
        <v>84</v>
      </c>
      <c r="S70" s="204" t="s">
        <v>85</v>
      </c>
      <c r="T70" s="205"/>
      <c r="U70" s="223" t="s">
        <v>85</v>
      </c>
      <c r="V70" s="223" t="s">
        <v>85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 x14ac:dyDescent="0.2">
      <c r="A71" s="172"/>
      <c r="B71" s="303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10"/>
      <c r="O71" s="232"/>
      <c r="P71" s="223" t="s">
        <v>85</v>
      </c>
      <c r="Q71" s="204"/>
      <c r="R71" s="223" t="s">
        <v>85</v>
      </c>
      <c r="S71" s="204" t="s">
        <v>85</v>
      </c>
      <c r="T71" s="205"/>
      <c r="U71" s="223" t="s">
        <v>85</v>
      </c>
      <c r="V71" s="223" t="s">
        <v>85</v>
      </c>
      <c r="W71" s="223" t="s">
        <v>85</v>
      </c>
      <c r="X71" s="182"/>
      <c r="Y71" s="182"/>
      <c r="Z71" s="182"/>
      <c r="AA71" s="182"/>
      <c r="AB71" s="182"/>
      <c r="AC71" s="172"/>
    </row>
    <row r="72" spans="1:29" s="184" customFormat="1" ht="12" x14ac:dyDescent="0.2">
      <c r="A72" s="172"/>
      <c r="B72" s="303"/>
      <c r="C72" s="195"/>
      <c r="D72" s="186"/>
      <c r="E72" s="195"/>
      <c r="F72" s="282" t="s">
        <v>129</v>
      </c>
      <c r="G72" s="203">
        <v>4</v>
      </c>
      <c r="H72" s="195"/>
      <c r="I72" s="231"/>
      <c r="J72" s="212"/>
      <c r="K72" s="212"/>
      <c r="L72" s="212"/>
      <c r="M72" s="232"/>
      <c r="N72" s="312" t="s">
        <v>129</v>
      </c>
      <c r="O72" s="234"/>
      <c r="P72" s="223">
        <v>30</v>
      </c>
      <c r="Q72" s="223"/>
      <c r="R72" s="223" t="s">
        <v>88</v>
      </c>
      <c r="S72" s="204" t="s">
        <v>85</v>
      </c>
      <c r="T72" s="233"/>
      <c r="U72" s="223">
        <v>1</v>
      </c>
      <c r="V72" s="223" t="s">
        <v>85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 x14ac:dyDescent="0.2">
      <c r="A73" s="172"/>
      <c r="B73" s="303"/>
      <c r="C73" s="195"/>
      <c r="D73" s="186"/>
      <c r="E73" s="236"/>
      <c r="F73" s="307" t="s">
        <v>130</v>
      </c>
      <c r="G73" s="203">
        <v>3</v>
      </c>
      <c r="H73" s="195"/>
      <c r="I73" s="231"/>
      <c r="J73" s="212"/>
      <c r="K73" s="212"/>
      <c r="L73" s="212"/>
      <c r="M73" s="232"/>
      <c r="N73" s="313" t="s">
        <v>130</v>
      </c>
      <c r="O73" s="234"/>
      <c r="P73" s="223">
        <v>10</v>
      </c>
      <c r="Q73" s="223"/>
      <c r="R73" s="223" t="s">
        <v>84</v>
      </c>
      <c r="S73" s="204" t="s">
        <v>85</v>
      </c>
      <c r="T73" s="205"/>
      <c r="U73" s="223" t="s">
        <v>85</v>
      </c>
      <c r="V73" s="223" t="s">
        <v>85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 x14ac:dyDescent="0.2">
      <c r="A74" s="172"/>
      <c r="B74" s="303"/>
      <c r="C74" s="195"/>
      <c r="D74" s="186"/>
      <c r="E74" s="195"/>
      <c r="F74" s="237" t="s">
        <v>107</v>
      </c>
      <c r="G74" s="203">
        <v>7</v>
      </c>
      <c r="H74" s="195"/>
      <c r="I74" s="231"/>
      <c r="J74" s="212"/>
      <c r="K74" s="212"/>
      <c r="L74" s="212"/>
      <c r="M74" s="232"/>
      <c r="N74" s="314" t="s">
        <v>107</v>
      </c>
      <c r="O74" s="234"/>
      <c r="P74" s="204">
        <v>20</v>
      </c>
      <c r="Q74" s="204"/>
      <c r="R74" s="204" t="s">
        <v>84</v>
      </c>
      <c r="S74" s="204" t="s">
        <v>85</v>
      </c>
      <c r="T74" s="205"/>
      <c r="U74" s="223" t="s">
        <v>85</v>
      </c>
      <c r="V74" s="223" t="s">
        <v>85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 x14ac:dyDescent="0.2">
      <c r="A75" s="172"/>
      <c r="B75" s="303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 x14ac:dyDescent="0.2">
      <c r="A76" s="172"/>
      <c r="B76" s="303"/>
      <c r="C76" s="195"/>
      <c r="D76" s="186"/>
      <c r="E76" s="195"/>
      <c r="F76" s="239" t="s">
        <v>94</v>
      </c>
      <c r="G76" s="203">
        <v>0</v>
      </c>
      <c r="H76" s="195"/>
      <c r="I76" s="238"/>
      <c r="J76" s="199"/>
      <c r="K76" s="199"/>
      <c r="L76" s="199"/>
      <c r="M76" s="234"/>
      <c r="N76" s="232" t="s">
        <v>94</v>
      </c>
      <c r="O76" s="188"/>
      <c r="P76" s="223" t="s">
        <v>85</v>
      </c>
      <c r="Q76" s="223"/>
      <c r="R76" s="223" t="s">
        <v>85</v>
      </c>
      <c r="S76" s="204" t="s">
        <v>85</v>
      </c>
      <c r="T76" s="233"/>
      <c r="U76" s="223" t="s">
        <v>85</v>
      </c>
      <c r="V76" s="223" t="s">
        <v>85</v>
      </c>
      <c r="W76" s="223" t="s">
        <v>85</v>
      </c>
      <c r="X76" s="182"/>
      <c r="Y76" s="182"/>
      <c r="Z76" s="182"/>
      <c r="AA76" s="182"/>
      <c r="AB76" s="182"/>
      <c r="AC76" s="172"/>
    </row>
    <row r="77" spans="1:29" s="184" customFormat="1" ht="12" x14ac:dyDescent="0.2">
      <c r="A77" s="172"/>
      <c r="B77" s="303"/>
      <c r="C77" s="195"/>
      <c r="D77" s="186"/>
      <c r="E77" s="195"/>
      <c r="F77" s="282"/>
      <c r="G77" s="203">
        <v>0</v>
      </c>
      <c r="H77" s="195"/>
      <c r="I77" s="238"/>
      <c r="J77" s="199"/>
      <c r="K77" s="199"/>
      <c r="L77" s="199"/>
      <c r="M77" s="234"/>
      <c r="N77" s="281"/>
      <c r="O77" s="188"/>
      <c r="P77" s="223" t="s">
        <v>85</v>
      </c>
      <c r="Q77" s="204"/>
      <c r="R77" s="204" t="s">
        <v>84</v>
      </c>
      <c r="S77" s="204" t="s">
        <v>85</v>
      </c>
      <c r="T77" s="233"/>
      <c r="U77" s="223" t="s">
        <v>85</v>
      </c>
      <c r="V77" s="223" t="s">
        <v>85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 x14ac:dyDescent="0.2">
      <c r="A78" s="172"/>
      <c r="B78" s="303"/>
      <c r="C78" s="195"/>
      <c r="D78" s="186"/>
      <c r="E78" s="195"/>
      <c r="F78" s="241" t="s">
        <v>95</v>
      </c>
      <c r="G78" s="203">
        <v>0</v>
      </c>
      <c r="H78" s="195"/>
      <c r="I78" s="238"/>
      <c r="J78" s="199"/>
      <c r="K78" s="199"/>
      <c r="L78" s="199"/>
      <c r="M78" s="234"/>
      <c r="N78" s="242" t="s">
        <v>95</v>
      </c>
      <c r="O78" s="188"/>
      <c r="P78" s="223" t="s">
        <v>85</v>
      </c>
      <c r="Q78" s="204"/>
      <c r="R78" s="204" t="s">
        <v>84</v>
      </c>
      <c r="S78" s="204" t="s">
        <v>85</v>
      </c>
      <c r="T78" s="205"/>
      <c r="U78" s="278" t="s">
        <v>85</v>
      </c>
      <c r="V78" s="278" t="s">
        <v>85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 x14ac:dyDescent="0.25">
      <c r="A79" s="172"/>
      <c r="B79" s="303"/>
      <c r="C79" s="195"/>
      <c r="D79" s="186"/>
      <c r="E79" s="195"/>
      <c r="F79" s="243" t="s">
        <v>96</v>
      </c>
      <c r="G79" s="244">
        <v>0</v>
      </c>
      <c r="H79" s="195"/>
      <c r="I79" s="238"/>
      <c r="J79" s="199"/>
      <c r="K79" s="199"/>
      <c r="L79" s="199"/>
      <c r="M79" s="188"/>
      <c r="N79" s="245" t="s">
        <v>96</v>
      </c>
      <c r="O79" s="188"/>
      <c r="P79" s="246" t="s">
        <v>85</v>
      </c>
      <c r="Q79" s="246"/>
      <c r="R79" s="247" t="s">
        <v>97</v>
      </c>
      <c r="S79" s="246" t="s">
        <v>85</v>
      </c>
      <c r="T79" s="248"/>
      <c r="U79" s="247" t="s">
        <v>85</v>
      </c>
      <c r="V79" s="247" t="s">
        <v>85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 x14ac:dyDescent="0.2">
      <c r="A80" s="249"/>
      <c r="B80" s="304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 x14ac:dyDescent="0.2">
      <c r="A81" s="254"/>
      <c r="B81" s="304"/>
      <c r="C81" s="250"/>
      <c r="D81" s="250"/>
      <c r="E81" s="250"/>
      <c r="F81" s="255" t="s">
        <v>98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175"/>
      <c r="R81" s="175"/>
      <c r="S81" s="180"/>
      <c r="T81" s="175"/>
      <c r="U81" s="175"/>
      <c r="V81" s="175"/>
      <c r="W81" s="175"/>
      <c r="X81" s="175"/>
      <c r="Y81" s="175"/>
      <c r="Z81" s="175"/>
      <c r="AA81" s="175"/>
      <c r="AB81" s="175"/>
      <c r="AC81" s="249"/>
    </row>
    <row r="82" spans="1:30" s="260" customFormat="1" ht="11.25" x14ac:dyDescent="0.15">
      <c r="A82" s="254"/>
      <c r="B82" s="304"/>
      <c r="C82" s="250"/>
      <c r="D82" s="250"/>
      <c r="E82" s="250"/>
      <c r="F82" s="255"/>
      <c r="G82" s="257"/>
      <c r="H82" s="178"/>
      <c r="I82" s="258"/>
      <c r="J82" s="175"/>
      <c r="K82" s="175"/>
      <c r="L82" s="175"/>
      <c r="M82" s="175"/>
      <c r="N82" s="175"/>
      <c r="O82" s="180"/>
      <c r="P82" s="180" t="s">
        <v>131</v>
      </c>
      <c r="Q82" s="180"/>
      <c r="R82" s="259" t="s">
        <v>77</v>
      </c>
      <c r="S82" s="180"/>
      <c r="T82" s="180"/>
      <c r="U82" s="180" t="s">
        <v>133</v>
      </c>
      <c r="V82" s="180"/>
      <c r="W82" s="259" t="s">
        <v>81</v>
      </c>
      <c r="X82" s="180"/>
      <c r="Y82" s="180"/>
      <c r="Z82" s="180"/>
      <c r="AA82" s="180"/>
      <c r="AB82" s="180"/>
      <c r="AC82" s="254"/>
    </row>
    <row r="83" spans="1:30" s="260" customFormat="1" ht="11.25" x14ac:dyDescent="0.15">
      <c r="A83" s="254"/>
      <c r="B83" s="304"/>
      <c r="C83" s="250"/>
      <c r="D83" s="250"/>
      <c r="E83" s="250"/>
      <c r="F83" s="255" t="s">
        <v>99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132</v>
      </c>
      <c r="Q83" s="180"/>
      <c r="R83" s="259" t="s">
        <v>78</v>
      </c>
      <c r="S83" s="180"/>
      <c r="T83" s="180"/>
      <c r="U83" s="180" t="s">
        <v>134</v>
      </c>
      <c r="V83" s="180"/>
      <c r="W83" s="259" t="s">
        <v>82</v>
      </c>
      <c r="X83" s="180"/>
      <c r="Y83" s="180"/>
      <c r="Z83" s="180"/>
      <c r="AA83" s="180"/>
      <c r="AB83" s="180"/>
      <c r="AC83" s="254"/>
    </row>
    <row r="84" spans="1:30" s="184" customFormat="1" ht="11.25" x14ac:dyDescent="0.2">
      <c r="A84" s="262"/>
      <c r="B84" s="304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135</v>
      </c>
      <c r="Q84" s="180"/>
      <c r="R84" s="259" t="s">
        <v>80</v>
      </c>
      <c r="S84" s="264"/>
      <c r="T84" s="264"/>
      <c r="U84" s="175" t="s">
        <v>136</v>
      </c>
      <c r="V84" s="180"/>
      <c r="W84" s="259" t="s">
        <v>79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 x14ac:dyDescent="0.2">
      <c r="A85" s="254"/>
      <c r="B85" s="305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 x14ac:dyDescent="0.2">
      <c r="A86" s="267"/>
      <c r="B86" s="305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37" t="s">
        <v>100</v>
      </c>
      <c r="S86" s="337"/>
      <c r="T86" s="337"/>
      <c r="U86" s="337"/>
      <c r="V86" s="337"/>
      <c r="W86" s="337"/>
      <c r="X86" s="337"/>
      <c r="Y86" s="337"/>
      <c r="Z86" s="175"/>
      <c r="AA86" s="175"/>
      <c r="AB86" s="175"/>
      <c r="AC86" s="254"/>
      <c r="AD86" s="266"/>
    </row>
    <row r="87" spans="1:30" s="184" customFormat="1" ht="12" thickBot="1" x14ac:dyDescent="0.25">
      <c r="A87" s="298"/>
      <c r="B87" s="306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 x14ac:dyDescent="0.2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 x14ac:dyDescent="0.2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 x14ac:dyDescent="0.2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 x14ac:dyDescent="0.2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 x14ac:dyDescent="0.2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 x14ac:dyDescent="0.2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 x14ac:dyDescent="0.2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 x14ac:dyDescent="0.2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 x14ac:dyDescent="0.2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U11:U14"/>
    <mergeCell ref="Q11:Q14"/>
    <mergeCell ref="P9:S10"/>
    <mergeCell ref="P7:S7"/>
    <mergeCell ref="Z7:AB7"/>
    <mergeCell ref="K11:K14"/>
    <mergeCell ref="L11:L14"/>
    <mergeCell ref="M11:M14"/>
    <mergeCell ref="N11:N14"/>
    <mergeCell ref="V11:V14"/>
    <mergeCell ref="W11:W14"/>
    <mergeCell ref="P11:P14"/>
    <mergeCell ref="G22:G25"/>
    <mergeCell ref="H22:H25"/>
    <mergeCell ref="I22:I25"/>
    <mergeCell ref="U7:X7"/>
    <mergeCell ref="K15:N15"/>
    <mergeCell ref="P15:S15"/>
    <mergeCell ref="U15:X15"/>
    <mergeCell ref="R11:R14"/>
    <mergeCell ref="S11:S14"/>
    <mergeCell ref="X11:X14"/>
    <mergeCell ref="K7:N7"/>
    <mergeCell ref="F15:I15"/>
    <mergeCell ref="F11:I12"/>
    <mergeCell ref="F13:I13"/>
    <mergeCell ref="F14:I14"/>
    <mergeCell ref="K22:K25"/>
    <mergeCell ref="K20:N21"/>
    <mergeCell ref="L22:L25"/>
    <mergeCell ref="M22:M25"/>
    <mergeCell ref="F22:F25"/>
    <mergeCell ref="F20:I21"/>
    <mergeCell ref="F16:F19"/>
    <mergeCell ref="G16:G19"/>
    <mergeCell ref="H16:H19"/>
    <mergeCell ref="I16:I19"/>
    <mergeCell ref="B2:B5"/>
    <mergeCell ref="F7:I7"/>
    <mergeCell ref="L16:L19"/>
    <mergeCell ref="M16:M19"/>
    <mergeCell ref="N16:N19"/>
    <mergeCell ref="P16:S17"/>
    <mergeCell ref="P18:Q19"/>
    <mergeCell ref="K16:K19"/>
    <mergeCell ref="U20:X21"/>
    <mergeCell ref="P20:S21"/>
    <mergeCell ref="X16:X19"/>
    <mergeCell ref="U16:U19"/>
    <mergeCell ref="V16:V19"/>
    <mergeCell ref="W16:W19"/>
    <mergeCell ref="R18:S19"/>
    <mergeCell ref="U22:U25"/>
    <mergeCell ref="V22:V25"/>
    <mergeCell ref="W22:W25"/>
    <mergeCell ref="X22:X25"/>
    <mergeCell ref="Q22:Q25"/>
    <mergeCell ref="R86:Y86"/>
    <mergeCell ref="U32:X35"/>
    <mergeCell ref="P32:S39"/>
    <mergeCell ref="F36:I38"/>
    <mergeCell ref="K36:N38"/>
    <mergeCell ref="M32:M35"/>
    <mergeCell ref="F26:I26"/>
    <mergeCell ref="K26:N26"/>
    <mergeCell ref="P26:S26"/>
    <mergeCell ref="H27:H30"/>
    <mergeCell ref="M27:M30"/>
    <mergeCell ref="K27:K30"/>
    <mergeCell ref="L27:L30"/>
    <mergeCell ref="S27:S30"/>
    <mergeCell ref="U31:X31"/>
    <mergeCell ref="U27:U30"/>
    <mergeCell ref="V27:V30"/>
    <mergeCell ref="N32:N35"/>
    <mergeCell ref="U36:X38"/>
    <mergeCell ref="F32:F35"/>
    <mergeCell ref="G32:G35"/>
    <mergeCell ref="P27:P30"/>
    <mergeCell ref="D24:D25"/>
    <mergeCell ref="P22:P25"/>
    <mergeCell ref="R56:X56"/>
    <mergeCell ref="F31:I31"/>
    <mergeCell ref="D30:D31"/>
    <mergeCell ref="I27:I30"/>
    <mergeCell ref="N22:N25"/>
    <mergeCell ref="D27:D29"/>
    <mergeCell ref="F27:F30"/>
    <mergeCell ref="G27:G30"/>
    <mergeCell ref="K31:N31"/>
    <mergeCell ref="P31:S31"/>
    <mergeCell ref="W27:W30"/>
    <mergeCell ref="X27:X30"/>
    <mergeCell ref="Q27:Q30"/>
    <mergeCell ref="R27:R30"/>
    <mergeCell ref="N27:N30"/>
    <mergeCell ref="U26:X26"/>
    <mergeCell ref="R22:R25"/>
    <mergeCell ref="S22:S25"/>
    <mergeCell ref="H32:H35"/>
    <mergeCell ref="I32:I35"/>
    <mergeCell ref="K32:K35"/>
    <mergeCell ref="L32:L35"/>
  </mergeCells>
  <phoneticPr fontId="75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.75" x14ac:dyDescent="0.25"/>
  <cols>
    <col min="2" max="2" width="45.5" customWidth="1"/>
  </cols>
  <sheetData>
    <row r="1" spans="1:9" ht="18.75" x14ac:dyDescent="0.3">
      <c r="A1" s="315"/>
      <c r="B1" s="316" t="str">
        <f>'WG-Graphic'!D2</f>
        <v>76th IEEE 802.15 WPAN MEETING</v>
      </c>
      <c r="C1" s="317"/>
      <c r="D1" s="317"/>
      <c r="E1" s="318"/>
      <c r="F1" s="318"/>
    </row>
    <row r="2" spans="1:9" ht="18.75" x14ac:dyDescent="0.3">
      <c r="A2" s="315"/>
      <c r="B2" s="319" t="str">
        <f>'WG-Graphic'!D3</f>
        <v>Hyatt Regency Riverfront, Jacksonville, Florida, USA</v>
      </c>
      <c r="C2" s="317"/>
      <c r="D2" s="317"/>
      <c r="E2" s="318"/>
      <c r="F2" s="318"/>
    </row>
    <row r="3" spans="1:9" ht="18.75" x14ac:dyDescent="0.3">
      <c r="A3" s="315"/>
      <c r="B3" s="320" t="str">
        <f>'WG-Graphic'!D4</f>
        <v>January 15-19. 2012</v>
      </c>
      <c r="C3" s="317"/>
      <c r="D3" s="317"/>
      <c r="E3" s="318"/>
      <c r="F3" s="318"/>
    </row>
    <row r="6" spans="1:9" x14ac:dyDescent="0.25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 x14ac:dyDescent="0.25">
      <c r="A7" s="32"/>
      <c r="B7" s="32"/>
      <c r="C7" s="32"/>
      <c r="D7" s="32"/>
      <c r="E7" s="32"/>
      <c r="F7" s="32"/>
      <c r="G7" s="32"/>
      <c r="H7" s="321"/>
      <c r="I7" s="321"/>
    </row>
    <row r="8" spans="1:9" x14ac:dyDescent="0.25">
      <c r="A8" s="32">
        <v>1</v>
      </c>
      <c r="B8" s="32" t="s">
        <v>139</v>
      </c>
      <c r="C8" s="324"/>
      <c r="F8" s="32"/>
      <c r="G8" s="32"/>
      <c r="H8" s="321"/>
      <c r="I8" s="321"/>
    </row>
    <row r="9" spans="1:9" x14ac:dyDescent="0.25">
      <c r="A9" s="32">
        <f>A8+1</f>
        <v>2</v>
      </c>
      <c r="B9" s="32" t="s">
        <v>140</v>
      </c>
      <c r="C9" s="327"/>
      <c r="D9" s="328"/>
      <c r="E9" s="329"/>
      <c r="F9" s="32"/>
      <c r="G9" s="32"/>
      <c r="H9" s="321"/>
      <c r="I9" s="321"/>
    </row>
    <row r="10" spans="1:9" x14ac:dyDescent="0.25">
      <c r="A10" s="32">
        <f t="shared" ref="A10:A12" si="0">A9+1</f>
        <v>3</v>
      </c>
      <c r="B10" s="32" t="s">
        <v>158</v>
      </c>
      <c r="C10" s="327"/>
      <c r="D10" s="328"/>
      <c r="E10" s="329"/>
      <c r="F10" s="32"/>
      <c r="G10" s="32"/>
      <c r="H10" s="321"/>
      <c r="I10" s="321"/>
    </row>
    <row r="11" spans="1:9" x14ac:dyDescent="0.25">
      <c r="A11" s="32">
        <f t="shared" si="0"/>
        <v>4</v>
      </c>
      <c r="B11" s="32" t="s">
        <v>159</v>
      </c>
      <c r="C11" s="327"/>
      <c r="D11" s="328"/>
      <c r="E11" s="329"/>
      <c r="F11" s="32"/>
      <c r="G11" s="32"/>
      <c r="H11" s="321"/>
      <c r="I11" s="321"/>
    </row>
    <row r="12" spans="1:9" x14ac:dyDescent="0.25">
      <c r="A12" s="32">
        <f t="shared" si="0"/>
        <v>5</v>
      </c>
      <c r="B12" s="32" t="s">
        <v>160</v>
      </c>
      <c r="C12" s="327"/>
      <c r="D12" s="328"/>
      <c r="E12" s="329"/>
      <c r="F12" s="32"/>
      <c r="G12" s="32"/>
      <c r="H12" s="321"/>
      <c r="I12" s="321"/>
    </row>
    <row r="13" spans="1:9" x14ac:dyDescent="0.25">
      <c r="A13" s="32"/>
      <c r="B13" s="32"/>
      <c r="C13" s="327"/>
      <c r="D13" s="328"/>
      <c r="E13" s="329"/>
      <c r="F13" s="32"/>
      <c r="G13" s="32"/>
      <c r="H13" s="321"/>
      <c r="I13" s="321"/>
    </row>
    <row r="14" spans="1:9" x14ac:dyDescent="0.25">
      <c r="A14" s="32"/>
      <c r="B14" s="32"/>
      <c r="C14" s="327"/>
      <c r="D14" s="328"/>
      <c r="E14" s="329"/>
      <c r="F14" s="32"/>
      <c r="G14" s="32"/>
      <c r="H14" s="321"/>
      <c r="I14" s="321"/>
    </row>
    <row r="15" spans="1:9" x14ac:dyDescent="0.25">
      <c r="A15" s="32"/>
      <c r="B15" s="322" t="s">
        <v>141</v>
      </c>
      <c r="C15" s="327"/>
      <c r="D15" s="328"/>
      <c r="E15" s="329"/>
      <c r="F15" s="32"/>
      <c r="G15" s="32"/>
      <c r="H15" s="321"/>
      <c r="I15" s="321"/>
    </row>
    <row r="16" spans="1:9" x14ac:dyDescent="0.25">
      <c r="A16" s="32"/>
      <c r="B16" t="s">
        <v>142</v>
      </c>
      <c r="C16" s="327"/>
      <c r="D16" s="330"/>
      <c r="E16" s="329"/>
      <c r="F16" s="32"/>
      <c r="G16" s="32"/>
      <c r="H16" s="321"/>
      <c r="I16" s="321"/>
    </row>
    <row r="17" spans="1:7" x14ac:dyDescent="0.25">
      <c r="A17" s="32"/>
      <c r="B17" s="32"/>
      <c r="C17" s="32"/>
      <c r="D17" s="32"/>
      <c r="E17" s="32"/>
      <c r="F17" s="322"/>
      <c r="G17" s="322"/>
    </row>
    <row r="18" spans="1:7" x14ac:dyDescent="0.25">
      <c r="A18" s="32"/>
      <c r="B18" s="32"/>
      <c r="C18" s="32"/>
      <c r="D18" s="32"/>
      <c r="E18" s="32"/>
      <c r="F18" s="322"/>
      <c r="G18" s="322"/>
    </row>
    <row r="19" spans="1:7" x14ac:dyDescent="0.25">
      <c r="A19" s="32"/>
      <c r="B19" s="32"/>
      <c r="C19" s="32"/>
      <c r="D19" s="32"/>
      <c r="E19" s="32"/>
      <c r="F19" s="322"/>
      <c r="G19" s="322"/>
    </row>
    <row r="20" spans="1:7" x14ac:dyDescent="0.25">
      <c r="A20" s="32"/>
      <c r="B20" s="32"/>
      <c r="C20" s="32"/>
      <c r="D20" s="32"/>
      <c r="E20" s="32"/>
      <c r="F20" s="322"/>
      <c r="G20" s="322"/>
    </row>
    <row r="21" spans="1:7" x14ac:dyDescent="0.25">
      <c r="A21" s="32"/>
      <c r="B21" s="32"/>
      <c r="C21" s="32"/>
      <c r="D21" s="32"/>
      <c r="E21" s="32"/>
      <c r="F21" s="322"/>
      <c r="G21" s="322"/>
    </row>
    <row r="22" spans="1:7" x14ac:dyDescent="0.25">
      <c r="A22" s="32"/>
      <c r="B22" s="32"/>
      <c r="C22" s="32"/>
      <c r="D22" s="32"/>
      <c r="E22" s="32"/>
      <c r="F22" s="322"/>
      <c r="G22" s="322"/>
    </row>
    <row r="23" spans="1:7" x14ac:dyDescent="0.25">
      <c r="A23" s="32"/>
      <c r="B23" s="322"/>
      <c r="C23" s="32"/>
      <c r="D23" s="32"/>
      <c r="E23" s="32"/>
    </row>
    <row r="24" spans="1:7" x14ac:dyDescent="0.25">
      <c r="A24" s="32"/>
      <c r="C24" s="32"/>
      <c r="D24" s="32"/>
      <c r="E24" s="32"/>
    </row>
    <row r="25" spans="1:7" x14ac:dyDescent="0.25">
      <c r="A25" s="32"/>
      <c r="B25" s="32"/>
      <c r="C25" s="322"/>
      <c r="D25" s="322"/>
      <c r="E25" s="322"/>
    </row>
    <row r="26" spans="1:7" x14ac:dyDescent="0.25">
      <c r="A26" s="32"/>
      <c r="B26" s="32"/>
      <c r="C26" s="322"/>
      <c r="D26" s="322"/>
      <c r="E26" s="322"/>
    </row>
    <row r="27" spans="1:7" x14ac:dyDescent="0.25">
      <c r="A27" s="32"/>
      <c r="B27" s="32"/>
      <c r="C27" s="322"/>
      <c r="D27" s="322"/>
      <c r="E27" s="322"/>
    </row>
    <row r="28" spans="1:7" x14ac:dyDescent="0.25">
      <c r="A28" s="32"/>
      <c r="B28" s="32"/>
      <c r="C28" s="322"/>
      <c r="D28" s="322"/>
      <c r="E28" s="322"/>
    </row>
    <row r="29" spans="1:7" x14ac:dyDescent="0.25">
      <c r="A29" s="322"/>
      <c r="B29" s="322"/>
      <c r="C29" s="322"/>
      <c r="D29" s="322"/>
      <c r="E29" s="322"/>
    </row>
    <row r="30" spans="1:7" x14ac:dyDescent="0.25">
      <c r="A30" s="322"/>
      <c r="C30" s="322"/>
      <c r="D30" s="322"/>
      <c r="E30" s="322"/>
    </row>
  </sheetData>
  <phoneticPr fontId="7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5.75" x14ac:dyDescent="0.25"/>
  <cols>
    <col min="2" max="2" width="45.5" customWidth="1"/>
  </cols>
  <sheetData>
    <row r="1" spans="1:9" ht="18.75" x14ac:dyDescent="0.3">
      <c r="A1" s="315"/>
      <c r="B1" s="316" t="str">
        <f>'WG-Graphic'!D2</f>
        <v>76th IEEE 802.15 WPAN MEETING</v>
      </c>
      <c r="C1" s="317"/>
      <c r="D1" s="317"/>
      <c r="E1" s="318"/>
      <c r="F1" s="318"/>
    </row>
    <row r="2" spans="1:9" ht="18.75" x14ac:dyDescent="0.3">
      <c r="A2" s="315"/>
      <c r="B2" s="319" t="str">
        <f>'WG-Graphic'!D3</f>
        <v>Hyatt Regency Riverfront, Jacksonville, Florida, USA</v>
      </c>
      <c r="C2" s="317"/>
      <c r="D2" s="317"/>
      <c r="E2" s="318"/>
      <c r="F2" s="318"/>
    </row>
    <row r="3" spans="1:9" ht="18.75" x14ac:dyDescent="0.3">
      <c r="A3" s="315"/>
      <c r="B3" s="320" t="str">
        <f>'WG-Graphic'!D4</f>
        <v>January 15-19. 2012</v>
      </c>
      <c r="C3" s="317"/>
      <c r="D3" s="317"/>
      <c r="E3" s="318"/>
      <c r="F3" s="318"/>
    </row>
    <row r="6" spans="1:9" x14ac:dyDescent="0.25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 x14ac:dyDescent="0.25">
      <c r="A7" s="32"/>
      <c r="B7" s="32"/>
      <c r="C7" s="32"/>
      <c r="D7" s="32"/>
      <c r="E7" s="32"/>
      <c r="F7" s="32"/>
      <c r="G7" s="32"/>
      <c r="H7" s="321"/>
      <c r="I7" s="321"/>
    </row>
    <row r="8" spans="1:9" x14ac:dyDescent="0.25">
      <c r="A8" s="32">
        <f>Objectives!A8</f>
        <v>1</v>
      </c>
      <c r="B8" s="323" t="str">
        <f>Objectives!B8</f>
        <v>Monday PM1 - Agenda/Objectives/Minutes/PAR/5C Review</v>
      </c>
      <c r="C8" s="324"/>
      <c r="F8" s="32"/>
      <c r="G8" s="32"/>
      <c r="H8" s="321"/>
      <c r="I8" s="321"/>
    </row>
    <row r="9" spans="1:9" x14ac:dyDescent="0.25">
      <c r="A9" s="325">
        <f t="shared" ref="A9:A15" si="0">A8+0.1</f>
        <v>1.1000000000000001</v>
      </c>
      <c r="B9" s="326" t="s">
        <v>143</v>
      </c>
      <c r="C9" s="327" t="s">
        <v>161</v>
      </c>
      <c r="D9" s="328">
        <v>5</v>
      </c>
      <c r="E9" s="329">
        <v>0.5625</v>
      </c>
      <c r="F9" s="32"/>
      <c r="G9" s="32"/>
      <c r="H9" s="321"/>
      <c r="I9" s="321"/>
    </row>
    <row r="10" spans="1:9" x14ac:dyDescent="0.25">
      <c r="A10" s="325">
        <f t="shared" si="0"/>
        <v>1.2000000000000002</v>
      </c>
      <c r="B10" s="321" t="s">
        <v>144</v>
      </c>
      <c r="C10" s="327" t="s">
        <v>161</v>
      </c>
      <c r="D10" s="328">
        <v>20</v>
      </c>
      <c r="E10" s="329">
        <f t="shared" ref="E10:E15" si="1">E9+TIME(0,D9,0)</f>
        <v>0.56597222222222221</v>
      </c>
      <c r="F10" s="32"/>
      <c r="G10" s="32"/>
      <c r="H10" s="321"/>
      <c r="I10" s="321"/>
    </row>
    <row r="11" spans="1:9" x14ac:dyDescent="0.25">
      <c r="A11" s="325">
        <f t="shared" si="0"/>
        <v>1.3000000000000003</v>
      </c>
      <c r="B11" s="321" t="s">
        <v>145</v>
      </c>
      <c r="C11" s="327" t="s">
        <v>161</v>
      </c>
      <c r="D11" s="328">
        <v>10</v>
      </c>
      <c r="E11" s="329">
        <f t="shared" si="1"/>
        <v>0.57986111111111105</v>
      </c>
      <c r="F11" s="32"/>
      <c r="G11" s="32"/>
      <c r="H11" s="321"/>
      <c r="I11" s="321"/>
    </row>
    <row r="12" spans="1:9" x14ac:dyDescent="0.25">
      <c r="A12" s="325">
        <f t="shared" si="0"/>
        <v>1.4000000000000004</v>
      </c>
      <c r="B12" s="321" t="s">
        <v>146</v>
      </c>
      <c r="C12" s="327" t="s">
        <v>161</v>
      </c>
      <c r="D12" s="328">
        <v>5</v>
      </c>
      <c r="E12" s="329">
        <f t="shared" si="1"/>
        <v>0.58680555555555547</v>
      </c>
      <c r="F12" s="32"/>
      <c r="G12" s="32"/>
      <c r="H12" s="321"/>
      <c r="I12" s="321"/>
    </row>
    <row r="13" spans="1:9" x14ac:dyDescent="0.25">
      <c r="A13" s="325">
        <f t="shared" si="0"/>
        <v>1.5000000000000004</v>
      </c>
      <c r="B13" s="321" t="s">
        <v>149</v>
      </c>
      <c r="C13" s="327" t="s">
        <v>161</v>
      </c>
      <c r="D13" s="328">
        <v>5</v>
      </c>
      <c r="E13" s="329">
        <f t="shared" si="1"/>
        <v>0.59027777777777768</v>
      </c>
      <c r="F13" s="32"/>
      <c r="G13" s="32"/>
      <c r="H13" s="321"/>
      <c r="I13" s="321"/>
    </row>
    <row r="14" spans="1:9" x14ac:dyDescent="0.25">
      <c r="A14" s="325">
        <f t="shared" si="0"/>
        <v>1.6000000000000005</v>
      </c>
      <c r="B14" s="321" t="s">
        <v>152</v>
      </c>
      <c r="C14" s="327" t="s">
        <v>147</v>
      </c>
      <c r="D14" s="328">
        <v>75</v>
      </c>
      <c r="E14" s="329">
        <f t="shared" si="1"/>
        <v>0.59374999999999989</v>
      </c>
      <c r="F14" s="32"/>
      <c r="G14" s="32"/>
      <c r="H14" s="321"/>
      <c r="I14" s="321"/>
    </row>
    <row r="15" spans="1:9" x14ac:dyDescent="0.25">
      <c r="A15" s="325">
        <f t="shared" si="0"/>
        <v>1.7000000000000006</v>
      </c>
      <c r="B15" s="321" t="s">
        <v>148</v>
      </c>
      <c r="C15" s="327" t="s">
        <v>161</v>
      </c>
      <c r="D15" s="330">
        <v>0</v>
      </c>
      <c r="E15" s="329">
        <f t="shared" si="1"/>
        <v>0.64583333333333326</v>
      </c>
      <c r="F15" s="32"/>
      <c r="G15" s="32"/>
      <c r="H15" s="321"/>
      <c r="I15" s="321"/>
    </row>
    <row r="16" spans="1:9" x14ac:dyDescent="0.25">
      <c r="A16" s="32"/>
      <c r="B16" s="32"/>
      <c r="C16" s="32"/>
      <c r="D16" s="32"/>
      <c r="E16" s="32"/>
      <c r="F16" s="322"/>
      <c r="G16" s="322"/>
    </row>
    <row r="17" spans="1:7" x14ac:dyDescent="0.25">
      <c r="A17" s="32">
        <f>Objectives!A9</f>
        <v>2</v>
      </c>
      <c r="B17" s="323" t="str">
        <f>Objectives!B9</f>
        <v>Monday PM2 - PAR/5C Comment Review and Editing, Informative Presentations</v>
      </c>
      <c r="F17" s="322"/>
      <c r="G17" s="322"/>
    </row>
    <row r="18" spans="1:7" x14ac:dyDescent="0.25">
      <c r="A18" s="325">
        <f>A17+0.1</f>
        <v>2.1</v>
      </c>
      <c r="B18" s="326" t="s">
        <v>143</v>
      </c>
      <c r="C18" s="327" t="s">
        <v>161</v>
      </c>
      <c r="D18" s="328">
        <v>5</v>
      </c>
      <c r="E18" s="329">
        <v>0.66666666666666663</v>
      </c>
      <c r="F18" s="322"/>
      <c r="G18" s="322"/>
    </row>
    <row r="19" spans="1:7" x14ac:dyDescent="0.25">
      <c r="A19" s="325">
        <f>A18+0.1</f>
        <v>2.2000000000000002</v>
      </c>
      <c r="B19" s="332" t="s">
        <v>150</v>
      </c>
      <c r="C19" s="327" t="s">
        <v>161</v>
      </c>
      <c r="D19" s="332">
        <v>45</v>
      </c>
      <c r="E19" s="329">
        <f>E18+TIME(0,D18,0)</f>
        <v>0.67013888888888884</v>
      </c>
      <c r="F19" s="322"/>
      <c r="G19" s="322"/>
    </row>
    <row r="20" spans="1:7" x14ac:dyDescent="0.25">
      <c r="A20" s="325">
        <f>A19+0.1</f>
        <v>2.3000000000000003</v>
      </c>
      <c r="B20" s="326" t="s">
        <v>151</v>
      </c>
      <c r="C20" s="327" t="s">
        <v>161</v>
      </c>
      <c r="D20" s="328">
        <v>70</v>
      </c>
      <c r="E20" s="329">
        <f>E19+TIME(0,D19,0)</f>
        <v>0.70138888888888884</v>
      </c>
      <c r="F20" s="322"/>
      <c r="G20" s="322"/>
    </row>
    <row r="21" spans="1:7" x14ac:dyDescent="0.25">
      <c r="A21" s="325">
        <f>A20+0.1</f>
        <v>2.4000000000000004</v>
      </c>
      <c r="B21" s="321" t="s">
        <v>148</v>
      </c>
      <c r="C21" s="327" t="s">
        <v>161</v>
      </c>
      <c r="D21" s="321">
        <v>0</v>
      </c>
      <c r="E21" s="329">
        <f>E20+TIME(0,D20,0)</f>
        <v>0.75</v>
      </c>
      <c r="F21" s="322"/>
      <c r="G21" s="322"/>
    </row>
    <row r="22" spans="1:7" x14ac:dyDescent="0.25">
      <c r="A22" s="32"/>
      <c r="C22" s="32"/>
      <c r="D22" s="32"/>
      <c r="E22" s="32"/>
    </row>
    <row r="23" spans="1:7" x14ac:dyDescent="0.25">
      <c r="A23" s="32"/>
      <c r="B23" s="32"/>
      <c r="C23" s="322"/>
      <c r="D23" s="322"/>
      <c r="E23" s="322"/>
    </row>
    <row r="24" spans="1:7" x14ac:dyDescent="0.25">
      <c r="A24" s="32"/>
      <c r="B24" s="322" t="s">
        <v>141</v>
      </c>
      <c r="C24" s="322"/>
      <c r="D24" s="322"/>
      <c r="E24" s="322"/>
    </row>
    <row r="25" spans="1:7" x14ac:dyDescent="0.25">
      <c r="A25" s="32"/>
      <c r="B25" t="s">
        <v>142</v>
      </c>
      <c r="C25" s="322"/>
      <c r="D25" s="322"/>
      <c r="E25" s="322"/>
    </row>
    <row r="26" spans="1:7" x14ac:dyDescent="0.25">
      <c r="A26" s="32"/>
      <c r="B26" s="32"/>
      <c r="C26" s="322"/>
      <c r="D26" s="322"/>
      <c r="E26" s="322"/>
    </row>
    <row r="27" spans="1:7" x14ac:dyDescent="0.25">
      <c r="A27" s="322"/>
      <c r="B27" s="322"/>
      <c r="C27" s="322"/>
      <c r="D27" s="322"/>
      <c r="E27" s="322"/>
    </row>
    <row r="28" spans="1:7" x14ac:dyDescent="0.25">
      <c r="A28" s="322"/>
      <c r="C28" s="322"/>
      <c r="D28" s="322"/>
      <c r="E28" s="322"/>
    </row>
  </sheetData>
  <phoneticPr fontId="7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5.75" x14ac:dyDescent="0.25"/>
  <cols>
    <col min="2" max="2" width="45.5" customWidth="1"/>
  </cols>
  <sheetData>
    <row r="1" spans="1:9" ht="18.75" x14ac:dyDescent="0.3">
      <c r="A1" s="315"/>
      <c r="B1" s="316" t="str">
        <f>'WG-Graphic'!D2</f>
        <v>76th IEEE 802.15 WPAN MEETING</v>
      </c>
      <c r="C1" s="317"/>
      <c r="D1" s="317"/>
      <c r="E1" s="318"/>
      <c r="F1" s="318"/>
    </row>
    <row r="2" spans="1:9" ht="18.75" x14ac:dyDescent="0.3">
      <c r="A2" s="315"/>
      <c r="B2" s="319" t="str">
        <f>'WG-Graphic'!D3</f>
        <v>Hyatt Regency Riverfront, Jacksonville, Florida, USA</v>
      </c>
      <c r="C2" s="317"/>
      <c r="D2" s="317"/>
      <c r="E2" s="318"/>
      <c r="F2" s="318"/>
    </row>
    <row r="3" spans="1:9" ht="18.75" x14ac:dyDescent="0.3">
      <c r="A3" s="315"/>
      <c r="B3" s="320" t="str">
        <f>'WG-Graphic'!D4</f>
        <v>January 15-19. 2012</v>
      </c>
      <c r="C3" s="317"/>
      <c r="D3" s="317"/>
      <c r="E3" s="318"/>
      <c r="F3" s="318"/>
    </row>
    <row r="6" spans="1:9" x14ac:dyDescent="0.25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 x14ac:dyDescent="0.25">
      <c r="A7" s="32"/>
      <c r="B7" s="32"/>
      <c r="C7" s="32"/>
      <c r="D7" s="32"/>
      <c r="E7" s="32"/>
      <c r="F7" s="32"/>
      <c r="G7" s="32"/>
      <c r="H7" s="321"/>
      <c r="I7" s="321"/>
    </row>
    <row r="8" spans="1:9" x14ac:dyDescent="0.25">
      <c r="A8" s="32">
        <f>Objectives!A10</f>
        <v>3</v>
      </c>
      <c r="B8" s="323" t="str">
        <f>Objectives!B10</f>
        <v>Tuesday PM2 - Final Edits PAR and 5C documents</v>
      </c>
      <c r="F8" s="322"/>
      <c r="G8" s="322"/>
    </row>
    <row r="9" spans="1:9" x14ac:dyDescent="0.25">
      <c r="A9" s="325">
        <f>A8+0.1</f>
        <v>3.1</v>
      </c>
      <c r="B9" s="326" t="s">
        <v>143</v>
      </c>
      <c r="C9" s="327" t="s">
        <v>161</v>
      </c>
      <c r="D9" s="328">
        <v>5</v>
      </c>
      <c r="E9" s="329">
        <v>0.66666666666666663</v>
      </c>
      <c r="F9" s="322"/>
      <c r="G9" s="322"/>
    </row>
    <row r="10" spans="1:9" x14ac:dyDescent="0.25">
      <c r="A10" s="325">
        <f>A9+0.1</f>
        <v>3.2</v>
      </c>
      <c r="B10" s="326" t="s">
        <v>151</v>
      </c>
      <c r="C10" s="327" t="s">
        <v>147</v>
      </c>
      <c r="D10" s="328">
        <v>115</v>
      </c>
      <c r="E10" s="329">
        <f>E9+TIME(0,D9,0)</f>
        <v>0.67013888888888884</v>
      </c>
      <c r="F10" s="322"/>
      <c r="G10" s="322"/>
    </row>
    <row r="11" spans="1:9" x14ac:dyDescent="0.25">
      <c r="A11" s="325">
        <f>A10+0.1</f>
        <v>3.3000000000000003</v>
      </c>
      <c r="B11" s="321" t="s">
        <v>148</v>
      </c>
      <c r="C11" s="327" t="s">
        <v>161</v>
      </c>
      <c r="D11" s="321">
        <v>0</v>
      </c>
      <c r="E11" s="329">
        <f>E10+TIME(0,D10,0)</f>
        <v>0.75</v>
      </c>
      <c r="F11" s="322"/>
      <c r="G11" s="322"/>
    </row>
    <row r="12" spans="1:9" x14ac:dyDescent="0.25">
      <c r="A12" s="32"/>
      <c r="C12" s="32"/>
      <c r="D12" s="32"/>
      <c r="E12" s="32"/>
    </row>
    <row r="13" spans="1:9" x14ac:dyDescent="0.25">
      <c r="A13" s="32"/>
      <c r="B13" s="32"/>
      <c r="C13" s="322"/>
      <c r="D13" s="322"/>
      <c r="E13" s="322"/>
    </row>
    <row r="14" spans="1:9" x14ac:dyDescent="0.25">
      <c r="A14" s="32"/>
      <c r="B14" s="322" t="s">
        <v>141</v>
      </c>
      <c r="C14" s="322"/>
      <c r="D14" s="322"/>
      <c r="E14" s="322"/>
    </row>
    <row r="15" spans="1:9" x14ac:dyDescent="0.25">
      <c r="A15" s="32"/>
      <c r="B15" t="s">
        <v>142</v>
      </c>
      <c r="C15" s="322"/>
      <c r="D15" s="322"/>
      <c r="E15" s="322"/>
    </row>
    <row r="16" spans="1:9" x14ac:dyDescent="0.25">
      <c r="A16" s="32"/>
      <c r="B16" s="32"/>
      <c r="C16" s="322"/>
      <c r="D16" s="322"/>
      <c r="E16" s="322"/>
    </row>
    <row r="17" spans="1:5" x14ac:dyDescent="0.25">
      <c r="A17" s="322"/>
      <c r="B17" s="322"/>
      <c r="C17" s="322"/>
      <c r="D17" s="322"/>
      <c r="E17" s="322"/>
    </row>
    <row r="18" spans="1:5" x14ac:dyDescent="0.25">
      <c r="A18" s="322"/>
      <c r="C18" s="322"/>
      <c r="D18" s="322"/>
      <c r="E18" s="3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.75" x14ac:dyDescent="0.25"/>
  <cols>
    <col min="2" max="2" width="45.5" customWidth="1"/>
  </cols>
  <sheetData>
    <row r="1" spans="1:9" ht="18.75" x14ac:dyDescent="0.3">
      <c r="A1" s="315"/>
      <c r="B1" s="316" t="str">
        <f>'WG-Graphic'!D2</f>
        <v>76th IEEE 802.15 WPAN MEETING</v>
      </c>
      <c r="C1" s="317"/>
      <c r="D1" s="317"/>
      <c r="E1" s="318"/>
      <c r="F1" s="318"/>
    </row>
    <row r="2" spans="1:9" ht="18.75" x14ac:dyDescent="0.3">
      <c r="A2" s="315"/>
      <c r="B2" s="319" t="str">
        <f>'WG-Graphic'!D3</f>
        <v>Hyatt Regency Riverfront, Jacksonville, Florida, USA</v>
      </c>
      <c r="C2" s="317"/>
      <c r="D2" s="317"/>
      <c r="E2" s="318"/>
      <c r="F2" s="318"/>
    </row>
    <row r="3" spans="1:9" ht="18.75" x14ac:dyDescent="0.3">
      <c r="A3" s="315"/>
      <c r="B3" s="320" t="str">
        <f>'WG-Graphic'!D4</f>
        <v>January 15-19. 2012</v>
      </c>
      <c r="C3" s="317"/>
      <c r="D3" s="317"/>
      <c r="E3" s="318"/>
      <c r="F3" s="318"/>
    </row>
    <row r="6" spans="1:9" x14ac:dyDescent="0.25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 x14ac:dyDescent="0.25">
      <c r="A7" s="32"/>
      <c r="B7" s="32"/>
      <c r="C7" s="32"/>
      <c r="D7" s="32"/>
      <c r="E7" s="32"/>
      <c r="F7" s="32"/>
      <c r="G7" s="32"/>
      <c r="H7" s="321"/>
      <c r="I7" s="321"/>
    </row>
    <row r="8" spans="1:9" x14ac:dyDescent="0.25">
      <c r="A8" s="32">
        <f>Objectives!A11</f>
        <v>4</v>
      </c>
      <c r="B8" s="323" t="str">
        <f>Objectives!B11</f>
        <v>Wednesday PM1 - response to Call for Applications, next steps</v>
      </c>
      <c r="C8" s="324"/>
      <c r="F8" s="32"/>
      <c r="G8" s="32"/>
      <c r="H8" s="321"/>
      <c r="I8" s="321"/>
    </row>
    <row r="9" spans="1:9" x14ac:dyDescent="0.25">
      <c r="A9" s="325">
        <f>A8+0.1</f>
        <v>4.0999999999999996</v>
      </c>
      <c r="B9" s="326" t="s">
        <v>143</v>
      </c>
      <c r="C9" s="327" t="s">
        <v>161</v>
      </c>
      <c r="D9" s="328">
        <v>5</v>
      </c>
      <c r="E9" s="329">
        <v>0.5625</v>
      </c>
      <c r="F9" s="32"/>
      <c r="G9" s="32"/>
      <c r="H9" s="321"/>
      <c r="I9" s="321"/>
    </row>
    <row r="10" spans="1:9" x14ac:dyDescent="0.25">
      <c r="A10" s="325">
        <f>A9+0.1</f>
        <v>4.1999999999999993</v>
      </c>
      <c r="B10" s="332" t="s">
        <v>150</v>
      </c>
      <c r="C10" s="327" t="s">
        <v>155</v>
      </c>
      <c r="D10" s="328">
        <v>60</v>
      </c>
      <c r="E10" s="329">
        <f>E9+TIME(0,D9,0)</f>
        <v>0.56597222222222221</v>
      </c>
      <c r="F10" s="32"/>
      <c r="G10" s="32"/>
      <c r="H10" s="321"/>
      <c r="I10" s="321"/>
    </row>
    <row r="11" spans="1:9" x14ac:dyDescent="0.25">
      <c r="A11" s="325">
        <f>A10+0.1</f>
        <v>4.2999999999999989</v>
      </c>
      <c r="B11" s="326" t="s">
        <v>154</v>
      </c>
      <c r="C11" s="327" t="s">
        <v>147</v>
      </c>
      <c r="D11" s="332">
        <v>25</v>
      </c>
      <c r="E11" s="329">
        <f>E10+TIME(0,D10,0)</f>
        <v>0.60763888888888884</v>
      </c>
      <c r="F11" s="32"/>
      <c r="G11" s="32"/>
      <c r="H11" s="321"/>
      <c r="I11" s="321"/>
    </row>
    <row r="12" spans="1:9" x14ac:dyDescent="0.25">
      <c r="A12" s="325">
        <f>A11+0.1</f>
        <v>4.3999999999999986</v>
      </c>
      <c r="B12" s="321" t="s">
        <v>148</v>
      </c>
      <c r="C12" s="327" t="s">
        <v>161</v>
      </c>
      <c r="D12" s="328">
        <v>0</v>
      </c>
      <c r="E12" s="329">
        <f>E11+TIME(0,D11,0)</f>
        <v>0.625</v>
      </c>
      <c r="F12" s="32"/>
      <c r="G12" s="32"/>
      <c r="H12" s="321"/>
      <c r="I12" s="321"/>
    </row>
    <row r="13" spans="1:9" x14ac:dyDescent="0.25">
      <c r="A13" s="325"/>
      <c r="B13" s="331"/>
      <c r="C13" s="327"/>
      <c r="D13" s="321"/>
      <c r="E13" s="329"/>
      <c r="F13" s="32"/>
      <c r="G13" s="32"/>
      <c r="H13" s="321"/>
      <c r="I13" s="321"/>
    </row>
    <row r="14" spans="1:9" x14ac:dyDescent="0.25">
      <c r="A14" s="32">
        <f>Objectives!A12</f>
        <v>5</v>
      </c>
      <c r="B14" s="323" t="str">
        <f>Objectives!B12</f>
        <v>Wednesday PM2 - Meeting schedule going forward, task group schedule through completion of spec</v>
      </c>
      <c r="C14" s="331"/>
      <c r="D14" s="331"/>
      <c r="E14" s="331"/>
      <c r="F14" s="322"/>
      <c r="G14" s="322"/>
    </row>
    <row r="15" spans="1:9" x14ac:dyDescent="0.25">
      <c r="A15" s="325">
        <f>A14+0.1</f>
        <v>5.0999999999999996</v>
      </c>
      <c r="B15" s="326" t="s">
        <v>143</v>
      </c>
      <c r="C15" s="327" t="s">
        <v>161</v>
      </c>
      <c r="D15" s="328">
        <v>5</v>
      </c>
      <c r="E15" s="329">
        <v>0.66666666666666663</v>
      </c>
      <c r="F15" s="322"/>
      <c r="G15" s="322"/>
    </row>
    <row r="16" spans="1:9" x14ac:dyDescent="0.25">
      <c r="A16" s="325">
        <f>A15+0.1</f>
        <v>5.1999999999999993</v>
      </c>
      <c r="B16" s="326" t="s">
        <v>156</v>
      </c>
      <c r="C16" s="327" t="s">
        <v>147</v>
      </c>
      <c r="D16" s="328">
        <v>30</v>
      </c>
      <c r="E16" s="329">
        <f>E15+TIME(0,D15,0)</f>
        <v>0.67013888888888884</v>
      </c>
      <c r="F16" s="322"/>
      <c r="G16" s="322"/>
    </row>
    <row r="17" spans="1:7" x14ac:dyDescent="0.25">
      <c r="A17" s="325">
        <f>A16+0.1</f>
        <v>5.2999999999999989</v>
      </c>
      <c r="B17" s="332" t="s">
        <v>157</v>
      </c>
      <c r="C17" s="327" t="s">
        <v>161</v>
      </c>
      <c r="D17" s="328">
        <v>30</v>
      </c>
      <c r="E17" s="329">
        <f>E16+TIME(0,D16,0)</f>
        <v>0.69097222222222221</v>
      </c>
      <c r="F17" s="322"/>
      <c r="G17" s="322"/>
    </row>
    <row r="18" spans="1:7" x14ac:dyDescent="0.25">
      <c r="A18" s="325">
        <f>A17+0.1</f>
        <v>5.3999999999999986</v>
      </c>
      <c r="B18" s="321" t="s">
        <v>153</v>
      </c>
      <c r="C18" s="327" t="s">
        <v>161</v>
      </c>
      <c r="D18" s="321">
        <v>0</v>
      </c>
      <c r="E18" s="329">
        <f>E17+TIME(0,D17,0)</f>
        <v>0.71180555555555558</v>
      </c>
    </row>
    <row r="19" spans="1:7" x14ac:dyDescent="0.25">
      <c r="A19" s="32"/>
      <c r="C19" s="32"/>
      <c r="D19" s="32"/>
      <c r="E19" s="32"/>
    </row>
    <row r="20" spans="1:7" x14ac:dyDescent="0.25">
      <c r="A20" s="32"/>
      <c r="B20" s="32"/>
      <c r="C20" s="322"/>
      <c r="D20" s="322"/>
      <c r="E20" s="322"/>
    </row>
    <row r="21" spans="1:7" x14ac:dyDescent="0.25">
      <c r="A21" s="32"/>
      <c r="B21" s="322" t="s">
        <v>141</v>
      </c>
      <c r="C21" s="322"/>
      <c r="D21" s="322"/>
      <c r="E21" s="322"/>
    </row>
    <row r="22" spans="1:7" x14ac:dyDescent="0.25">
      <c r="A22" s="32"/>
      <c r="B22" t="s">
        <v>142</v>
      </c>
      <c r="C22" s="322"/>
      <c r="D22" s="322"/>
      <c r="E22" s="322"/>
    </row>
    <row r="23" spans="1:7" x14ac:dyDescent="0.25">
      <c r="A23" s="32"/>
      <c r="B23" s="32"/>
      <c r="C23" s="322"/>
      <c r="D23" s="322"/>
      <c r="E23" s="322"/>
    </row>
    <row r="24" spans="1:7" x14ac:dyDescent="0.25">
      <c r="A24" s="322"/>
      <c r="B24" s="322"/>
      <c r="C24" s="322"/>
      <c r="D24" s="322"/>
      <c r="E24" s="322"/>
    </row>
    <row r="25" spans="1:7" x14ac:dyDescent="0.25">
      <c r="A25" s="322"/>
      <c r="C25" s="322"/>
      <c r="D25" s="322"/>
      <c r="E25" s="322"/>
    </row>
  </sheetData>
  <phoneticPr fontId="7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WG-Graphic</vt:lpstr>
      <vt:lpstr>Objectives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Adams</dc:creator>
  <cp:lastModifiedBy>jta</cp:lastModifiedBy>
  <dcterms:created xsi:type="dcterms:W3CDTF">2011-07-01T15:09:20Z</dcterms:created>
  <dcterms:modified xsi:type="dcterms:W3CDTF">2012-01-31T11:30:34Z</dcterms:modified>
</cp:coreProperties>
</file>